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Pulpit\UM Grudziądz - Specyfikacja 2025-2028 (wartość odtworzeniowa)\UM Grudziądz - Ostateczne podsumowanie (8-10-2024)\"/>
    </mc:Choice>
  </mc:AlternateContent>
  <xr:revisionPtr revIDLastSave="0" documentId="13_ncr:1_{230382CE-2A19-4AB5-9C19-CB475D93565A}" xr6:coauthVersionLast="47" xr6:coauthVersionMax="47" xr10:uidLastSave="{00000000-0000-0000-0000-000000000000}"/>
  <bookViews>
    <workbookView xWindow="-120" yWindow="-16320" windowWidth="29040" windowHeight="15840" tabRatio="768" activeTab="4" xr2:uid="{00000000-000D-0000-FFFF-FFFF00000000}"/>
  </bookViews>
  <sheets>
    <sheet name="Lokalizacje" sheetId="28" r:id="rId1"/>
    <sheet name="Budynki" sheetId="32" r:id="rId2"/>
    <sheet name="Budowle" sheetId="33" r:id="rId3"/>
    <sheet name="Pozostałe" sheetId="34" r:id="rId4"/>
    <sheet name="Wartości AR" sheetId="30" r:id="rId5"/>
    <sheet name="Wartości EEI" sheetId="31" r:id="rId6"/>
  </sheets>
  <definedNames>
    <definedName name="_xlnm.Print_Area" localSheetId="2">Budowle!$A$1:$I$185</definedName>
    <definedName name="_xlnm.Print_Area" localSheetId="0">Lokalizacje!$A$1:$K$34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30" l="1"/>
  <c r="M70" i="32"/>
  <c r="T70" i="32"/>
  <c r="J70" i="32"/>
  <c r="P64" i="32"/>
  <c r="Q64" i="32"/>
  <c r="R64" i="32"/>
  <c r="P65" i="32"/>
  <c r="Q65" i="32"/>
  <c r="R65" i="32"/>
  <c r="P66" i="32"/>
  <c r="Q66" i="32"/>
  <c r="R66" i="32"/>
  <c r="P67" i="32"/>
  <c r="Q67" i="32"/>
  <c r="R67" i="32"/>
  <c r="P68" i="32"/>
  <c r="Q68" i="32"/>
  <c r="R68" i="32"/>
  <c r="D10" i="31"/>
  <c r="E10" i="31"/>
  <c r="F10" i="31"/>
  <c r="G10" i="31"/>
  <c r="H10" i="31"/>
  <c r="I10" i="31"/>
  <c r="C10" i="31"/>
  <c r="P51" i="32"/>
  <c r="Q51" i="32"/>
  <c r="R51" i="32"/>
  <c r="P52" i="32"/>
  <c r="Q52" i="32"/>
  <c r="R52" i="32"/>
  <c r="P53" i="32"/>
  <c r="Q53" i="32"/>
  <c r="R53" i="32"/>
  <c r="P54" i="32"/>
  <c r="Q54" i="32"/>
  <c r="R54" i="32"/>
  <c r="P55" i="32"/>
  <c r="Q55" i="32"/>
  <c r="R55" i="32"/>
  <c r="P56" i="32"/>
  <c r="Q56" i="32"/>
  <c r="R56" i="32"/>
  <c r="P57" i="32"/>
  <c r="Q57" i="32"/>
  <c r="R57" i="32"/>
  <c r="P58" i="32"/>
  <c r="Q58" i="32"/>
  <c r="R58" i="32"/>
  <c r="P59" i="32"/>
  <c r="Q59" i="32"/>
  <c r="R59" i="32"/>
  <c r="P60" i="32"/>
  <c r="Q60" i="32"/>
  <c r="R60" i="32"/>
  <c r="P61" i="32"/>
  <c r="Q61" i="32"/>
  <c r="R61" i="32"/>
  <c r="P62" i="32"/>
  <c r="Q62" i="32"/>
  <c r="R62" i="32"/>
  <c r="P63" i="32"/>
  <c r="Q63" i="32"/>
  <c r="R63" i="32"/>
  <c r="H11" i="34"/>
  <c r="K10" i="30"/>
  <c r="S66" i="32" l="1"/>
  <c r="S68" i="32"/>
  <c r="S67" i="32"/>
  <c r="S65" i="32"/>
  <c r="S64" i="32"/>
  <c r="S55" i="32"/>
  <c r="S60" i="32"/>
  <c r="S52" i="32"/>
  <c r="S54" i="32"/>
  <c r="S59" i="32"/>
  <c r="S56" i="32"/>
  <c r="S57" i="32"/>
  <c r="S61" i="32"/>
  <c r="S63" i="32"/>
  <c r="S58" i="32"/>
  <c r="S51" i="32"/>
  <c r="S53" i="32"/>
  <c r="S62" i="32"/>
  <c r="P24" i="32"/>
  <c r="Q24" i="32"/>
  <c r="R24" i="32"/>
  <c r="P25" i="32"/>
  <c r="Q25" i="32"/>
  <c r="R25" i="32"/>
  <c r="P26" i="32"/>
  <c r="Q26" i="32"/>
  <c r="R26" i="32"/>
  <c r="P27" i="32"/>
  <c r="Q27" i="32"/>
  <c r="R27" i="32"/>
  <c r="P28" i="32"/>
  <c r="Q28" i="32"/>
  <c r="R28" i="32"/>
  <c r="P29" i="32"/>
  <c r="Q29" i="32"/>
  <c r="R29" i="32"/>
  <c r="P30" i="32"/>
  <c r="Q30" i="32"/>
  <c r="R30" i="32"/>
  <c r="P31" i="32"/>
  <c r="Q31" i="32"/>
  <c r="R31" i="32"/>
  <c r="P32" i="32"/>
  <c r="Q32" i="32"/>
  <c r="R32" i="32"/>
  <c r="P33" i="32"/>
  <c r="Q33" i="32"/>
  <c r="R33" i="32"/>
  <c r="P34" i="32"/>
  <c r="Q34" i="32"/>
  <c r="R34" i="32"/>
  <c r="P35" i="32"/>
  <c r="Q35" i="32"/>
  <c r="R35" i="32"/>
  <c r="P36" i="32"/>
  <c r="Q36" i="32"/>
  <c r="R36" i="32"/>
  <c r="P37" i="32"/>
  <c r="Q37" i="32"/>
  <c r="R37" i="32"/>
  <c r="P38" i="32"/>
  <c r="Q38" i="32"/>
  <c r="R38" i="32"/>
  <c r="P39" i="32"/>
  <c r="Q39" i="32"/>
  <c r="R39" i="32"/>
  <c r="P40" i="32"/>
  <c r="Q40" i="32"/>
  <c r="R40" i="32"/>
  <c r="P41" i="32"/>
  <c r="Q41" i="32"/>
  <c r="R41" i="32"/>
  <c r="P42" i="32"/>
  <c r="Q42" i="32"/>
  <c r="R42" i="32"/>
  <c r="P43" i="32"/>
  <c r="Q43" i="32"/>
  <c r="R43" i="32"/>
  <c r="P44" i="32"/>
  <c r="Q44" i="32"/>
  <c r="R44" i="32"/>
  <c r="P45" i="32"/>
  <c r="Q45" i="32"/>
  <c r="R45" i="32"/>
  <c r="P46" i="32"/>
  <c r="Q46" i="32"/>
  <c r="R46" i="32"/>
  <c r="P47" i="32"/>
  <c r="Q47" i="32"/>
  <c r="R47" i="32"/>
  <c r="P48" i="32"/>
  <c r="Q48" i="32"/>
  <c r="R48" i="32"/>
  <c r="P49" i="32"/>
  <c r="Q49" i="32"/>
  <c r="R49" i="32"/>
  <c r="P50" i="32"/>
  <c r="Q50" i="32"/>
  <c r="R50" i="32"/>
  <c r="D10" i="30"/>
  <c r="E10" i="30"/>
  <c r="F10" i="30"/>
  <c r="G10" i="30"/>
  <c r="H10" i="30"/>
  <c r="I10" i="30"/>
  <c r="J10" i="30"/>
  <c r="L10" i="30"/>
  <c r="M10" i="30"/>
  <c r="N10" i="30"/>
  <c r="C10" i="30"/>
  <c r="H184" i="33"/>
  <c r="S24" i="32" l="1"/>
  <c r="S43" i="32"/>
  <c r="S35" i="32"/>
  <c r="S27" i="32"/>
  <c r="S45" i="32"/>
  <c r="S37" i="32"/>
  <c r="S47" i="32"/>
  <c r="S25" i="32"/>
  <c r="S39" i="32"/>
  <c r="S46" i="32"/>
  <c r="S41" i="32"/>
  <c r="S42" i="32"/>
  <c r="S49" i="32"/>
  <c r="S29" i="32"/>
  <c r="S36" i="32"/>
  <c r="S31" i="32"/>
  <c r="S48" i="32"/>
  <c r="S38" i="32"/>
  <c r="S30" i="32"/>
  <c r="S50" i="32"/>
  <c r="S40" i="32"/>
  <c r="S44" i="32"/>
  <c r="S34" i="32"/>
  <c r="S28" i="32"/>
  <c r="S33" i="32"/>
  <c r="S32" i="32"/>
  <c r="S26" i="32"/>
  <c r="P6" i="32" l="1"/>
  <c r="Q6" i="32"/>
  <c r="R6" i="32"/>
  <c r="P8" i="32"/>
  <c r="Q8" i="32"/>
  <c r="R8" i="32"/>
  <c r="P10" i="32"/>
  <c r="Q10" i="32"/>
  <c r="R10" i="32"/>
  <c r="P11" i="32"/>
  <c r="Q11" i="32"/>
  <c r="R11" i="32"/>
  <c r="P12" i="32"/>
  <c r="Q12" i="32"/>
  <c r="R12" i="32"/>
  <c r="P13" i="32"/>
  <c r="Q13" i="32"/>
  <c r="R13" i="32"/>
  <c r="P14" i="32"/>
  <c r="Q14" i="32"/>
  <c r="R14" i="32"/>
  <c r="P15" i="32"/>
  <c r="Q15" i="32"/>
  <c r="R15" i="32"/>
  <c r="P16" i="32"/>
  <c r="Q16" i="32"/>
  <c r="R16" i="32"/>
  <c r="P17" i="32"/>
  <c r="Q17" i="32"/>
  <c r="R17" i="32"/>
  <c r="P18" i="32"/>
  <c r="Q18" i="32"/>
  <c r="R18" i="32"/>
  <c r="P19" i="32"/>
  <c r="Q19" i="32"/>
  <c r="R19" i="32"/>
  <c r="P20" i="32"/>
  <c r="Q20" i="32"/>
  <c r="R20" i="32"/>
  <c r="P21" i="32"/>
  <c r="Q21" i="32"/>
  <c r="R21" i="32"/>
  <c r="P22" i="32"/>
  <c r="Q22" i="32"/>
  <c r="R22" i="32"/>
  <c r="P23" i="32"/>
  <c r="Q23" i="32"/>
  <c r="R23" i="32"/>
  <c r="Q70" i="32" l="1"/>
  <c r="R70" i="32"/>
  <c r="P70" i="32"/>
  <c r="S10" i="32"/>
  <c r="S12" i="32"/>
  <c r="S20" i="32"/>
  <c r="S22" i="32"/>
  <c r="S6" i="32"/>
  <c r="S14" i="32"/>
  <c r="S16" i="32"/>
  <c r="S21" i="32"/>
  <c r="S18" i="32"/>
  <c r="S13" i="32"/>
  <c r="S11" i="32"/>
  <c r="S17" i="32"/>
  <c r="S15" i="32"/>
  <c r="S19" i="32"/>
  <c r="S23" i="32"/>
  <c r="S8" i="32"/>
  <c r="O4" i="30"/>
  <c r="O6" i="30"/>
  <c r="O8" i="30"/>
  <c r="S70" i="32" l="1"/>
  <c r="J4" i="31"/>
  <c r="J6" i="31"/>
  <c r="J8" i="31"/>
  <c r="J10" i="31" l="1"/>
  <c r="O10" i="30"/>
</calcChain>
</file>

<file path=xl/sharedStrings.xml><?xml version="1.0" encoding="utf-8"?>
<sst xmlns="http://schemas.openxmlformats.org/spreadsheetml/2006/main" count="1751" uniqueCount="363">
  <si>
    <t>Nazwa jednostki</t>
  </si>
  <si>
    <t>Miejski Ośrodek Rekreacji i Wypoczynku</t>
  </si>
  <si>
    <t>Zarząd Dróg Miejskich w Grudziądzu</t>
  </si>
  <si>
    <t>Lp.</t>
  </si>
  <si>
    <t>NIP</t>
  </si>
  <si>
    <t>Regon</t>
  </si>
  <si>
    <t>Urząd Miejski w Grudziądzu</t>
  </si>
  <si>
    <t>Grudziądzkie Centrum Usług Wspólnych</t>
  </si>
  <si>
    <t>8760002204</t>
  </si>
  <si>
    <t>000329875</t>
  </si>
  <si>
    <t>8762403226</t>
  </si>
  <si>
    <t>340534333</t>
  </si>
  <si>
    <t>8762496386</t>
  </si>
  <si>
    <t>388960736</t>
  </si>
  <si>
    <t>Ulica</t>
  </si>
  <si>
    <t>Numer</t>
  </si>
  <si>
    <t>Kod pocztowy</t>
  </si>
  <si>
    <t>Miejscowość</t>
  </si>
  <si>
    <t>86-300</t>
  </si>
  <si>
    <t>Legionów</t>
  </si>
  <si>
    <t>2</t>
  </si>
  <si>
    <t>34A</t>
  </si>
  <si>
    <t>12</t>
  </si>
  <si>
    <t>35</t>
  </si>
  <si>
    <t>2-12</t>
  </si>
  <si>
    <t>4</t>
  </si>
  <si>
    <t>8</t>
  </si>
  <si>
    <t>14</t>
  </si>
  <si>
    <t>Grudziądz</t>
  </si>
  <si>
    <t>Za Basenem</t>
  </si>
  <si>
    <t>3</t>
  </si>
  <si>
    <t>Waryńskiego</t>
  </si>
  <si>
    <t>Piłsudskiego</t>
  </si>
  <si>
    <t>36</t>
  </si>
  <si>
    <t>Sportowców</t>
  </si>
  <si>
    <t>Konarskiego</t>
  </si>
  <si>
    <t>Al. 23 stycznia</t>
  </si>
  <si>
    <t>Hallera</t>
  </si>
  <si>
    <t>Uwagi</t>
  </si>
  <si>
    <t>Królowej Jadwigi</t>
  </si>
  <si>
    <t>Klub Sportowy "Stal" z orlikiem, bez hotelu</t>
  </si>
  <si>
    <t>Portowa</t>
  </si>
  <si>
    <t>Słowackiego</t>
  </si>
  <si>
    <t>Klub Wioślarski "Wisła"</t>
  </si>
  <si>
    <t>Stanica Kajakowa</t>
  </si>
  <si>
    <t>Grudziądzkie Towarzystwo Motorowe</t>
  </si>
  <si>
    <t>Stadion Centralny im. Bronisława Malinowskiego 
łącznie z boiskami, orlikiem, kortami tenisowymi, giełdą handlową</t>
  </si>
  <si>
    <t>Stadion Centralny im. Bronisława Malinowskiego 
z boiskiem sportowym</t>
  </si>
  <si>
    <t>1</t>
  </si>
  <si>
    <t>Podmiot</t>
  </si>
  <si>
    <t>Budynki 
(księgowa brutto)</t>
  </si>
  <si>
    <t>Budynki 
(odtworzeniowa)</t>
  </si>
  <si>
    <t>Budowle</t>
  </si>
  <si>
    <t>Maszyny urządzenia 
wyposażenie</t>
  </si>
  <si>
    <t>Mienie 
niskocenne</t>
  </si>
  <si>
    <t>Księgozbiór</t>
  </si>
  <si>
    <t>Inne</t>
  </si>
  <si>
    <t>Muzealia eksponaty 
dzieła sztuki</t>
  </si>
  <si>
    <t>Wiaty 
przystankowe</t>
  </si>
  <si>
    <t>Razem</t>
  </si>
  <si>
    <t>Sprzęt elektroniczny 
stacjonarny</t>
  </si>
  <si>
    <t>Sprzęt elektroniczny 
przenośny</t>
  </si>
  <si>
    <t>Monitoring</t>
  </si>
  <si>
    <t>Sprzęt elektroniczny 
przekazany os. 3</t>
  </si>
  <si>
    <t>Sprzęt elektroniczny 
obcy (użyczony)</t>
  </si>
  <si>
    <t>Biletomaty</t>
  </si>
  <si>
    <t>Nr</t>
  </si>
  <si>
    <t>Kod 
pocztowy</t>
  </si>
  <si>
    <t>Budowle
(księgowa brutto)</t>
  </si>
  <si>
    <t>Rodzaj obiektu</t>
  </si>
  <si>
    <t>Rok 
budowy</t>
  </si>
  <si>
    <t>Ilość 
kondygnacji</t>
  </si>
  <si>
    <t>Powierzchnia 
użytkowa</t>
  </si>
  <si>
    <t>Razem 
wartość odtworzeniowa</t>
  </si>
  <si>
    <t>Wartość 
księgowa brutto</t>
  </si>
  <si>
    <t>Rodzaj budynku</t>
  </si>
  <si>
    <t>Wartość odtworzeniowa 
(standardowe)</t>
  </si>
  <si>
    <t>Wartość odtworzeniowa 
(zabytkowe)</t>
  </si>
  <si>
    <t>Wartość odtworzeniowa 
(inne)</t>
  </si>
  <si>
    <t>standardowy</t>
  </si>
  <si>
    <t>Opis</t>
  </si>
  <si>
    <t>parking</t>
  </si>
  <si>
    <t>inny</t>
  </si>
  <si>
    <t>Środki 
obrotowe</t>
  </si>
  <si>
    <t>Sprzęt elektroniczny 
powyżej 7 lat</t>
  </si>
  <si>
    <t>kort tenisowy</t>
  </si>
  <si>
    <t>boisko do piłki nożnej</t>
  </si>
  <si>
    <t>sieć wodociągowa</t>
  </si>
  <si>
    <t>oświetlenie terenu</t>
  </si>
  <si>
    <t>place zabaw</t>
  </si>
  <si>
    <t>pomieszczenia wynajmowane od MPGN (III piętro)</t>
  </si>
  <si>
    <t>kanalizacja deszczowa na terenie siedziby</t>
  </si>
  <si>
    <t>basen kąpielowy głęboki</t>
  </si>
  <si>
    <t>ogrodzenie zewnętrzne</t>
  </si>
  <si>
    <t>sieć rozdzielcza wodociągowa</t>
  </si>
  <si>
    <t>ujęcie wody</t>
  </si>
  <si>
    <t>linie sieci energetycznej przyłącze</t>
  </si>
  <si>
    <t>studnia nr 3</t>
  </si>
  <si>
    <t>studnia nr 2</t>
  </si>
  <si>
    <t>chodnik wokół basenu młodzieżowego</t>
  </si>
  <si>
    <t>brodzik na pokładzie betonowym</t>
  </si>
  <si>
    <t>przegrodzenie w ramach między basenami</t>
  </si>
  <si>
    <t>chodnik z kostki wokół basenu głębokiego</t>
  </si>
  <si>
    <t>ogrodzenie wokół basenu głębokiego</t>
  </si>
  <si>
    <t>basenowa zjeżdżalnia wodna</t>
  </si>
  <si>
    <t>wejście na teren basenów kapielowych</t>
  </si>
  <si>
    <t>basen kąpielowy młodzieżowy</t>
  </si>
  <si>
    <t>sieć wodociągowa - rozdzielnia i przewody kanalizacyjne</t>
  </si>
  <si>
    <t>Miejski Ośrodek Rekreacji i Wypoczynku (baseny)</t>
  </si>
  <si>
    <t>przyłącze hydrantu z wyposażeniem do wodociągów miejskich</t>
  </si>
  <si>
    <t>ogrodzenie z siatki powlekanej ze słupkami</t>
  </si>
  <si>
    <t>Zaleśna</t>
  </si>
  <si>
    <t>Miejski Ośrodek Rekreacji i Wypoczynku (Rudnik)</t>
  </si>
  <si>
    <t>wiata stalowa na sprzęt pływający</t>
  </si>
  <si>
    <t>plaża Rudnik</t>
  </si>
  <si>
    <t>ulica dojazdowa</t>
  </si>
  <si>
    <t>molo</t>
  </si>
  <si>
    <t>sieć wodociągowa z hydroforów do pola i campingu</t>
  </si>
  <si>
    <t>sieć wodociągowa campingu</t>
  </si>
  <si>
    <t>droga wewnętrzna</t>
  </si>
  <si>
    <t>studnia głębinowa</t>
  </si>
  <si>
    <t>sieć kablowa elektryczna</t>
  </si>
  <si>
    <t>wiata ogólnoużytkowa na polu</t>
  </si>
  <si>
    <t>sieć kanalizacyjna</t>
  </si>
  <si>
    <t>oświetlenie polna namiotowego</t>
  </si>
  <si>
    <t>sieć kablowa energetyczna</t>
  </si>
  <si>
    <t>parking samochodowy na plaży miejskiej</t>
  </si>
  <si>
    <t>ogrodzenie polan namiotowego</t>
  </si>
  <si>
    <t>drogi i ciągi piesze na terenie OW Rudnik</t>
  </si>
  <si>
    <t>parking na terenie OW Rudnik</t>
  </si>
  <si>
    <t>ogrodzenie plaży OW Rudnik</t>
  </si>
  <si>
    <t>oświetlenie i monitoring na terenie OW Rudnik</t>
  </si>
  <si>
    <t>ogródek jordanowski</t>
  </si>
  <si>
    <t>plac do grillowania</t>
  </si>
  <si>
    <t>chodnik z kostki brukowej przy wieży ratowniczej</t>
  </si>
  <si>
    <t>instalacj kanalizacyjna zewnętrzna</t>
  </si>
  <si>
    <t>linie sieci energetycznej wewnętrzna</t>
  </si>
  <si>
    <t>sieć wodociągowa - pole namiotowe</t>
  </si>
  <si>
    <t>sieć wodno-kanalizacyjna domków</t>
  </si>
  <si>
    <t>sieć kanalizacyjna zewnętrzna (domki + świetlica)</t>
  </si>
  <si>
    <t>sieć wodociągowa zewnętrzna (domki + świetlica)</t>
  </si>
  <si>
    <t>sieć elektryczna zewnętrzna (domki + świetlica)</t>
  </si>
  <si>
    <t>ogrodzenie i brama wjazdowa - budynek socjalno-biurowy</t>
  </si>
  <si>
    <t>Miejski Ośrodek Rekreacji i Wypoczynku (GKM - stadion żużlowy)</t>
  </si>
  <si>
    <t>ogrodzenie wewnętrzne</t>
  </si>
  <si>
    <t>oświetlenie Stadionu Żużlowego</t>
  </si>
  <si>
    <t>utwardzenie nawierzchni z betonu lanego</t>
  </si>
  <si>
    <t>tor żużlowy wraz z trybunami</t>
  </si>
  <si>
    <t>sieć wodociągowa - boisko</t>
  </si>
  <si>
    <t>banda ochronna toru żużlowego</t>
  </si>
  <si>
    <t>brama wjazdowa</t>
  </si>
  <si>
    <t xml:space="preserve">brama i furtka </t>
  </si>
  <si>
    <t>parkng z kostki brukowej szarej przy parku maszyn</t>
  </si>
  <si>
    <t>kanaizacja deszczowa</t>
  </si>
  <si>
    <t>parking dla kibiców</t>
  </si>
  <si>
    <t>parking techniczny</t>
  </si>
  <si>
    <t>oświetlenie parkingu technicznego</t>
  </si>
  <si>
    <t>ogrodzenie stadionu - parking</t>
  </si>
  <si>
    <t>utwardzenie z płytek betonowych</t>
  </si>
  <si>
    <t>Miejski Ośrodek Rekreacji i Wypoczynku (place zabaw)</t>
  </si>
  <si>
    <t>ogrodzenie boczne</t>
  </si>
  <si>
    <t xml:space="preserve">aleje </t>
  </si>
  <si>
    <t>ogrodzenie placu zabaw</t>
  </si>
  <si>
    <t>bezpieczna nawierzchnia z piasku</t>
  </si>
  <si>
    <t>ogrodzenie z furtką</t>
  </si>
  <si>
    <t>Jesionowa</t>
  </si>
  <si>
    <t>Skarżyńskiego</t>
  </si>
  <si>
    <t>Królewska</t>
  </si>
  <si>
    <t>Karabinierów</t>
  </si>
  <si>
    <t>Rudnik</t>
  </si>
  <si>
    <t>Miejski Ośrodek Rekreacji i Wypoczynku (skatepark i tor rowerowy)</t>
  </si>
  <si>
    <t>Osada Grud</t>
  </si>
  <si>
    <t>skatepark i tor rowerowy</t>
  </si>
  <si>
    <t>Miejski Ośrodek Rekreacji i Wypoczynku (korty tenisowe na Stadionie Centralnym)</t>
  </si>
  <si>
    <t>płyta kortów tenisowych</t>
  </si>
  <si>
    <t>sieć sanitarno-wodociągowa na kortach tenisowych</t>
  </si>
  <si>
    <t>ogrodzenie boiska na kortach tenisowych</t>
  </si>
  <si>
    <t>Miejski Ośrodek Rekreacji i Wypoczynku (Stadion Centralny)</t>
  </si>
  <si>
    <t>ogrodzenie z bramą wjazdową</t>
  </si>
  <si>
    <t>ogrodzenie sektora kibiców</t>
  </si>
  <si>
    <t>modernizacja płyty boiska</t>
  </si>
  <si>
    <t>modernizacja trybun - krzesełka</t>
  </si>
  <si>
    <t>ogrodzenie boiska do piłki nożnej</t>
  </si>
  <si>
    <t>oświetlenie boiska do piłki nożnej</t>
  </si>
  <si>
    <t>trybuna boiska do piłki nożnej</t>
  </si>
  <si>
    <t>zadaszenie dla piłkarzy</t>
  </si>
  <si>
    <t>zadaszenie trybuny głównej</t>
  </si>
  <si>
    <t>bieżnia tartanowa na stadionie</t>
  </si>
  <si>
    <t>ogrodzenie stadionu</t>
  </si>
  <si>
    <t>zasilanie energetyczne</t>
  </si>
  <si>
    <t>modernizacja trybun</t>
  </si>
  <si>
    <t>sieć ciepłownicza</t>
  </si>
  <si>
    <t>sieć sanitarna wodociągowa boiska głównego</t>
  </si>
  <si>
    <t>kanalizacja deszczowa boiska głównego</t>
  </si>
  <si>
    <t>zewnętrzne przyłącze wodociągowe</t>
  </si>
  <si>
    <t>zewnętrzne przyłącze kanalizacyjne</t>
  </si>
  <si>
    <t>oświetlenie boiska sportowego głównego</t>
  </si>
  <si>
    <t>Miejski Ośrodek Rekreacji i Wypoczynku (Orlik na Stadionie Centralnym)</t>
  </si>
  <si>
    <t>oświetlenie boisk sportowych Orlik</t>
  </si>
  <si>
    <t>ogrodzenie boisk sportowych Orlik</t>
  </si>
  <si>
    <t>boisko wielofunkcyjne Orlik</t>
  </si>
  <si>
    <t>boisko piłkarskie ze sztucznej trawy Orlik</t>
  </si>
  <si>
    <t>Miejski Ośrodek Rekreacji i Wypoczynku (Marina)</t>
  </si>
  <si>
    <t>kładka pieszo-rowerowa</t>
  </si>
  <si>
    <t>nabrzeże</t>
  </si>
  <si>
    <t>plac kamperów</t>
  </si>
  <si>
    <t xml:space="preserve">ogrodzenie terenu </t>
  </si>
  <si>
    <t>trakt pieszy</t>
  </si>
  <si>
    <t>zewnętrzna kanalizacja deszczowa</t>
  </si>
  <si>
    <t>ścieżka rowerowa</t>
  </si>
  <si>
    <t>amfiteatr</t>
  </si>
  <si>
    <t>drogi dojazdowe, parking i chodniki</t>
  </si>
  <si>
    <t>pomost dla kajaków</t>
  </si>
  <si>
    <t>pomost dla wioślarzy - drewniany</t>
  </si>
  <si>
    <t>pomost dla żeglarzy - betonowy</t>
  </si>
  <si>
    <t>zewnętrzna instalacja wodna</t>
  </si>
  <si>
    <t>zewnętrzna kanalizacja sanitarna</t>
  </si>
  <si>
    <t>zewnętrzna sieci energetyczne</t>
  </si>
  <si>
    <t>urządzenie do odbioru ścieków sanitarnych z pola dla camperów</t>
  </si>
  <si>
    <t>Miejski Ośrodek Rekreacji i Wypoczynku (Park Miejski)</t>
  </si>
  <si>
    <t>Wigury</t>
  </si>
  <si>
    <t>Park Miejski</t>
  </si>
  <si>
    <t>nawierzchnia siłowni plenerowej</t>
  </si>
  <si>
    <t xml:space="preserve">fontanna pływająca </t>
  </si>
  <si>
    <t>parking z drogą dojazdową</t>
  </si>
  <si>
    <t>plac pod lodowisko</t>
  </si>
  <si>
    <t>tor rolkowy</t>
  </si>
  <si>
    <t>plac do minigolfa</t>
  </si>
  <si>
    <t>sieć wodociągowa letnia</t>
  </si>
  <si>
    <t>ciągi piesze i place</t>
  </si>
  <si>
    <t>scena z tarasem</t>
  </si>
  <si>
    <t>architektura różanki</t>
  </si>
  <si>
    <t>niecka fontanny</t>
  </si>
  <si>
    <t>podświetlenie stawu</t>
  </si>
  <si>
    <t>oświetlenie parku 113 szt. latarni</t>
  </si>
  <si>
    <t>1-3</t>
  </si>
  <si>
    <t>Miejski Ośrodek Rekreacji i Wypoczynku (boisko sportowe)</t>
  </si>
  <si>
    <t>ogrodzenie trwałe</t>
  </si>
  <si>
    <t>place utwardzone</t>
  </si>
  <si>
    <t>Miejski Ośrodek Rekreacji i Wypoczynku (Klub Sportowy Stal)</t>
  </si>
  <si>
    <t>studnia</t>
  </si>
  <si>
    <t>drogi i place przy budynku</t>
  </si>
  <si>
    <t>zasilanie kablowe przy budynku</t>
  </si>
  <si>
    <t>oświetlenie zewnętrzne</t>
  </si>
  <si>
    <t>sieć telefoniczna</t>
  </si>
  <si>
    <t>sieć zewnętrzna telefoniczna</t>
  </si>
  <si>
    <t>sieć zewnętrzna sanitarna</t>
  </si>
  <si>
    <t>ogrodzenie przy budynku</t>
  </si>
  <si>
    <t>Miejski Ośrodek Rekreacji i Wypoczynku (Orlik Mniszek)</t>
  </si>
  <si>
    <t>oświetlenie kompleksu</t>
  </si>
  <si>
    <t>ogrodzenie kompleksu</t>
  </si>
  <si>
    <t>boisko do gry</t>
  </si>
  <si>
    <t>3 garaże</t>
  </si>
  <si>
    <t>Fotowoltaika</t>
  </si>
  <si>
    <t>obiekt sportowy MKS Start</t>
  </si>
  <si>
    <t>Lokalizacja</t>
  </si>
  <si>
    <r>
      <t xml:space="preserve">Zjazd linowy "tyrolka" </t>
    </r>
    <r>
      <rPr>
        <sz val="8"/>
        <rFont val="Arial CE"/>
        <charset val="238"/>
      </rPr>
      <t>(1 szt.)</t>
    </r>
  </si>
  <si>
    <r>
      <t xml:space="preserve">Ławki betonowe </t>
    </r>
    <r>
      <rPr>
        <sz val="8"/>
        <rFont val="Arial CE"/>
        <charset val="238"/>
      </rPr>
      <t>(3 szt.)</t>
    </r>
  </si>
  <si>
    <r>
      <t xml:space="preserve">Kosze betonowe </t>
    </r>
    <r>
      <rPr>
        <sz val="8"/>
        <rFont val="Arial CE"/>
        <charset val="238"/>
      </rPr>
      <t>(3 szt.)</t>
    </r>
  </si>
  <si>
    <r>
      <t xml:space="preserve">Tabliczki stalowe zamontowane przy pomnikach </t>
    </r>
    <r>
      <rPr>
        <sz val="8"/>
        <rFont val="Arial CE"/>
        <charset val="238"/>
      </rPr>
      <t>(3 198 zł za szt.)</t>
    </r>
  </si>
  <si>
    <t>Bezpieczna nawierzchnia oraz nasadzenia</t>
  </si>
  <si>
    <t>Rapackiego</t>
  </si>
  <si>
    <t>Suma ubezpieczenia</t>
  </si>
  <si>
    <t>Marina - budynek A, centrum szkoleniowe</t>
  </si>
  <si>
    <t>Marina - budynek B, hangar północny</t>
  </si>
  <si>
    <t>Marina - budynek C, hangar południowy</t>
  </si>
  <si>
    <t>Marina - budynek D, zaplecze sanitarne na polu camperów</t>
  </si>
  <si>
    <t>Marina - budynek E, recepcja</t>
  </si>
  <si>
    <t>Stanica kajakowa - budynek magazynowy (hangar)</t>
  </si>
  <si>
    <t>Stanica kajakowa - budynek magazynowy (warsztatowy)</t>
  </si>
  <si>
    <t>Stanica kajakowa - świetlica</t>
  </si>
  <si>
    <t>Stadion - budynek socjalno-biurowy</t>
  </si>
  <si>
    <t>Stadion Centralny GKS Olimpia - budynek socjalno-kontenerowy Orlik wraz z infrastrukturą</t>
  </si>
  <si>
    <t>KS Stal - budynek zaplacze boisk Orlik Mniszek</t>
  </si>
  <si>
    <t>KS Stal - budynek hali sportowej</t>
  </si>
  <si>
    <t>Naturalny plac zabaw przy Tivoli</t>
  </si>
  <si>
    <t>5 lokalizacji miasta</t>
  </si>
  <si>
    <t>Budynek socjalno-biurowy, basen</t>
  </si>
  <si>
    <t>Budynek mieszkalny, basen</t>
  </si>
  <si>
    <t>Budynek administracyjno-gastronomiczny (Rudnik)</t>
  </si>
  <si>
    <t>Budynek sanitarny na polu namiotowym</t>
  </si>
  <si>
    <t>Budynek szalet na campingu</t>
  </si>
  <si>
    <t>Kiosk handlowo-towarowy "Krysia"</t>
  </si>
  <si>
    <t>Budynek wypożyczalni sprzętu z wiatą</t>
  </si>
  <si>
    <t>Podcień tarasu - taras widokowy przy budynku administracyjno-gastronomicznym</t>
  </si>
  <si>
    <t>Świetlica wypoczynkowa</t>
  </si>
  <si>
    <t>Budynek socjalno-biurowy</t>
  </si>
  <si>
    <t>31 szt. domków campingowych o konstrukcji drewnianej</t>
  </si>
  <si>
    <t>Recepcja na polu namiotowym</t>
  </si>
  <si>
    <t>Toaleta wolnostojąca</t>
  </si>
  <si>
    <t>GKM - pawilon sportowy (administracyjno-gospodarczy)</t>
  </si>
  <si>
    <t>GKM - wiata metalowa (garaż)</t>
  </si>
  <si>
    <t>GKM - boksy garażowe (boksy na motory) w zabudowie półotwartej</t>
  </si>
  <si>
    <t>GKM - boksy garażowe (budynek warsztatu z boksami na motory)</t>
  </si>
  <si>
    <t>GKM - boksy garażowe (budynek sanitarny)</t>
  </si>
  <si>
    <t>GKM - budynek toalet</t>
  </si>
  <si>
    <t>GKM - budynki 6 kas</t>
  </si>
  <si>
    <t>GKM - boksy garażowe (budynek przepompowni wody)</t>
  </si>
  <si>
    <t>GKM - boksy garażowe (budynek zawodników)</t>
  </si>
  <si>
    <t>GKM - boksy garażowe (budynek trafostacji)</t>
  </si>
  <si>
    <t>GKM - budynek sędziowski</t>
  </si>
  <si>
    <t>Czarna Droga / Modrzewskiego</t>
  </si>
  <si>
    <t>Kortóy tenisowe Olimpia - budynek użytkowy</t>
  </si>
  <si>
    <t>Klub Wioślarski Wisła - budynek klubowy</t>
  </si>
  <si>
    <t>zabytkowy</t>
  </si>
  <si>
    <t>Klub Wioślarski Wisła - budynek</t>
  </si>
  <si>
    <t>38</t>
  </si>
  <si>
    <t>Stadion Centralny GKS Olimpia - pawilon sportowy</t>
  </si>
  <si>
    <t>Stadion Centralny GKS Olimpia - garaż autobusowy</t>
  </si>
  <si>
    <t>Stadion Centralny GKS Olimpia - budynek zaplecza socjalnego pod trybunami</t>
  </si>
  <si>
    <t>Stadion Centralny GKS Olimpia - kontener stanowiska dozoru i monitoringu</t>
  </si>
  <si>
    <t>Stadion Centralny GKS Olimpia - budynek kasy (brama)</t>
  </si>
  <si>
    <t>Stadion Centralny GKS Olimpia - budynek kasy (brama główna)</t>
  </si>
  <si>
    <t>Stadion Centralny GKS Olimpia - budynek administracyjno-socjalny</t>
  </si>
  <si>
    <t>Stadion Centralny GKS Olimpia - hala sportowa z bieżnią</t>
  </si>
  <si>
    <t>Stadion Centralny GKS Olimpia - spikiernia wraz z zapleczem</t>
  </si>
  <si>
    <t>Stadion Centralny GKS Olimpia - garaże metalowe (w ciągu i wolnostojący)</t>
  </si>
  <si>
    <t>Stadion Centralny GKS Olimpia - budynek zaplecza socjalno-szatniowego dla piłkarzy</t>
  </si>
  <si>
    <t>Stadion Centralny GKS Olimpia - trybuny wysokiej części hali</t>
  </si>
  <si>
    <t>Stadion Centralny GKS Olimpia - wymiennikownia ciepła w hali</t>
  </si>
  <si>
    <t>Jaśminowa</t>
  </si>
  <si>
    <t>Plaża Tarpno - budynek zaplecza</t>
  </si>
  <si>
    <t>MKS Start - budynek hotelowo-administracyjny</t>
  </si>
  <si>
    <t>1980-1990</t>
  </si>
  <si>
    <t>MKS Start - budynek kotłowni</t>
  </si>
  <si>
    <t>MKS Start - budynek siłowni</t>
  </si>
  <si>
    <t>MKS Start - budynek sali tenisa</t>
  </si>
  <si>
    <t>Miejski Ośrodek Rekreacji i Wypoczynku (administracja)</t>
  </si>
  <si>
    <t>ogrodzenie w Rudniku przy barze od strony parkingu</t>
  </si>
  <si>
    <t>skocznia na Plaży Miejskiej</t>
  </si>
  <si>
    <t>odwodnienie liniowe toru żużlowego</t>
  </si>
  <si>
    <t>bandy absorpcyjne</t>
  </si>
  <si>
    <t>bandy na łukach toru</t>
  </si>
  <si>
    <t>Prusa</t>
  </si>
  <si>
    <t>os. Lotnisko</t>
  </si>
  <si>
    <t>ogrodzenie - wybieg dla psów "Psia Dolina"</t>
  </si>
  <si>
    <t>chodniki - wybieg dla psów "Psia Dolina"</t>
  </si>
  <si>
    <t>barierki i schody przy kompleksie Suchych Zjeżdżalni</t>
  </si>
  <si>
    <t>rewitalizacja nawierzchni, podłoża</t>
  </si>
  <si>
    <t>utwardzenie nawierzchni</t>
  </si>
  <si>
    <t>przyłącze instalacji wodnej</t>
  </si>
  <si>
    <t>Miejski Ośrodek Rekreacji i Wypoczynku (Plaża Tarpno)</t>
  </si>
  <si>
    <t>dodatkowe przyłącze energetyczne</t>
  </si>
  <si>
    <t>utwardzenie terenu (droga dojazdowa, chodniki)</t>
  </si>
  <si>
    <t>teren przeznaczony do gier zespołowych</t>
  </si>
  <si>
    <t>pomost pływający</t>
  </si>
  <si>
    <t>parking dla samochodów osobowych</t>
  </si>
  <si>
    <t>ogrodzenie biblioteczki w pniu drzewa</t>
  </si>
  <si>
    <t>boisko do piłki nożnej z naturalnej trawy</t>
  </si>
  <si>
    <t>Zamkowa</t>
  </si>
  <si>
    <t>Miejski Ośrodek Rekreacji i Wypoczynku (Park Miejski na Wzgórzu "Góra Zamkowa")</t>
  </si>
  <si>
    <t>modernizacja schodów przy Klimku - riuny Zamku Krzyżackiego</t>
  </si>
  <si>
    <t>schody terenowe biegnące do Błoni Nadwiślańskich</t>
  </si>
  <si>
    <t>place zabaw, skatepark i tor rowerowy</t>
  </si>
  <si>
    <t>Plaża Tarpno</t>
  </si>
  <si>
    <t>Tivoli</t>
  </si>
  <si>
    <t>naturalny plac zabaw</t>
  </si>
  <si>
    <t>5 lokalizacji</t>
  </si>
  <si>
    <t>tabliczki przy pomnikach</t>
  </si>
  <si>
    <t>Powierzchnia 
była</t>
  </si>
  <si>
    <t>Rodzaj 
był</t>
  </si>
  <si>
    <t>brutto</t>
  </si>
  <si>
    <t>brak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</si>
</sst>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z_ſ_-;\-* #,##0.00\ _z_ſ_-;_-* &quot;-&quot;??\ _z_ſ_-;_-@_-"/>
    <numFmt numFmtId="166" formatCode="&quot; &quot;#,##0.00&quot;      &quot;;&quot;-&quot;#,##0.00&quot;      &quot;;&quot; -&quot;#&quot;      &quot;;@&quot; &quot;"/>
  </numFmts>
  <fonts count="16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rgb="FF000000"/>
      <name val="Arial1"/>
      <charset val="238"/>
    </font>
    <font>
      <sz val="10"/>
      <name val="Arial CE"/>
      <family val="2"/>
      <charset val="238"/>
    </font>
    <font>
      <u/>
      <sz val="8"/>
      <color rgb="FF0000FF"/>
      <name val="Arial CE"/>
      <charset val="238"/>
    </font>
    <font>
      <b/>
      <sz val="10"/>
      <color theme="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b/>
      <sz val="14"/>
      <color theme="9" tint="-0.499984740745262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9" tint="-0.499984740745262"/>
      <name val="Arial"/>
      <family val="2"/>
      <charset val="238"/>
    </font>
    <font>
      <b/>
      <sz val="10"/>
      <name val="Arial CE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0" fontId="2" fillId="0" borderId="0"/>
    <xf numFmtId="166" fontId="4" fillId="0" borderId="0"/>
    <xf numFmtId="0" fontId="1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 applyNumberFormat="0" applyBorder="0" applyProtection="0"/>
  </cellStyleXfs>
  <cellXfs count="88">
    <xf numFmtId="0" fontId="0" fillId="0" borderId="0" xfId="0"/>
    <xf numFmtId="0" fontId="2" fillId="0" borderId="0" xfId="0" applyFont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vertical="center"/>
    </xf>
    <xf numFmtId="44" fontId="1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4" fontId="7" fillId="2" borderId="0" xfId="0" applyNumberFormat="1" applyFont="1" applyFill="1" applyAlignment="1">
      <alignment horizontal="center" vertical="center" wrapText="1"/>
    </xf>
    <xf numFmtId="44" fontId="7" fillId="2" borderId="0" xfId="0" applyNumberFormat="1" applyFont="1" applyFill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44" fontId="0" fillId="3" borderId="1" xfId="0" applyNumberFormat="1" applyFill="1" applyBorder="1" applyAlignment="1">
      <alignment vertical="center"/>
    </xf>
    <xf numFmtId="44" fontId="11" fillId="3" borderId="1" xfId="0" applyNumberFormat="1" applyFont="1" applyFill="1" applyBorder="1" applyAlignment="1">
      <alignment vertical="center"/>
    </xf>
    <xf numFmtId="0" fontId="12" fillId="4" borderId="3" xfId="0" applyFont="1" applyFill="1" applyBorder="1" applyAlignment="1">
      <alignment horizontal="left" vertical="center"/>
    </xf>
    <xf numFmtId="44" fontId="12" fillId="4" borderId="4" xfId="0" applyNumberFormat="1" applyFont="1" applyFill="1" applyBorder="1" applyAlignment="1">
      <alignment vertical="center"/>
    </xf>
    <xf numFmtId="44" fontId="13" fillId="5" borderId="5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44" fontId="0" fillId="0" borderId="1" xfId="0" applyNumberFormat="1" applyBorder="1" applyAlignment="1">
      <alignment vertical="center"/>
    </xf>
    <xf numFmtId="44" fontId="11" fillId="0" borderId="1" xfId="0" applyNumberFormat="1" applyFont="1" applyBorder="1" applyAlignment="1">
      <alignment vertical="center"/>
    </xf>
    <xf numFmtId="0" fontId="12" fillId="4" borderId="4" xfId="0" applyFont="1" applyFill="1" applyBorder="1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49" fontId="12" fillId="4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44" fontId="14" fillId="0" borderId="0" xfId="0" applyNumberFormat="1" applyFont="1" applyAlignment="1">
      <alignment vertical="center"/>
    </xf>
    <xf numFmtId="44" fontId="14" fillId="3" borderId="1" xfId="0" applyNumberFormat="1" applyFont="1" applyFill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14" fillId="0" borderId="1" xfId="0" applyNumberFormat="1" applyFont="1" applyBorder="1" applyAlignment="1">
      <alignment vertical="center"/>
    </xf>
    <xf numFmtId="44" fontId="12" fillId="4" borderId="5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164" fontId="0" fillId="3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12" fillId="4" borderId="4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/>
    </xf>
    <xf numFmtId="44" fontId="8" fillId="0" borderId="0" xfId="0" applyNumberFormat="1" applyFont="1" applyAlignment="1">
      <alignment horizontal="center" vertical="center"/>
    </xf>
    <xf numFmtId="4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44" fontId="10" fillId="4" borderId="4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12" fillId="4" borderId="4" xfId="0" applyNumberFormat="1" applyFont="1" applyFill="1" applyBorder="1" applyAlignment="1">
      <alignment vertical="center"/>
    </xf>
    <xf numFmtId="44" fontId="10" fillId="4" borderId="5" xfId="0" applyNumberFormat="1" applyFont="1" applyFill="1" applyBorder="1" applyAlignment="1">
      <alignment vertical="center"/>
    </xf>
    <xf numFmtId="0" fontId="15" fillId="3" borderId="1" xfId="0" applyFont="1" applyFill="1" applyBorder="1" applyAlignment="1">
      <alignment horizontal="left" vertical="center"/>
    </xf>
    <xf numFmtId="49" fontId="0" fillId="3" borderId="9" xfId="0" applyNumberFormat="1" applyFill="1" applyBorder="1" applyAlignment="1">
      <alignment vertical="center"/>
    </xf>
    <xf numFmtId="49" fontId="0" fillId="0" borderId="9" xfId="0" applyNumberFormat="1" applyBorder="1" applyAlignment="1">
      <alignment vertical="center"/>
    </xf>
    <xf numFmtId="49" fontId="12" fillId="0" borderId="0" xfId="0" applyNumberFormat="1" applyFont="1" applyAlignment="1">
      <alignment vertical="center"/>
    </xf>
    <xf numFmtId="44" fontId="0" fillId="3" borderId="10" xfId="0" applyNumberFormat="1" applyFill="1" applyBorder="1" applyAlignment="1">
      <alignment vertical="center"/>
    </xf>
    <xf numFmtId="44" fontId="0" fillId="0" borderId="10" xfId="0" applyNumberFormat="1" applyBorder="1" applyAlignment="1">
      <alignment vertical="center"/>
    </xf>
    <xf numFmtId="164" fontId="0" fillId="3" borderId="10" xfId="0" applyNumberFormat="1" applyFill="1" applyBorder="1" applyAlignment="1">
      <alignment vertical="center"/>
    </xf>
    <xf numFmtId="164" fontId="0" fillId="0" borderId="10" xfId="0" applyNumberFormat="1" applyBorder="1" applyAlignment="1">
      <alignment vertical="center"/>
    </xf>
    <xf numFmtId="49" fontId="0" fillId="6" borderId="9" xfId="0" applyNumberFormat="1" applyFill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9" fillId="6" borderId="10" xfId="0" applyNumberFormat="1" applyFont="1" applyFill="1" applyBorder="1" applyAlignment="1">
      <alignment horizontal="center" vertical="center"/>
    </xf>
    <xf numFmtId="49" fontId="9" fillId="6" borderId="9" xfId="0" applyNumberFormat="1" applyFont="1" applyFill="1" applyBorder="1" applyAlignment="1">
      <alignment horizontal="center" vertical="center"/>
    </xf>
    <xf numFmtId="44" fontId="14" fillId="3" borderId="6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7" xfId="0" applyFill="1" applyBorder="1" applyAlignment="1">
      <alignment vertical="center"/>
    </xf>
  </cellXfs>
  <cellStyles count="10">
    <cellStyle name="Dziesiętny 2" xfId="7" xr:uid="{00000000-0005-0000-0000-000001000000}"/>
    <cellStyle name="DziesiĿtny" xfId="1" xr:uid="{00000000-0005-0000-0000-000002000000}"/>
    <cellStyle name="DziesiĿtny 2" xfId="8" xr:uid="{00000000-0005-0000-0000-000003000000}"/>
    <cellStyle name="Excel Built-in Comma" xfId="3" xr:uid="{00000000-0005-0000-0000-000004000000}"/>
    <cellStyle name="Excel Built-in Hyperlink" xfId="9" xr:uid="{00000000-0005-0000-0000-000005000000}"/>
    <cellStyle name="Excel Built-in Normal" xfId="6" xr:uid="{00000000-0005-0000-0000-000006000000}"/>
    <cellStyle name="Normalny" xfId="0" builtinId="0"/>
    <cellStyle name="Normalny 2" xfId="2" xr:uid="{00000000-0005-0000-0000-000008000000}"/>
    <cellStyle name="Normalny 2 2" xfId="5" xr:uid="{00000000-0005-0000-0000-000009000000}"/>
    <cellStyle name="Normalny 3" xfId="4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34"/>
  <sheetViews>
    <sheetView showGridLines="0" zoomScale="75" zoomScaleNormal="75" workbookViewId="0">
      <pane ySplit="3" topLeftCell="A4" activePane="bottomLeft" state="frozen"/>
      <selection pane="bottomLeft" activeCell="C16" sqref="C16"/>
    </sheetView>
  </sheetViews>
  <sheetFormatPr defaultColWidth="9.109375" defaultRowHeight="13.2"/>
  <cols>
    <col min="1" max="1" width="2.77734375" style="1" customWidth="1"/>
    <col min="2" max="2" width="10.77734375" style="6" customWidth="1"/>
    <col min="3" max="3" width="64.109375" style="1" bestFit="1" customWidth="1"/>
    <col min="4" max="4" width="28.5546875" style="1" bestFit="1" customWidth="1"/>
    <col min="5" max="5" width="10.77734375" style="12" customWidth="1"/>
    <col min="6" max="6" width="10.77734375" style="6" customWidth="1"/>
    <col min="7" max="7" width="20.77734375" style="1" customWidth="1"/>
    <col min="8" max="9" width="20.77734375" style="8" customWidth="1"/>
    <col min="10" max="10" width="60.77734375" style="1" customWidth="1"/>
    <col min="11" max="12" width="2.77734375" style="1" customWidth="1"/>
    <col min="13" max="16384" width="9.109375" style="1"/>
  </cols>
  <sheetData>
    <row r="1" spans="2:10" ht="6" customHeight="1"/>
    <row r="2" spans="2:10" s="5" customFormat="1" ht="30" customHeight="1">
      <c r="B2" s="2" t="s">
        <v>3</v>
      </c>
      <c r="C2" s="2" t="s">
        <v>0</v>
      </c>
      <c r="D2" s="2" t="s">
        <v>14</v>
      </c>
      <c r="E2" s="13" t="s">
        <v>15</v>
      </c>
      <c r="F2" s="11" t="s">
        <v>16</v>
      </c>
      <c r="G2" s="2" t="s">
        <v>17</v>
      </c>
      <c r="H2" s="9" t="s">
        <v>4</v>
      </c>
      <c r="I2" s="9" t="s">
        <v>5</v>
      </c>
      <c r="J2" s="2" t="s">
        <v>38</v>
      </c>
    </row>
    <row r="3" spans="2:10" ht="6" customHeight="1">
      <c r="J3" s="4"/>
    </row>
    <row r="4" spans="2:10" ht="18" customHeight="1">
      <c r="B4" s="7">
        <v>1</v>
      </c>
      <c r="C4" s="3" t="s">
        <v>7</v>
      </c>
      <c r="D4" s="3" t="s">
        <v>19</v>
      </c>
      <c r="E4" s="14" t="s">
        <v>24</v>
      </c>
      <c r="F4" s="7" t="s">
        <v>18</v>
      </c>
      <c r="G4" s="3" t="s">
        <v>28</v>
      </c>
      <c r="H4" s="10" t="s">
        <v>12</v>
      </c>
      <c r="I4" s="10" t="s">
        <v>13</v>
      </c>
      <c r="J4" s="3"/>
    </row>
    <row r="5" spans="2:10" ht="6" customHeight="1">
      <c r="B5" s="20"/>
      <c r="C5" s="21"/>
      <c r="D5" s="21"/>
      <c r="E5" s="22"/>
      <c r="F5" s="20"/>
      <c r="G5" s="21"/>
      <c r="H5" s="23"/>
      <c r="I5" s="23"/>
      <c r="J5" s="21"/>
    </row>
    <row r="6" spans="2:10" ht="18" customHeight="1">
      <c r="B6" s="7">
        <v>2</v>
      </c>
      <c r="C6" s="3" t="s">
        <v>2</v>
      </c>
      <c r="D6" s="3" t="s">
        <v>31</v>
      </c>
      <c r="E6" s="14" t="s">
        <v>21</v>
      </c>
      <c r="F6" s="7" t="s">
        <v>18</v>
      </c>
      <c r="G6" s="3" t="s">
        <v>28</v>
      </c>
      <c r="H6" s="10" t="s">
        <v>10</v>
      </c>
      <c r="I6" s="10" t="s">
        <v>11</v>
      </c>
      <c r="J6" s="3"/>
    </row>
    <row r="7" spans="2:10" ht="6" customHeight="1">
      <c r="B7" s="20"/>
      <c r="C7" s="21"/>
      <c r="D7" s="21"/>
      <c r="E7" s="22"/>
      <c r="F7" s="20"/>
      <c r="G7" s="21"/>
      <c r="H7" s="23"/>
      <c r="I7" s="23"/>
      <c r="J7" s="21"/>
    </row>
    <row r="8" spans="2:10" ht="18" customHeight="1">
      <c r="B8" s="7">
        <v>3</v>
      </c>
      <c r="C8" s="3" t="s">
        <v>1</v>
      </c>
      <c r="D8" s="3" t="s">
        <v>29</v>
      </c>
      <c r="E8" s="14" t="s">
        <v>20</v>
      </c>
      <c r="F8" s="7" t="s">
        <v>18</v>
      </c>
      <c r="G8" s="3" t="s">
        <v>28</v>
      </c>
      <c r="H8" s="10" t="s">
        <v>8</v>
      </c>
      <c r="I8" s="10" t="s">
        <v>9</v>
      </c>
      <c r="J8" s="3"/>
    </row>
    <row r="9" spans="2:10" ht="18" customHeight="1">
      <c r="B9" s="7"/>
      <c r="C9" s="3" t="s">
        <v>1</v>
      </c>
      <c r="D9" s="3" t="s">
        <v>111</v>
      </c>
      <c r="E9" s="14" t="s">
        <v>48</v>
      </c>
      <c r="F9" s="7" t="s">
        <v>18</v>
      </c>
      <c r="G9" s="3" t="s">
        <v>28</v>
      </c>
      <c r="H9" s="10"/>
      <c r="I9" s="10"/>
      <c r="J9" s="3" t="s">
        <v>169</v>
      </c>
    </row>
    <row r="10" spans="2:10" ht="18" customHeight="1">
      <c r="B10" s="7"/>
      <c r="C10" s="3" t="s">
        <v>1</v>
      </c>
      <c r="D10" s="3" t="s">
        <v>36</v>
      </c>
      <c r="E10" s="14"/>
      <c r="F10" s="7" t="s">
        <v>18</v>
      </c>
      <c r="G10" s="3" t="s">
        <v>28</v>
      </c>
      <c r="H10" s="10"/>
      <c r="I10" s="10"/>
      <c r="J10" s="3"/>
    </row>
    <row r="11" spans="2:10" ht="18" customHeight="1">
      <c r="B11" s="7"/>
      <c r="C11" s="3" t="s">
        <v>1</v>
      </c>
      <c r="D11" s="3" t="s">
        <v>39</v>
      </c>
      <c r="E11" s="14" t="s">
        <v>23</v>
      </c>
      <c r="F11" s="7" t="s">
        <v>18</v>
      </c>
      <c r="G11" s="3" t="s">
        <v>28</v>
      </c>
      <c r="H11" s="10"/>
      <c r="I11" s="10"/>
      <c r="J11" s="3" t="s">
        <v>44</v>
      </c>
    </row>
    <row r="12" spans="2:10" ht="18" customHeight="1">
      <c r="B12" s="7"/>
      <c r="C12" s="3" t="s">
        <v>1</v>
      </c>
      <c r="D12" s="3" t="s">
        <v>37</v>
      </c>
      <c r="E12" s="14" t="s">
        <v>25</v>
      </c>
      <c r="F12" s="7" t="s">
        <v>18</v>
      </c>
      <c r="G12" s="3" t="s">
        <v>28</v>
      </c>
      <c r="H12" s="10"/>
      <c r="I12" s="10"/>
      <c r="J12" s="3" t="s">
        <v>45</v>
      </c>
    </row>
    <row r="13" spans="2:10" ht="18" customHeight="1">
      <c r="B13" s="7"/>
      <c r="C13" s="3" t="s">
        <v>1</v>
      </c>
      <c r="D13" s="3" t="s">
        <v>301</v>
      </c>
      <c r="E13" s="14"/>
      <c r="F13" s="7" t="s">
        <v>18</v>
      </c>
      <c r="G13" s="3" t="s">
        <v>28</v>
      </c>
      <c r="H13" s="10"/>
      <c r="I13" s="10"/>
      <c r="J13" s="3"/>
    </row>
    <row r="14" spans="2:10" ht="18" customHeight="1">
      <c r="B14" s="7"/>
      <c r="C14" s="3" t="s">
        <v>1</v>
      </c>
      <c r="D14" s="3" t="s">
        <v>19</v>
      </c>
      <c r="E14" s="14"/>
      <c r="F14" s="7" t="s">
        <v>18</v>
      </c>
      <c r="G14" s="3" t="s">
        <v>28</v>
      </c>
      <c r="H14" s="10"/>
      <c r="I14" s="10"/>
      <c r="J14" s="3" t="s">
        <v>89</v>
      </c>
    </row>
    <row r="15" spans="2:10" ht="18" customHeight="1">
      <c r="B15" s="7"/>
      <c r="C15" s="3" t="s">
        <v>1</v>
      </c>
      <c r="D15" s="3" t="s">
        <v>165</v>
      </c>
      <c r="E15" s="14"/>
      <c r="F15" s="7" t="s">
        <v>18</v>
      </c>
      <c r="G15" s="3" t="s">
        <v>28</v>
      </c>
      <c r="H15" s="10"/>
      <c r="I15" s="10"/>
      <c r="J15" s="3" t="s">
        <v>89</v>
      </c>
    </row>
    <row r="16" spans="2:10" ht="18" customHeight="1">
      <c r="B16" s="7"/>
      <c r="C16" s="3" t="s">
        <v>1</v>
      </c>
      <c r="D16" s="3" t="s">
        <v>166</v>
      </c>
      <c r="E16" s="14"/>
      <c r="F16" s="7" t="s">
        <v>18</v>
      </c>
      <c r="G16" s="3" t="s">
        <v>28</v>
      </c>
      <c r="H16" s="10"/>
      <c r="I16" s="10"/>
      <c r="J16" s="3" t="s">
        <v>89</v>
      </c>
    </row>
    <row r="17" spans="2:10" ht="18" customHeight="1">
      <c r="B17" s="7"/>
      <c r="C17" s="3" t="s">
        <v>1</v>
      </c>
      <c r="D17" s="3" t="s">
        <v>167</v>
      </c>
      <c r="E17" s="14"/>
      <c r="F17" s="7" t="s">
        <v>18</v>
      </c>
      <c r="G17" s="3" t="s">
        <v>28</v>
      </c>
      <c r="H17" s="10"/>
      <c r="I17" s="10"/>
      <c r="J17" s="3" t="s">
        <v>89</v>
      </c>
    </row>
    <row r="18" spans="2:10" ht="18" customHeight="1">
      <c r="B18" s="7"/>
      <c r="C18" s="3" t="s">
        <v>1</v>
      </c>
      <c r="D18" s="3" t="s">
        <v>168</v>
      </c>
      <c r="E18" s="14"/>
      <c r="F18" s="7" t="s">
        <v>18</v>
      </c>
      <c r="G18" s="3" t="s">
        <v>28</v>
      </c>
      <c r="H18" s="10"/>
      <c r="I18" s="10"/>
      <c r="J18" s="3" t="s">
        <v>89</v>
      </c>
    </row>
    <row r="19" spans="2:10" ht="18" customHeight="1">
      <c r="B19" s="7"/>
      <c r="C19" s="3" t="s">
        <v>1</v>
      </c>
      <c r="D19" s="3" t="s">
        <v>333</v>
      </c>
      <c r="E19" s="14"/>
      <c r="F19" s="7" t="s">
        <v>18</v>
      </c>
      <c r="G19" s="3" t="s">
        <v>28</v>
      </c>
      <c r="H19" s="10"/>
      <c r="I19" s="10"/>
      <c r="J19" s="3" t="s">
        <v>89</v>
      </c>
    </row>
    <row r="20" spans="2:10" ht="18" customHeight="1">
      <c r="B20" s="7"/>
      <c r="C20" s="3" t="s">
        <v>1</v>
      </c>
      <c r="D20" s="3" t="s">
        <v>171</v>
      </c>
      <c r="E20" s="14"/>
      <c r="F20" s="7" t="s">
        <v>18</v>
      </c>
      <c r="G20" s="3" t="s">
        <v>28</v>
      </c>
      <c r="H20" s="10"/>
      <c r="I20" s="10"/>
      <c r="J20" s="3" t="s">
        <v>353</v>
      </c>
    </row>
    <row r="21" spans="2:10" ht="18" customHeight="1">
      <c r="B21" s="7"/>
      <c r="C21" s="3" t="s">
        <v>1</v>
      </c>
      <c r="D21" s="3" t="s">
        <v>334</v>
      </c>
      <c r="E21" s="14"/>
      <c r="F21" s="7" t="s">
        <v>18</v>
      </c>
      <c r="G21" s="3" t="s">
        <v>28</v>
      </c>
      <c r="H21" s="10"/>
      <c r="I21" s="10"/>
      <c r="J21" s="3" t="s">
        <v>89</v>
      </c>
    </row>
    <row r="22" spans="2:10" ht="30" customHeight="1">
      <c r="B22" s="7"/>
      <c r="C22" s="3" t="s">
        <v>1</v>
      </c>
      <c r="D22" s="3" t="s">
        <v>32</v>
      </c>
      <c r="E22" s="14" t="s">
        <v>27</v>
      </c>
      <c r="F22" s="7" t="s">
        <v>18</v>
      </c>
      <c r="G22" s="3" t="s">
        <v>28</v>
      </c>
      <c r="H22" s="10"/>
      <c r="I22" s="10"/>
      <c r="J22" s="15" t="s">
        <v>46</v>
      </c>
    </row>
    <row r="23" spans="2:10" ht="18" customHeight="1">
      <c r="B23" s="7"/>
      <c r="C23" s="3" t="s">
        <v>1</v>
      </c>
      <c r="D23" s="3" t="s">
        <v>261</v>
      </c>
      <c r="E23" s="14"/>
      <c r="F23" s="7"/>
      <c r="G23" s="3"/>
      <c r="H23" s="10"/>
      <c r="I23" s="10"/>
      <c r="J23" s="15"/>
    </row>
    <row r="24" spans="2:10" ht="18" customHeight="1">
      <c r="B24" s="7"/>
      <c r="C24" s="3" t="s">
        <v>1</v>
      </c>
      <c r="D24" s="3" t="s">
        <v>41</v>
      </c>
      <c r="E24" s="14" t="s">
        <v>26</v>
      </c>
      <c r="F24" s="7" t="s">
        <v>18</v>
      </c>
      <c r="G24" s="3" t="s">
        <v>28</v>
      </c>
      <c r="H24" s="10"/>
      <c r="I24" s="10"/>
      <c r="J24" s="3" t="s">
        <v>43</v>
      </c>
    </row>
    <row r="25" spans="2:10" ht="18" customHeight="1">
      <c r="B25" s="7"/>
      <c r="C25" s="3" t="s">
        <v>1</v>
      </c>
      <c r="D25" s="3" t="s">
        <v>320</v>
      </c>
      <c r="E25" s="14" t="s">
        <v>306</v>
      </c>
      <c r="F25" s="7" t="s">
        <v>18</v>
      </c>
      <c r="G25" s="3" t="s">
        <v>28</v>
      </c>
      <c r="H25" s="10"/>
      <c r="I25" s="10"/>
      <c r="J25" s="3" t="s">
        <v>354</v>
      </c>
    </row>
    <row r="26" spans="2:10" ht="18" customHeight="1">
      <c r="B26" s="7"/>
      <c r="C26" s="3" t="s">
        <v>1</v>
      </c>
      <c r="D26" s="3" t="s">
        <v>220</v>
      </c>
      <c r="E26" s="14" t="s">
        <v>48</v>
      </c>
      <c r="F26" s="7" t="s">
        <v>18</v>
      </c>
      <c r="G26" s="3" t="s">
        <v>28</v>
      </c>
      <c r="H26" s="10"/>
      <c r="I26" s="10"/>
      <c r="J26" s="3" t="s">
        <v>221</v>
      </c>
    </row>
    <row r="27" spans="2:10" ht="30" customHeight="1">
      <c r="B27" s="7"/>
      <c r="C27" s="3" t="s">
        <v>1</v>
      </c>
      <c r="D27" s="3" t="s">
        <v>42</v>
      </c>
      <c r="E27" s="14" t="s">
        <v>22</v>
      </c>
      <c r="F27" s="7" t="s">
        <v>18</v>
      </c>
      <c r="G27" s="3" t="s">
        <v>28</v>
      </c>
      <c r="H27" s="10"/>
      <c r="I27" s="10"/>
      <c r="J27" s="15" t="s">
        <v>47</v>
      </c>
    </row>
    <row r="28" spans="2:10" ht="18" customHeight="1">
      <c r="B28" s="7"/>
      <c r="C28" s="3" t="s">
        <v>1</v>
      </c>
      <c r="D28" s="3" t="s">
        <v>34</v>
      </c>
      <c r="E28" s="14" t="s">
        <v>235</v>
      </c>
      <c r="F28" s="7" t="s">
        <v>18</v>
      </c>
      <c r="G28" s="3" t="s">
        <v>28</v>
      </c>
      <c r="H28" s="10"/>
      <c r="I28" s="10"/>
      <c r="J28" s="3" t="s">
        <v>40</v>
      </c>
    </row>
    <row r="29" spans="2:10" ht="18" customHeight="1">
      <c r="B29" s="7"/>
      <c r="C29" s="3" t="s">
        <v>1</v>
      </c>
      <c r="D29" s="3" t="s">
        <v>349</v>
      </c>
      <c r="E29" s="14"/>
      <c r="F29" s="7"/>
      <c r="G29" s="3"/>
      <c r="H29" s="10"/>
      <c r="I29" s="10"/>
      <c r="J29" s="3"/>
    </row>
    <row r="30" spans="2:10" ht="18" customHeight="1">
      <c r="B30" s="7"/>
      <c r="C30" s="3" t="s">
        <v>1</v>
      </c>
      <c r="D30" s="3" t="s">
        <v>35</v>
      </c>
      <c r="E30" s="14" t="s">
        <v>33</v>
      </c>
      <c r="F30" s="7" t="s">
        <v>18</v>
      </c>
      <c r="G30" s="3" t="s">
        <v>28</v>
      </c>
      <c r="H30" s="10"/>
      <c r="I30" s="10"/>
      <c r="J30" s="3" t="s">
        <v>254</v>
      </c>
    </row>
    <row r="31" spans="2:10" ht="18" customHeight="1">
      <c r="B31" s="7"/>
      <c r="C31" s="3" t="s">
        <v>1</v>
      </c>
      <c r="D31" s="3" t="s">
        <v>355</v>
      </c>
      <c r="E31" s="14"/>
      <c r="F31" s="7" t="s">
        <v>18</v>
      </c>
      <c r="G31" s="3" t="s">
        <v>28</v>
      </c>
      <c r="H31" s="10"/>
      <c r="I31" s="10"/>
      <c r="J31" s="3" t="s">
        <v>356</v>
      </c>
    </row>
    <row r="32" spans="2:10" ht="18" customHeight="1">
      <c r="B32" s="7"/>
      <c r="C32" s="3" t="s">
        <v>1</v>
      </c>
      <c r="D32" s="3" t="s">
        <v>357</v>
      </c>
      <c r="E32" s="14"/>
      <c r="F32" s="7" t="s">
        <v>18</v>
      </c>
      <c r="G32" s="3" t="s">
        <v>28</v>
      </c>
      <c r="H32" s="10"/>
      <c r="I32" s="10"/>
      <c r="J32" s="3" t="s">
        <v>358</v>
      </c>
    </row>
    <row r="33" spans="2:10" ht="6" customHeight="1"/>
    <row r="34" spans="2:10" ht="6" customHeight="1">
      <c r="B34" s="16"/>
      <c r="C34" s="17"/>
      <c r="D34" s="17"/>
      <c r="E34" s="18"/>
      <c r="F34" s="16"/>
      <c r="G34" s="17"/>
      <c r="H34" s="19"/>
      <c r="I34" s="19"/>
      <c r="J34" s="17"/>
    </row>
  </sheetData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7" fitToHeight="4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FC0D5-6E63-466C-8ADC-FB49F7587660}">
  <sheetPr>
    <pageSetUpPr fitToPage="1"/>
  </sheetPr>
  <dimension ref="B1:T93"/>
  <sheetViews>
    <sheetView showGridLines="0" topLeftCell="E1" zoomScale="75" zoomScaleNormal="75" workbookViewId="0">
      <pane ySplit="5" topLeftCell="A44" activePane="bottomLeft" state="frozen"/>
      <selection pane="bottomLeft" activeCell="S77" sqref="S77"/>
    </sheetView>
  </sheetViews>
  <sheetFormatPr defaultRowHeight="13.2"/>
  <cols>
    <col min="1" max="1" width="2.77734375" style="27" customWidth="1"/>
    <col min="2" max="2" width="76.33203125" style="24" bestFit="1" customWidth="1"/>
    <col min="3" max="3" width="28.5546875" style="24" bestFit="1" customWidth="1"/>
    <col min="4" max="4" width="10.77734375" style="40" customWidth="1"/>
    <col min="5" max="5" width="10.77734375" style="43" customWidth="1"/>
    <col min="6" max="6" width="20.77734375" style="24" customWidth="1"/>
    <col min="7" max="7" width="81.109375" style="24" bestFit="1" customWidth="1"/>
    <col min="8" max="8" width="22.21875" style="43" customWidth="1"/>
    <col min="9" max="9" width="25.77734375" style="40" customWidth="1"/>
    <col min="10" max="10" width="20.77734375" style="55" customWidth="1"/>
    <col min="11" max="11" width="20.77734375" style="69" customWidth="1"/>
    <col min="12" max="12" width="2.77734375" style="69" hidden="1" customWidth="1"/>
    <col min="13" max="13" width="20.77734375" style="55" hidden="1" customWidth="1"/>
    <col min="14" max="14" width="20.77734375" style="69" hidden="1" customWidth="1"/>
    <col min="15" max="15" width="2.77734375" style="69" hidden="1" customWidth="1"/>
    <col min="16" max="18" width="25.77734375" style="25" customWidth="1"/>
    <col min="19" max="19" width="28.77734375" style="46" customWidth="1"/>
    <col min="20" max="20" width="25.77734375" style="46" customWidth="1"/>
    <col min="21" max="22" width="2.77734375" style="27" customWidth="1"/>
    <col min="23" max="16384" width="8.88671875" style="27"/>
  </cols>
  <sheetData>
    <row r="1" spans="2:20" ht="6" customHeight="1"/>
    <row r="2" spans="2:20" ht="30" customHeight="1">
      <c r="B2" s="2" t="s">
        <v>49</v>
      </c>
      <c r="C2" s="2" t="s">
        <v>14</v>
      </c>
      <c r="D2" s="2" t="s">
        <v>66</v>
      </c>
      <c r="E2" s="11" t="s">
        <v>67</v>
      </c>
      <c r="F2" s="2" t="s">
        <v>17</v>
      </c>
      <c r="G2" s="2" t="s">
        <v>80</v>
      </c>
      <c r="H2" s="11" t="s">
        <v>70</v>
      </c>
      <c r="I2" s="13" t="s">
        <v>71</v>
      </c>
      <c r="J2" s="11" t="s">
        <v>72</v>
      </c>
      <c r="K2" s="13" t="s">
        <v>75</v>
      </c>
      <c r="L2" s="67"/>
      <c r="M2" s="11" t="s">
        <v>359</v>
      </c>
      <c r="N2" s="11" t="s">
        <v>360</v>
      </c>
      <c r="O2" s="67"/>
      <c r="P2" s="11" t="s">
        <v>76</v>
      </c>
      <c r="Q2" s="11" t="s">
        <v>77</v>
      </c>
      <c r="R2" s="11" t="s">
        <v>78</v>
      </c>
      <c r="S2" s="11" t="s">
        <v>73</v>
      </c>
      <c r="T2" s="11" t="s">
        <v>74</v>
      </c>
    </row>
    <row r="3" spans="2:20" ht="6" customHeight="1">
      <c r="B3" s="52"/>
      <c r="C3" s="52"/>
      <c r="D3" s="53"/>
      <c r="E3" s="54"/>
      <c r="F3" s="52"/>
      <c r="G3" s="52"/>
      <c r="H3" s="54"/>
      <c r="I3" s="67"/>
      <c r="J3" s="56"/>
      <c r="K3" s="53"/>
      <c r="L3" s="53"/>
      <c r="M3" s="56"/>
      <c r="N3" s="53"/>
      <c r="O3" s="53"/>
      <c r="P3" s="60"/>
      <c r="Q3" s="60"/>
      <c r="R3" s="61"/>
      <c r="S3" s="61"/>
      <c r="T3" s="61"/>
    </row>
    <row r="4" spans="2:20" s="25" customFormat="1" ht="18" customHeight="1">
      <c r="B4" s="62"/>
      <c r="C4" s="62"/>
      <c r="D4" s="62"/>
      <c r="E4" s="63"/>
      <c r="F4" s="62"/>
      <c r="G4" s="62"/>
      <c r="H4" s="64"/>
      <c r="I4" s="68"/>
      <c r="J4" s="65"/>
      <c r="K4" s="70"/>
      <c r="L4" s="70"/>
      <c r="M4" s="65"/>
      <c r="N4" s="70"/>
      <c r="O4" s="70"/>
      <c r="P4" s="63">
        <v>5915</v>
      </c>
      <c r="Q4" s="63">
        <v>7393.75</v>
      </c>
      <c r="R4" s="62">
        <v>2250</v>
      </c>
      <c r="S4" s="62"/>
      <c r="T4" s="62"/>
    </row>
    <row r="5" spans="2:20" ht="6" customHeight="1"/>
    <row r="6" spans="2:20" ht="18" customHeight="1">
      <c r="B6" s="3" t="s">
        <v>7</v>
      </c>
      <c r="C6" s="3" t="s">
        <v>19</v>
      </c>
      <c r="D6" s="14" t="s">
        <v>24</v>
      </c>
      <c r="E6" s="7" t="s">
        <v>18</v>
      </c>
      <c r="F6" s="3" t="s">
        <v>28</v>
      </c>
      <c r="G6" s="30"/>
      <c r="H6" s="44"/>
      <c r="I6" s="41"/>
      <c r="J6" s="57"/>
      <c r="K6" s="74"/>
      <c r="M6" s="79"/>
      <c r="N6" s="74"/>
      <c r="P6" s="77">
        <f t="shared" ref="P6:P23" si="0">IF(T6&gt;0,0,IF(K6="standardowy",J6*$P$4,0))</f>
        <v>0</v>
      </c>
      <c r="Q6" s="31">
        <f t="shared" ref="Q6:Q23" si="1">IF(T6&gt;0,0,IF(K6="zabytkowy",J6*$Q$4,0))</f>
        <v>0</v>
      </c>
      <c r="R6" s="31">
        <f t="shared" ref="R6:R23" si="2">IF(T6&gt;0,0,IF(K6="inny",J6*$R$4,0))</f>
        <v>0</v>
      </c>
      <c r="S6" s="47">
        <f t="shared" ref="S6:S23" si="3">SUM(P6:R6)</f>
        <v>0</v>
      </c>
      <c r="T6" s="47">
        <v>0</v>
      </c>
    </row>
    <row r="7" spans="2:20" ht="6" customHeight="1">
      <c r="B7" s="36"/>
      <c r="C7" s="36"/>
      <c r="D7" s="48"/>
      <c r="E7" s="49"/>
      <c r="F7" s="36"/>
      <c r="G7" s="36"/>
      <c r="H7" s="49"/>
      <c r="I7" s="48"/>
      <c r="J7" s="58"/>
      <c r="K7" s="75"/>
      <c r="M7" s="80"/>
      <c r="N7" s="75"/>
      <c r="P7" s="78"/>
      <c r="Q7" s="37"/>
      <c r="R7" s="37"/>
      <c r="S7" s="50"/>
      <c r="T7" s="50"/>
    </row>
    <row r="8" spans="2:20" ht="18" customHeight="1">
      <c r="B8" s="3" t="s">
        <v>2</v>
      </c>
      <c r="C8" s="3" t="s">
        <v>31</v>
      </c>
      <c r="D8" s="14" t="s">
        <v>21</v>
      </c>
      <c r="E8" s="7" t="s">
        <v>18</v>
      </c>
      <c r="F8" s="3" t="s">
        <v>28</v>
      </c>
      <c r="G8" s="30" t="s">
        <v>90</v>
      </c>
      <c r="H8" s="44"/>
      <c r="I8" s="41"/>
      <c r="J8" s="57"/>
      <c r="K8" s="74"/>
      <c r="M8" s="79"/>
      <c r="N8" s="74"/>
      <c r="P8" s="77">
        <f t="shared" si="0"/>
        <v>0</v>
      </c>
      <c r="Q8" s="31">
        <f t="shared" si="1"/>
        <v>0</v>
      </c>
      <c r="R8" s="31">
        <f t="shared" si="2"/>
        <v>0</v>
      </c>
      <c r="S8" s="47">
        <f t="shared" si="3"/>
        <v>0</v>
      </c>
      <c r="T8" s="47">
        <v>0</v>
      </c>
    </row>
    <row r="9" spans="2:20" ht="6" customHeight="1">
      <c r="B9" s="36"/>
      <c r="C9" s="36"/>
      <c r="D9" s="48"/>
      <c r="E9" s="49"/>
      <c r="F9" s="36"/>
      <c r="G9" s="36"/>
      <c r="H9" s="49"/>
      <c r="I9" s="48"/>
      <c r="J9" s="58"/>
      <c r="K9" s="75"/>
      <c r="M9" s="80"/>
      <c r="N9" s="75"/>
      <c r="P9" s="78"/>
      <c r="Q9" s="37"/>
      <c r="R9" s="37"/>
      <c r="S9" s="50"/>
      <c r="T9" s="50"/>
    </row>
    <row r="10" spans="2:20" ht="18" customHeight="1">
      <c r="B10" s="3" t="s">
        <v>1</v>
      </c>
      <c r="C10" s="3" t="s">
        <v>29</v>
      </c>
      <c r="D10" s="14" t="s">
        <v>20</v>
      </c>
      <c r="E10" s="7" t="s">
        <v>18</v>
      </c>
      <c r="F10" s="3" t="s">
        <v>28</v>
      </c>
      <c r="G10" s="30" t="s">
        <v>277</v>
      </c>
      <c r="H10" s="44">
        <v>1973</v>
      </c>
      <c r="I10" s="41">
        <v>3</v>
      </c>
      <c r="J10" s="57">
        <v>705</v>
      </c>
      <c r="K10" s="74" t="s">
        <v>79</v>
      </c>
      <c r="M10" s="79">
        <v>705</v>
      </c>
      <c r="N10" s="74" t="s">
        <v>79</v>
      </c>
      <c r="P10" s="77">
        <f t="shared" si="0"/>
        <v>4170075</v>
      </c>
      <c r="Q10" s="31">
        <f t="shared" si="1"/>
        <v>0</v>
      </c>
      <c r="R10" s="31">
        <f t="shared" si="2"/>
        <v>0</v>
      </c>
      <c r="S10" s="47">
        <f t="shared" si="3"/>
        <v>4170075</v>
      </c>
      <c r="T10" s="47">
        <v>0</v>
      </c>
    </row>
    <row r="11" spans="2:20" ht="18" customHeight="1">
      <c r="B11" s="3" t="s">
        <v>1</v>
      </c>
      <c r="C11" s="3" t="s">
        <v>29</v>
      </c>
      <c r="D11" s="14" t="s">
        <v>20</v>
      </c>
      <c r="E11" s="7" t="s">
        <v>18</v>
      </c>
      <c r="F11" s="3" t="s">
        <v>28</v>
      </c>
      <c r="G11" s="30" t="s">
        <v>278</v>
      </c>
      <c r="H11" s="44">
        <v>1934</v>
      </c>
      <c r="I11" s="41">
        <v>1</v>
      </c>
      <c r="J11" s="57">
        <v>58</v>
      </c>
      <c r="K11" s="74" t="s">
        <v>79</v>
      </c>
      <c r="M11" s="79">
        <v>58</v>
      </c>
      <c r="N11" s="74" t="s">
        <v>79</v>
      </c>
      <c r="P11" s="77">
        <f t="shared" si="0"/>
        <v>343070</v>
      </c>
      <c r="Q11" s="31">
        <f t="shared" si="1"/>
        <v>0</v>
      </c>
      <c r="R11" s="31">
        <f t="shared" si="2"/>
        <v>0</v>
      </c>
      <c r="S11" s="47">
        <f t="shared" si="3"/>
        <v>343070</v>
      </c>
      <c r="T11" s="47">
        <v>0</v>
      </c>
    </row>
    <row r="12" spans="2:20" ht="18" customHeight="1">
      <c r="B12" s="3" t="s">
        <v>1</v>
      </c>
      <c r="C12" s="3" t="s">
        <v>111</v>
      </c>
      <c r="D12" s="14" t="s">
        <v>48</v>
      </c>
      <c r="E12" s="7" t="s">
        <v>18</v>
      </c>
      <c r="F12" s="3" t="s">
        <v>28</v>
      </c>
      <c r="G12" s="30" t="s">
        <v>279</v>
      </c>
      <c r="H12" s="44">
        <v>1973</v>
      </c>
      <c r="I12" s="41">
        <v>2</v>
      </c>
      <c r="J12" s="57">
        <v>745</v>
      </c>
      <c r="K12" s="74" t="s">
        <v>79</v>
      </c>
      <c r="M12" s="79">
        <v>745</v>
      </c>
      <c r="N12" s="74" t="s">
        <v>79</v>
      </c>
      <c r="P12" s="77">
        <f t="shared" si="0"/>
        <v>4406675</v>
      </c>
      <c r="Q12" s="31">
        <f t="shared" si="1"/>
        <v>0</v>
      </c>
      <c r="R12" s="31">
        <f t="shared" si="2"/>
        <v>0</v>
      </c>
      <c r="S12" s="47">
        <f t="shared" si="3"/>
        <v>4406675</v>
      </c>
      <c r="T12" s="47">
        <v>0</v>
      </c>
    </row>
    <row r="13" spans="2:20" ht="18" customHeight="1">
      <c r="B13" s="3" t="s">
        <v>1</v>
      </c>
      <c r="C13" s="3" t="s">
        <v>111</v>
      </c>
      <c r="D13" s="14" t="s">
        <v>48</v>
      </c>
      <c r="E13" s="7" t="s">
        <v>18</v>
      </c>
      <c r="F13" s="3" t="s">
        <v>28</v>
      </c>
      <c r="G13" s="30" t="s">
        <v>280</v>
      </c>
      <c r="H13" s="44">
        <v>1990</v>
      </c>
      <c r="I13" s="41">
        <v>1</v>
      </c>
      <c r="J13" s="57">
        <v>131</v>
      </c>
      <c r="K13" s="74" t="s">
        <v>82</v>
      </c>
      <c r="M13" s="79">
        <v>131</v>
      </c>
      <c r="N13" s="81" t="s">
        <v>79</v>
      </c>
      <c r="P13" s="77">
        <f t="shared" si="0"/>
        <v>0</v>
      </c>
      <c r="Q13" s="31">
        <f t="shared" si="1"/>
        <v>0</v>
      </c>
      <c r="R13" s="31">
        <f t="shared" si="2"/>
        <v>0</v>
      </c>
      <c r="S13" s="47">
        <f t="shared" si="3"/>
        <v>0</v>
      </c>
      <c r="T13" s="47">
        <v>273904.27</v>
      </c>
    </row>
    <row r="14" spans="2:20" ht="18" customHeight="1">
      <c r="B14" s="3" t="s">
        <v>1</v>
      </c>
      <c r="C14" s="3" t="s">
        <v>111</v>
      </c>
      <c r="D14" s="14" t="s">
        <v>48</v>
      </c>
      <c r="E14" s="7" t="s">
        <v>18</v>
      </c>
      <c r="F14" s="3" t="s">
        <v>28</v>
      </c>
      <c r="G14" s="30" t="s">
        <v>281</v>
      </c>
      <c r="H14" s="44">
        <v>1965</v>
      </c>
      <c r="I14" s="41">
        <v>1</v>
      </c>
      <c r="J14" s="57">
        <v>51</v>
      </c>
      <c r="K14" s="74" t="s">
        <v>82</v>
      </c>
      <c r="M14" s="79">
        <v>51</v>
      </c>
      <c r="N14" s="74" t="s">
        <v>82</v>
      </c>
      <c r="P14" s="77">
        <f t="shared" si="0"/>
        <v>0</v>
      </c>
      <c r="Q14" s="31">
        <f t="shared" si="1"/>
        <v>0</v>
      </c>
      <c r="R14" s="31">
        <f t="shared" si="2"/>
        <v>114750</v>
      </c>
      <c r="S14" s="47">
        <f t="shared" si="3"/>
        <v>114750</v>
      </c>
      <c r="T14" s="47">
        <v>0</v>
      </c>
    </row>
    <row r="15" spans="2:20" ht="18" customHeight="1">
      <c r="B15" s="3" t="s">
        <v>1</v>
      </c>
      <c r="C15" s="3" t="s">
        <v>111</v>
      </c>
      <c r="D15" s="14" t="s">
        <v>48</v>
      </c>
      <c r="E15" s="7" t="s">
        <v>18</v>
      </c>
      <c r="F15" s="3" t="s">
        <v>28</v>
      </c>
      <c r="G15" s="30" t="s">
        <v>282</v>
      </c>
      <c r="H15" s="44">
        <v>1956</v>
      </c>
      <c r="I15" s="41">
        <v>1</v>
      </c>
      <c r="J15" s="57">
        <v>44</v>
      </c>
      <c r="K15" s="74" t="s">
        <v>82</v>
      </c>
      <c r="M15" s="79">
        <v>44</v>
      </c>
      <c r="N15" s="74" t="s">
        <v>82</v>
      </c>
      <c r="P15" s="77">
        <f t="shared" si="0"/>
        <v>0</v>
      </c>
      <c r="Q15" s="31">
        <f t="shared" si="1"/>
        <v>0</v>
      </c>
      <c r="R15" s="31">
        <f t="shared" si="2"/>
        <v>99000</v>
      </c>
      <c r="S15" s="47">
        <f t="shared" si="3"/>
        <v>99000</v>
      </c>
      <c r="T15" s="47">
        <v>0</v>
      </c>
    </row>
    <row r="16" spans="2:20" ht="18" customHeight="1">
      <c r="B16" s="3" t="s">
        <v>1</v>
      </c>
      <c r="C16" s="3" t="s">
        <v>111</v>
      </c>
      <c r="D16" s="14" t="s">
        <v>48</v>
      </c>
      <c r="E16" s="7" t="s">
        <v>18</v>
      </c>
      <c r="F16" s="3" t="s">
        <v>28</v>
      </c>
      <c r="G16" s="30" t="s">
        <v>283</v>
      </c>
      <c r="H16" s="44">
        <v>1990</v>
      </c>
      <c r="I16" s="41">
        <v>1</v>
      </c>
      <c r="J16" s="57">
        <v>35</v>
      </c>
      <c r="K16" s="74" t="s">
        <v>79</v>
      </c>
      <c r="M16" s="79">
        <v>35</v>
      </c>
      <c r="N16" s="81" t="s">
        <v>82</v>
      </c>
      <c r="P16" s="77">
        <f t="shared" si="0"/>
        <v>207025</v>
      </c>
      <c r="Q16" s="31">
        <f t="shared" si="1"/>
        <v>0</v>
      </c>
      <c r="R16" s="31">
        <f t="shared" si="2"/>
        <v>0</v>
      </c>
      <c r="S16" s="47">
        <f t="shared" si="3"/>
        <v>207025</v>
      </c>
      <c r="T16" s="47">
        <v>0</v>
      </c>
    </row>
    <row r="17" spans="2:20" ht="18" customHeight="1">
      <c r="B17" s="3" t="s">
        <v>1</v>
      </c>
      <c r="C17" s="3" t="s">
        <v>111</v>
      </c>
      <c r="D17" s="14" t="s">
        <v>48</v>
      </c>
      <c r="E17" s="7" t="s">
        <v>18</v>
      </c>
      <c r="F17" s="3" t="s">
        <v>28</v>
      </c>
      <c r="G17" s="30" t="s">
        <v>284</v>
      </c>
      <c r="H17" s="44">
        <v>1965</v>
      </c>
      <c r="I17" s="41">
        <v>1</v>
      </c>
      <c r="J17" s="57">
        <v>519</v>
      </c>
      <c r="K17" s="74" t="s">
        <v>82</v>
      </c>
      <c r="M17" s="79">
        <v>519</v>
      </c>
      <c r="N17" s="74" t="s">
        <v>82</v>
      </c>
      <c r="P17" s="77">
        <f t="shared" si="0"/>
        <v>0</v>
      </c>
      <c r="Q17" s="31">
        <f t="shared" si="1"/>
        <v>0</v>
      </c>
      <c r="R17" s="31">
        <f t="shared" si="2"/>
        <v>1167750</v>
      </c>
      <c r="S17" s="47">
        <f t="shared" si="3"/>
        <v>1167750</v>
      </c>
      <c r="T17" s="47">
        <v>0</v>
      </c>
    </row>
    <row r="18" spans="2:20" ht="18" customHeight="1">
      <c r="B18" s="3" t="s">
        <v>1</v>
      </c>
      <c r="C18" s="3" t="s">
        <v>111</v>
      </c>
      <c r="D18" s="14" t="s">
        <v>48</v>
      </c>
      <c r="E18" s="7" t="s">
        <v>18</v>
      </c>
      <c r="F18" s="3" t="s">
        <v>28</v>
      </c>
      <c r="G18" s="30" t="s">
        <v>285</v>
      </c>
      <c r="H18" s="44">
        <v>2013</v>
      </c>
      <c r="I18" s="41">
        <v>1</v>
      </c>
      <c r="J18" s="57">
        <v>76</v>
      </c>
      <c r="K18" s="74" t="s">
        <v>79</v>
      </c>
      <c r="M18" s="79">
        <v>76</v>
      </c>
      <c r="N18" s="74" t="s">
        <v>79</v>
      </c>
      <c r="P18" s="77">
        <f t="shared" si="0"/>
        <v>449540</v>
      </c>
      <c r="Q18" s="31">
        <f t="shared" si="1"/>
        <v>0</v>
      </c>
      <c r="R18" s="31">
        <f t="shared" si="2"/>
        <v>0</v>
      </c>
      <c r="S18" s="47">
        <f t="shared" si="3"/>
        <v>449540</v>
      </c>
      <c r="T18" s="47">
        <v>0</v>
      </c>
    </row>
    <row r="19" spans="2:20" ht="18" customHeight="1">
      <c r="B19" s="3" t="s">
        <v>1</v>
      </c>
      <c r="C19" s="3" t="s">
        <v>111</v>
      </c>
      <c r="D19" s="14" t="s">
        <v>48</v>
      </c>
      <c r="E19" s="7" t="s">
        <v>18</v>
      </c>
      <c r="F19" s="3" t="s">
        <v>28</v>
      </c>
      <c r="G19" s="30" t="s">
        <v>286</v>
      </c>
      <c r="H19" s="44">
        <v>2014</v>
      </c>
      <c r="I19" s="41">
        <v>1</v>
      </c>
      <c r="J19" s="57">
        <v>413</v>
      </c>
      <c r="K19" s="74" t="s">
        <v>79</v>
      </c>
      <c r="M19" s="79">
        <v>412.5</v>
      </c>
      <c r="N19" s="74" t="s">
        <v>79</v>
      </c>
      <c r="P19" s="77">
        <f t="shared" si="0"/>
        <v>2442895</v>
      </c>
      <c r="Q19" s="31">
        <f t="shared" si="1"/>
        <v>0</v>
      </c>
      <c r="R19" s="31">
        <f t="shared" si="2"/>
        <v>0</v>
      </c>
      <c r="S19" s="47">
        <f t="shared" si="3"/>
        <v>2442895</v>
      </c>
      <c r="T19" s="47">
        <v>0</v>
      </c>
    </row>
    <row r="20" spans="2:20" ht="18" customHeight="1">
      <c r="B20" s="3" t="s">
        <v>1</v>
      </c>
      <c r="C20" s="3" t="s">
        <v>111</v>
      </c>
      <c r="D20" s="14" t="s">
        <v>48</v>
      </c>
      <c r="E20" s="7" t="s">
        <v>18</v>
      </c>
      <c r="F20" s="3" t="s">
        <v>28</v>
      </c>
      <c r="G20" s="30" t="s">
        <v>287</v>
      </c>
      <c r="H20" s="44">
        <v>2014</v>
      </c>
      <c r="I20" s="41">
        <v>1</v>
      </c>
      <c r="J20" s="57">
        <v>930</v>
      </c>
      <c r="K20" s="74" t="s">
        <v>79</v>
      </c>
      <c r="M20" s="79">
        <v>930.23</v>
      </c>
      <c r="N20" s="74" t="s">
        <v>79</v>
      </c>
      <c r="P20" s="77">
        <f t="shared" si="0"/>
        <v>5500950</v>
      </c>
      <c r="Q20" s="31">
        <f t="shared" si="1"/>
        <v>0</v>
      </c>
      <c r="R20" s="31">
        <f t="shared" si="2"/>
        <v>0</v>
      </c>
      <c r="S20" s="47">
        <f t="shared" si="3"/>
        <v>5500950</v>
      </c>
      <c r="T20" s="47">
        <v>0</v>
      </c>
    </row>
    <row r="21" spans="2:20" ht="18" customHeight="1">
      <c r="B21" s="3" t="s">
        <v>1</v>
      </c>
      <c r="C21" s="3" t="s">
        <v>111</v>
      </c>
      <c r="D21" s="14" t="s">
        <v>48</v>
      </c>
      <c r="E21" s="7" t="s">
        <v>18</v>
      </c>
      <c r="F21" s="3" t="s">
        <v>28</v>
      </c>
      <c r="G21" s="30" t="s">
        <v>288</v>
      </c>
      <c r="H21" s="44">
        <v>1987</v>
      </c>
      <c r="I21" s="41">
        <v>1</v>
      </c>
      <c r="J21" s="57">
        <v>50</v>
      </c>
      <c r="K21" s="74" t="s">
        <v>79</v>
      </c>
      <c r="M21" s="79">
        <v>50</v>
      </c>
      <c r="N21" s="81" t="s">
        <v>82</v>
      </c>
      <c r="P21" s="77">
        <f t="shared" si="0"/>
        <v>295750</v>
      </c>
      <c r="Q21" s="31">
        <f t="shared" si="1"/>
        <v>0</v>
      </c>
      <c r="R21" s="31">
        <f t="shared" si="2"/>
        <v>0</v>
      </c>
      <c r="S21" s="47">
        <f t="shared" si="3"/>
        <v>295750</v>
      </c>
      <c r="T21" s="47">
        <v>0</v>
      </c>
    </row>
    <row r="22" spans="2:20" ht="18" customHeight="1">
      <c r="B22" s="3" t="s">
        <v>1</v>
      </c>
      <c r="C22" s="30" t="s">
        <v>36</v>
      </c>
      <c r="D22" s="41"/>
      <c r="E22" s="44" t="s">
        <v>18</v>
      </c>
      <c r="F22" s="30" t="s">
        <v>28</v>
      </c>
      <c r="G22" s="30" t="s">
        <v>289</v>
      </c>
      <c r="H22" s="44">
        <v>2012</v>
      </c>
      <c r="I22" s="41">
        <v>1</v>
      </c>
      <c r="J22" s="57">
        <v>3</v>
      </c>
      <c r="K22" s="74" t="s">
        <v>82</v>
      </c>
      <c r="M22" s="79">
        <v>3.35</v>
      </c>
      <c r="N22" s="74" t="s">
        <v>361</v>
      </c>
      <c r="P22" s="77">
        <f t="shared" si="0"/>
        <v>0</v>
      </c>
      <c r="Q22" s="31">
        <f t="shared" si="1"/>
        <v>0</v>
      </c>
      <c r="R22" s="31">
        <f t="shared" si="2"/>
        <v>0</v>
      </c>
      <c r="S22" s="47">
        <f t="shared" si="3"/>
        <v>0</v>
      </c>
      <c r="T22" s="47">
        <v>76821.210000000006</v>
      </c>
    </row>
    <row r="23" spans="2:20" ht="18" customHeight="1">
      <c r="B23" s="3" t="s">
        <v>1</v>
      </c>
      <c r="C23" s="30" t="s">
        <v>39</v>
      </c>
      <c r="D23" s="41" t="s">
        <v>30</v>
      </c>
      <c r="E23" s="44" t="s">
        <v>18</v>
      </c>
      <c r="F23" s="30" t="s">
        <v>28</v>
      </c>
      <c r="G23" s="30" t="s">
        <v>289</v>
      </c>
      <c r="H23" s="44">
        <v>2009</v>
      </c>
      <c r="I23" s="41">
        <v>1</v>
      </c>
      <c r="J23" s="57">
        <v>3</v>
      </c>
      <c r="K23" s="74" t="s">
        <v>82</v>
      </c>
      <c r="M23" s="79">
        <v>3</v>
      </c>
      <c r="N23" s="74" t="s">
        <v>361</v>
      </c>
      <c r="P23" s="77">
        <f t="shared" si="0"/>
        <v>0</v>
      </c>
      <c r="Q23" s="31">
        <f t="shared" si="1"/>
        <v>0</v>
      </c>
      <c r="R23" s="31">
        <f t="shared" si="2"/>
        <v>0</v>
      </c>
      <c r="S23" s="47">
        <f t="shared" si="3"/>
        <v>0</v>
      </c>
      <c r="T23" s="47">
        <v>69807.08</v>
      </c>
    </row>
    <row r="24" spans="2:20" ht="18" customHeight="1">
      <c r="B24" s="3" t="s">
        <v>1</v>
      </c>
      <c r="C24" s="30" t="s">
        <v>37</v>
      </c>
      <c r="D24" s="41" t="s">
        <v>25</v>
      </c>
      <c r="E24" s="44" t="s">
        <v>18</v>
      </c>
      <c r="F24" s="30" t="s">
        <v>28</v>
      </c>
      <c r="G24" s="30" t="s">
        <v>290</v>
      </c>
      <c r="H24" s="44">
        <v>1975</v>
      </c>
      <c r="I24" s="41">
        <v>2</v>
      </c>
      <c r="J24" s="57">
        <v>656</v>
      </c>
      <c r="K24" s="74" t="s">
        <v>79</v>
      </c>
      <c r="M24" s="79">
        <v>656</v>
      </c>
      <c r="N24" s="74" t="s">
        <v>79</v>
      </c>
      <c r="P24" s="77">
        <f t="shared" ref="P24:P50" si="4">IF(T24&gt;0,0,IF(K24="standardowy",J24*$P$4,0))</f>
        <v>3880240</v>
      </c>
      <c r="Q24" s="31">
        <f t="shared" ref="Q24:Q50" si="5">IF(T24&gt;0,0,IF(K24="zabytkowy",J24*$Q$4,0))</f>
        <v>0</v>
      </c>
      <c r="R24" s="31">
        <f t="shared" ref="R24:R50" si="6">IF(T24&gt;0,0,IF(K24="inny",J24*$R$4,0))</f>
        <v>0</v>
      </c>
      <c r="S24" s="47">
        <f t="shared" ref="S24:S50" si="7">SUM(P24:R24)</f>
        <v>3880240</v>
      </c>
      <c r="T24" s="47">
        <v>0</v>
      </c>
    </row>
    <row r="25" spans="2:20" ht="18" customHeight="1">
      <c r="B25" s="3" t="s">
        <v>1</v>
      </c>
      <c r="C25" s="30" t="s">
        <v>37</v>
      </c>
      <c r="D25" s="41" t="s">
        <v>25</v>
      </c>
      <c r="E25" s="44" t="s">
        <v>18</v>
      </c>
      <c r="F25" s="30" t="s">
        <v>28</v>
      </c>
      <c r="G25" s="30" t="s">
        <v>291</v>
      </c>
      <c r="H25" s="44">
        <v>1985</v>
      </c>
      <c r="I25" s="41">
        <v>1</v>
      </c>
      <c r="J25" s="57">
        <v>137</v>
      </c>
      <c r="K25" s="74" t="s">
        <v>82</v>
      </c>
      <c r="M25" s="79">
        <v>136.9</v>
      </c>
      <c r="N25" s="74" t="s">
        <v>82</v>
      </c>
      <c r="P25" s="77">
        <f t="shared" si="4"/>
        <v>0</v>
      </c>
      <c r="Q25" s="31">
        <f t="shared" si="5"/>
        <v>0</v>
      </c>
      <c r="R25" s="31">
        <f t="shared" si="6"/>
        <v>308250</v>
      </c>
      <c r="S25" s="47">
        <f t="shared" si="7"/>
        <v>308250</v>
      </c>
      <c r="T25" s="47">
        <v>0</v>
      </c>
    </row>
    <row r="26" spans="2:20" ht="18" customHeight="1">
      <c r="B26" s="3" t="s">
        <v>1</v>
      </c>
      <c r="C26" s="30" t="s">
        <v>37</v>
      </c>
      <c r="D26" s="41" t="s">
        <v>25</v>
      </c>
      <c r="E26" s="44" t="s">
        <v>18</v>
      </c>
      <c r="F26" s="30" t="s">
        <v>28</v>
      </c>
      <c r="G26" s="30" t="s">
        <v>292</v>
      </c>
      <c r="H26" s="44">
        <v>1975</v>
      </c>
      <c r="I26" s="41">
        <v>1</v>
      </c>
      <c r="J26" s="57">
        <v>65</v>
      </c>
      <c r="K26" s="74" t="s">
        <v>82</v>
      </c>
      <c r="M26" s="79">
        <v>65</v>
      </c>
      <c r="N26" s="74" t="s">
        <v>82</v>
      </c>
      <c r="P26" s="77">
        <f t="shared" si="4"/>
        <v>0</v>
      </c>
      <c r="Q26" s="31">
        <f t="shared" si="5"/>
        <v>0</v>
      </c>
      <c r="R26" s="31">
        <f t="shared" si="6"/>
        <v>146250</v>
      </c>
      <c r="S26" s="47">
        <f t="shared" si="7"/>
        <v>146250</v>
      </c>
      <c r="T26" s="47">
        <v>0</v>
      </c>
    </row>
    <row r="27" spans="2:20" ht="18" customHeight="1">
      <c r="B27" s="3" t="s">
        <v>1</v>
      </c>
      <c r="C27" s="30" t="s">
        <v>37</v>
      </c>
      <c r="D27" s="41" t="s">
        <v>25</v>
      </c>
      <c r="E27" s="44" t="s">
        <v>18</v>
      </c>
      <c r="F27" s="30" t="s">
        <v>28</v>
      </c>
      <c r="G27" s="30" t="s">
        <v>293</v>
      </c>
      <c r="H27" s="44">
        <v>1975</v>
      </c>
      <c r="I27" s="41">
        <v>1</v>
      </c>
      <c r="J27" s="57">
        <v>223</v>
      </c>
      <c r="K27" s="74" t="s">
        <v>82</v>
      </c>
      <c r="M27" s="79">
        <v>222.57</v>
      </c>
      <c r="N27" s="74" t="s">
        <v>82</v>
      </c>
      <c r="P27" s="77">
        <f t="shared" si="4"/>
        <v>0</v>
      </c>
      <c r="Q27" s="31">
        <f t="shared" si="5"/>
        <v>0</v>
      </c>
      <c r="R27" s="31">
        <f t="shared" si="6"/>
        <v>501750</v>
      </c>
      <c r="S27" s="47">
        <f t="shared" si="7"/>
        <v>501750</v>
      </c>
      <c r="T27" s="47">
        <v>0</v>
      </c>
    </row>
    <row r="28" spans="2:20" ht="18" customHeight="1">
      <c r="B28" s="3" t="s">
        <v>1</v>
      </c>
      <c r="C28" s="30" t="s">
        <v>37</v>
      </c>
      <c r="D28" s="41" t="s">
        <v>25</v>
      </c>
      <c r="E28" s="44" t="s">
        <v>18</v>
      </c>
      <c r="F28" s="30" t="s">
        <v>28</v>
      </c>
      <c r="G28" s="30" t="s">
        <v>294</v>
      </c>
      <c r="H28" s="44">
        <v>1975</v>
      </c>
      <c r="I28" s="41">
        <v>1</v>
      </c>
      <c r="J28" s="57">
        <v>4</v>
      </c>
      <c r="K28" s="74" t="s">
        <v>82</v>
      </c>
      <c r="M28" s="79">
        <v>4.24</v>
      </c>
      <c r="N28" s="74" t="s">
        <v>82</v>
      </c>
      <c r="P28" s="77">
        <f t="shared" si="4"/>
        <v>0</v>
      </c>
      <c r="Q28" s="31">
        <f t="shared" si="5"/>
        <v>0</v>
      </c>
      <c r="R28" s="31">
        <f t="shared" si="6"/>
        <v>9000</v>
      </c>
      <c r="S28" s="47">
        <f t="shared" si="7"/>
        <v>9000</v>
      </c>
      <c r="T28" s="47">
        <v>0</v>
      </c>
    </row>
    <row r="29" spans="2:20" ht="18" customHeight="1">
      <c r="B29" s="3" t="s">
        <v>1</v>
      </c>
      <c r="C29" s="30" t="s">
        <v>37</v>
      </c>
      <c r="D29" s="41" t="s">
        <v>25</v>
      </c>
      <c r="E29" s="44" t="s">
        <v>18</v>
      </c>
      <c r="F29" s="30" t="s">
        <v>28</v>
      </c>
      <c r="G29" s="30" t="s">
        <v>295</v>
      </c>
      <c r="H29" s="44">
        <v>1975</v>
      </c>
      <c r="I29" s="41">
        <v>1</v>
      </c>
      <c r="J29" s="57">
        <v>87</v>
      </c>
      <c r="K29" s="74" t="s">
        <v>82</v>
      </c>
      <c r="M29" s="79">
        <v>86.7</v>
      </c>
      <c r="N29" s="74" t="s">
        <v>82</v>
      </c>
      <c r="P29" s="77">
        <f t="shared" si="4"/>
        <v>0</v>
      </c>
      <c r="Q29" s="31">
        <f t="shared" si="5"/>
        <v>0</v>
      </c>
      <c r="R29" s="31">
        <f t="shared" si="6"/>
        <v>195750</v>
      </c>
      <c r="S29" s="47">
        <f t="shared" si="7"/>
        <v>195750</v>
      </c>
      <c r="T29" s="47">
        <v>0</v>
      </c>
    </row>
    <row r="30" spans="2:20" ht="18" customHeight="1">
      <c r="B30" s="3" t="s">
        <v>1</v>
      </c>
      <c r="C30" s="30" t="s">
        <v>37</v>
      </c>
      <c r="D30" s="41" t="s">
        <v>25</v>
      </c>
      <c r="E30" s="44" t="s">
        <v>18</v>
      </c>
      <c r="F30" s="30" t="s">
        <v>28</v>
      </c>
      <c r="G30" s="30" t="s">
        <v>296</v>
      </c>
      <c r="H30" s="44">
        <v>1975</v>
      </c>
      <c r="I30" s="41">
        <v>1</v>
      </c>
      <c r="J30" s="57">
        <v>4.62</v>
      </c>
      <c r="K30" s="74" t="s">
        <v>82</v>
      </c>
      <c r="M30" s="79">
        <v>4.62</v>
      </c>
      <c r="N30" s="74" t="s">
        <v>361</v>
      </c>
      <c r="P30" s="77">
        <f t="shared" si="4"/>
        <v>0</v>
      </c>
      <c r="Q30" s="31">
        <f t="shared" si="5"/>
        <v>0</v>
      </c>
      <c r="R30" s="31">
        <f t="shared" si="6"/>
        <v>0</v>
      </c>
      <c r="S30" s="47">
        <f t="shared" si="7"/>
        <v>0</v>
      </c>
      <c r="T30" s="47">
        <v>12878.04</v>
      </c>
    </row>
    <row r="31" spans="2:20" ht="18" customHeight="1">
      <c r="B31" s="3" t="s">
        <v>1</v>
      </c>
      <c r="C31" s="30" t="s">
        <v>37</v>
      </c>
      <c r="D31" s="41" t="s">
        <v>25</v>
      </c>
      <c r="E31" s="44" t="s">
        <v>18</v>
      </c>
      <c r="F31" s="30" t="s">
        <v>28</v>
      </c>
      <c r="G31" s="30" t="s">
        <v>297</v>
      </c>
      <c r="H31" s="44">
        <v>1975</v>
      </c>
      <c r="I31" s="41">
        <v>1</v>
      </c>
      <c r="J31" s="57">
        <v>4</v>
      </c>
      <c r="K31" s="74" t="s">
        <v>82</v>
      </c>
      <c r="M31" s="79">
        <v>4.21</v>
      </c>
      <c r="N31" s="74" t="s">
        <v>82</v>
      </c>
      <c r="P31" s="77">
        <f t="shared" si="4"/>
        <v>0</v>
      </c>
      <c r="Q31" s="31">
        <f t="shared" si="5"/>
        <v>0</v>
      </c>
      <c r="R31" s="31">
        <f t="shared" si="6"/>
        <v>9000</v>
      </c>
      <c r="S31" s="47">
        <f t="shared" si="7"/>
        <v>9000</v>
      </c>
      <c r="T31" s="47">
        <v>0</v>
      </c>
    </row>
    <row r="32" spans="2:20" ht="18" customHeight="1">
      <c r="B32" s="3" t="s">
        <v>1</v>
      </c>
      <c r="C32" s="30" t="s">
        <v>37</v>
      </c>
      <c r="D32" s="41" t="s">
        <v>25</v>
      </c>
      <c r="E32" s="44" t="s">
        <v>18</v>
      </c>
      <c r="F32" s="30" t="s">
        <v>28</v>
      </c>
      <c r="G32" s="30" t="s">
        <v>298</v>
      </c>
      <c r="H32" s="44">
        <v>1975</v>
      </c>
      <c r="I32" s="41">
        <v>1</v>
      </c>
      <c r="J32" s="57">
        <v>61</v>
      </c>
      <c r="K32" s="74" t="s">
        <v>82</v>
      </c>
      <c r="M32" s="79">
        <v>61.14</v>
      </c>
      <c r="N32" s="81" t="s">
        <v>79</v>
      </c>
      <c r="P32" s="77">
        <f t="shared" si="4"/>
        <v>0</v>
      </c>
      <c r="Q32" s="31">
        <f t="shared" si="5"/>
        <v>0</v>
      </c>
      <c r="R32" s="31">
        <f t="shared" si="6"/>
        <v>137250</v>
      </c>
      <c r="S32" s="47">
        <f t="shared" si="7"/>
        <v>137250</v>
      </c>
      <c r="T32" s="47">
        <v>0</v>
      </c>
    </row>
    <row r="33" spans="2:20" ht="18" customHeight="1">
      <c r="B33" s="3" t="s">
        <v>1</v>
      </c>
      <c r="C33" s="30" t="s">
        <v>37</v>
      </c>
      <c r="D33" s="41" t="s">
        <v>25</v>
      </c>
      <c r="E33" s="44" t="s">
        <v>18</v>
      </c>
      <c r="F33" s="30" t="s">
        <v>28</v>
      </c>
      <c r="G33" s="30" t="s">
        <v>299</v>
      </c>
      <c r="H33" s="44">
        <v>1975</v>
      </c>
      <c r="I33" s="41">
        <v>1</v>
      </c>
      <c r="J33" s="57">
        <v>6</v>
      </c>
      <c r="K33" s="74" t="s">
        <v>82</v>
      </c>
      <c r="M33" s="79">
        <v>5.91</v>
      </c>
      <c r="N33" s="81" t="s">
        <v>361</v>
      </c>
      <c r="P33" s="77">
        <f t="shared" si="4"/>
        <v>0</v>
      </c>
      <c r="Q33" s="31">
        <f t="shared" si="5"/>
        <v>0</v>
      </c>
      <c r="R33" s="31">
        <f t="shared" si="6"/>
        <v>13500</v>
      </c>
      <c r="S33" s="47">
        <f t="shared" si="7"/>
        <v>13500</v>
      </c>
      <c r="T33" s="47">
        <v>0</v>
      </c>
    </row>
    <row r="34" spans="2:20" ht="18" customHeight="1">
      <c r="B34" s="3" t="s">
        <v>1</v>
      </c>
      <c r="C34" s="30" t="s">
        <v>37</v>
      </c>
      <c r="D34" s="41" t="s">
        <v>25</v>
      </c>
      <c r="E34" s="44" t="s">
        <v>18</v>
      </c>
      <c r="F34" s="30" t="s">
        <v>28</v>
      </c>
      <c r="G34" s="30" t="s">
        <v>300</v>
      </c>
      <c r="H34" s="44">
        <v>2018</v>
      </c>
      <c r="I34" s="41">
        <v>1</v>
      </c>
      <c r="J34" s="57">
        <v>55.63</v>
      </c>
      <c r="K34" s="74" t="s">
        <v>79</v>
      </c>
      <c r="M34" s="79">
        <v>55.63</v>
      </c>
      <c r="N34" s="81" t="s">
        <v>361</v>
      </c>
      <c r="P34" s="77">
        <f t="shared" si="4"/>
        <v>329051.45</v>
      </c>
      <c r="Q34" s="31">
        <f t="shared" si="5"/>
        <v>0</v>
      </c>
      <c r="R34" s="31">
        <f t="shared" si="6"/>
        <v>0</v>
      </c>
      <c r="S34" s="47">
        <f t="shared" si="7"/>
        <v>329051.45</v>
      </c>
      <c r="T34" s="47">
        <v>0</v>
      </c>
    </row>
    <row r="35" spans="2:20" ht="18" customHeight="1">
      <c r="B35" s="3" t="s">
        <v>1</v>
      </c>
      <c r="C35" s="30" t="s">
        <v>301</v>
      </c>
      <c r="D35" s="41"/>
      <c r="E35" s="44" t="s">
        <v>18</v>
      </c>
      <c r="F35" s="30" t="s">
        <v>28</v>
      </c>
      <c r="G35" s="30" t="s">
        <v>302</v>
      </c>
      <c r="H35" s="44">
        <v>1985</v>
      </c>
      <c r="I35" s="41">
        <v>1</v>
      </c>
      <c r="J35" s="57">
        <v>65</v>
      </c>
      <c r="K35" s="74" t="s">
        <v>79</v>
      </c>
      <c r="M35" s="79">
        <v>65.2</v>
      </c>
      <c r="N35" s="74" t="s">
        <v>79</v>
      </c>
      <c r="P35" s="77">
        <f t="shared" si="4"/>
        <v>384475</v>
      </c>
      <c r="Q35" s="31">
        <f t="shared" si="5"/>
        <v>0</v>
      </c>
      <c r="R35" s="31">
        <f t="shared" si="6"/>
        <v>0</v>
      </c>
      <c r="S35" s="47">
        <f t="shared" si="7"/>
        <v>384475</v>
      </c>
      <c r="T35" s="47">
        <v>0</v>
      </c>
    </row>
    <row r="36" spans="2:20" ht="18" customHeight="1">
      <c r="B36" s="3" t="s">
        <v>1</v>
      </c>
      <c r="C36" s="30" t="s">
        <v>41</v>
      </c>
      <c r="D36" s="41" t="s">
        <v>26</v>
      </c>
      <c r="E36" s="44" t="s">
        <v>18</v>
      </c>
      <c r="F36" s="30" t="s">
        <v>28</v>
      </c>
      <c r="G36" s="30" t="s">
        <v>303</v>
      </c>
      <c r="H36" s="44">
        <v>1908</v>
      </c>
      <c r="I36" s="41">
        <v>2</v>
      </c>
      <c r="J36" s="57">
        <v>563</v>
      </c>
      <c r="K36" s="74" t="s">
        <v>304</v>
      </c>
      <c r="M36" s="79">
        <v>562.9</v>
      </c>
      <c r="N36" s="81" t="s">
        <v>79</v>
      </c>
      <c r="P36" s="77">
        <f t="shared" si="4"/>
        <v>0</v>
      </c>
      <c r="Q36" s="31">
        <f t="shared" si="5"/>
        <v>4162681.25</v>
      </c>
      <c r="R36" s="31">
        <f t="shared" si="6"/>
        <v>0</v>
      </c>
      <c r="S36" s="47">
        <f t="shared" si="7"/>
        <v>4162681.25</v>
      </c>
      <c r="T36" s="47">
        <v>0</v>
      </c>
    </row>
    <row r="37" spans="2:20" ht="18" customHeight="1">
      <c r="B37" s="3" t="s">
        <v>1</v>
      </c>
      <c r="C37" s="30" t="s">
        <v>41</v>
      </c>
      <c r="D37" s="41" t="s">
        <v>26</v>
      </c>
      <c r="E37" s="44" t="s">
        <v>18</v>
      </c>
      <c r="F37" s="30" t="s">
        <v>28</v>
      </c>
      <c r="G37" s="30" t="s">
        <v>305</v>
      </c>
      <c r="H37" s="44">
        <v>1970</v>
      </c>
      <c r="I37" s="41">
        <v>2</v>
      </c>
      <c r="J37" s="57">
        <v>326</v>
      </c>
      <c r="K37" s="74" t="s">
        <v>79</v>
      </c>
      <c r="M37" s="79">
        <v>326.02</v>
      </c>
      <c r="N37" s="74" t="s">
        <v>79</v>
      </c>
      <c r="P37" s="77">
        <f t="shared" si="4"/>
        <v>1928290</v>
      </c>
      <c r="Q37" s="31">
        <f t="shared" si="5"/>
        <v>0</v>
      </c>
      <c r="R37" s="31">
        <f t="shared" si="6"/>
        <v>0</v>
      </c>
      <c r="S37" s="47">
        <f t="shared" si="7"/>
        <v>1928290</v>
      </c>
      <c r="T37" s="47">
        <v>0</v>
      </c>
    </row>
    <row r="38" spans="2:20" ht="18" customHeight="1">
      <c r="B38" s="3" t="s">
        <v>1</v>
      </c>
      <c r="C38" s="30" t="s">
        <v>41</v>
      </c>
      <c r="D38" s="41" t="s">
        <v>26</v>
      </c>
      <c r="E38" s="44" t="s">
        <v>18</v>
      </c>
      <c r="F38" s="30" t="s">
        <v>28</v>
      </c>
      <c r="G38" s="30" t="s">
        <v>263</v>
      </c>
      <c r="H38" s="44">
        <v>2014</v>
      </c>
      <c r="I38" s="41">
        <v>2</v>
      </c>
      <c r="J38" s="57">
        <v>1105</v>
      </c>
      <c r="K38" s="74" t="s">
        <v>79</v>
      </c>
      <c r="M38" s="79">
        <v>1104.78</v>
      </c>
      <c r="N38" s="81" t="s">
        <v>361</v>
      </c>
      <c r="P38" s="77">
        <f t="shared" si="4"/>
        <v>6536075</v>
      </c>
      <c r="Q38" s="31">
        <f t="shared" si="5"/>
        <v>0</v>
      </c>
      <c r="R38" s="31">
        <f t="shared" si="6"/>
        <v>0</v>
      </c>
      <c r="S38" s="47">
        <f t="shared" si="7"/>
        <v>6536075</v>
      </c>
      <c r="T38" s="47">
        <v>0</v>
      </c>
    </row>
    <row r="39" spans="2:20" ht="18" customHeight="1">
      <c r="B39" s="3" t="s">
        <v>1</v>
      </c>
      <c r="C39" s="30" t="s">
        <v>41</v>
      </c>
      <c r="D39" s="41" t="s">
        <v>26</v>
      </c>
      <c r="E39" s="44" t="s">
        <v>18</v>
      </c>
      <c r="F39" s="30" t="s">
        <v>28</v>
      </c>
      <c r="G39" s="30" t="s">
        <v>264</v>
      </c>
      <c r="H39" s="44">
        <v>2014</v>
      </c>
      <c r="I39" s="41">
        <v>2</v>
      </c>
      <c r="J39" s="57">
        <v>244</v>
      </c>
      <c r="K39" s="74" t="s">
        <v>79</v>
      </c>
      <c r="M39" s="79">
        <v>243.6</v>
      </c>
      <c r="N39" s="81" t="s">
        <v>361</v>
      </c>
      <c r="P39" s="77">
        <f t="shared" si="4"/>
        <v>1443260</v>
      </c>
      <c r="Q39" s="31">
        <f t="shared" si="5"/>
        <v>0</v>
      </c>
      <c r="R39" s="31">
        <f t="shared" si="6"/>
        <v>0</v>
      </c>
      <c r="S39" s="47">
        <f t="shared" si="7"/>
        <v>1443260</v>
      </c>
      <c r="T39" s="47">
        <v>0</v>
      </c>
    </row>
    <row r="40" spans="2:20" ht="18" customHeight="1">
      <c r="B40" s="3" t="s">
        <v>1</v>
      </c>
      <c r="C40" s="30" t="s">
        <v>41</v>
      </c>
      <c r="D40" s="41" t="s">
        <v>26</v>
      </c>
      <c r="E40" s="44" t="s">
        <v>18</v>
      </c>
      <c r="F40" s="30" t="s">
        <v>28</v>
      </c>
      <c r="G40" s="30" t="s">
        <v>265</v>
      </c>
      <c r="H40" s="44">
        <v>2014</v>
      </c>
      <c r="I40" s="41">
        <v>2</v>
      </c>
      <c r="J40" s="57">
        <v>250</v>
      </c>
      <c r="K40" s="74" t="s">
        <v>79</v>
      </c>
      <c r="M40" s="79">
        <v>250.17</v>
      </c>
      <c r="N40" s="81" t="s">
        <v>361</v>
      </c>
      <c r="P40" s="77">
        <f t="shared" si="4"/>
        <v>1478750</v>
      </c>
      <c r="Q40" s="31">
        <f t="shared" si="5"/>
        <v>0</v>
      </c>
      <c r="R40" s="31">
        <f t="shared" si="6"/>
        <v>0</v>
      </c>
      <c r="S40" s="47">
        <f t="shared" si="7"/>
        <v>1478750</v>
      </c>
      <c r="T40" s="47">
        <v>0</v>
      </c>
    </row>
    <row r="41" spans="2:20" ht="18" customHeight="1">
      <c r="B41" s="3" t="s">
        <v>1</v>
      </c>
      <c r="C41" s="30" t="s">
        <v>41</v>
      </c>
      <c r="D41" s="41" t="s">
        <v>26</v>
      </c>
      <c r="E41" s="44" t="s">
        <v>18</v>
      </c>
      <c r="F41" s="30" t="s">
        <v>28</v>
      </c>
      <c r="G41" s="30" t="s">
        <v>266</v>
      </c>
      <c r="H41" s="44">
        <v>2014</v>
      </c>
      <c r="I41" s="41">
        <v>1</v>
      </c>
      <c r="J41" s="57">
        <v>24</v>
      </c>
      <c r="K41" s="74" t="s">
        <v>79</v>
      </c>
      <c r="M41" s="79">
        <v>23.74</v>
      </c>
      <c r="N41" s="74" t="s">
        <v>361</v>
      </c>
      <c r="P41" s="77">
        <f t="shared" si="4"/>
        <v>0</v>
      </c>
      <c r="Q41" s="31">
        <f t="shared" si="5"/>
        <v>0</v>
      </c>
      <c r="R41" s="31">
        <f t="shared" si="6"/>
        <v>0</v>
      </c>
      <c r="S41" s="47">
        <f t="shared" si="7"/>
        <v>0</v>
      </c>
      <c r="T41" s="47">
        <v>227114.83</v>
      </c>
    </row>
    <row r="42" spans="2:20" ht="18" customHeight="1">
      <c r="B42" s="3" t="s">
        <v>1</v>
      </c>
      <c r="C42" s="30" t="s">
        <v>41</v>
      </c>
      <c r="D42" s="41" t="s">
        <v>26</v>
      </c>
      <c r="E42" s="44" t="s">
        <v>18</v>
      </c>
      <c r="F42" s="30" t="s">
        <v>28</v>
      </c>
      <c r="G42" s="30" t="s">
        <v>267</v>
      </c>
      <c r="H42" s="44">
        <v>2014</v>
      </c>
      <c r="I42" s="41">
        <v>1</v>
      </c>
      <c r="J42" s="57">
        <v>58</v>
      </c>
      <c r="K42" s="74" t="s">
        <v>79</v>
      </c>
      <c r="M42" s="79">
        <v>57.7</v>
      </c>
      <c r="N42" s="74" t="s">
        <v>361</v>
      </c>
      <c r="P42" s="77">
        <f t="shared" si="4"/>
        <v>0</v>
      </c>
      <c r="Q42" s="31">
        <f t="shared" si="5"/>
        <v>0</v>
      </c>
      <c r="R42" s="31">
        <f t="shared" si="6"/>
        <v>0</v>
      </c>
      <c r="S42" s="47">
        <f t="shared" si="7"/>
        <v>0</v>
      </c>
      <c r="T42" s="47">
        <v>387119.63</v>
      </c>
    </row>
    <row r="43" spans="2:20" ht="18" customHeight="1">
      <c r="B43" s="3" t="s">
        <v>1</v>
      </c>
      <c r="C43" s="30" t="s">
        <v>220</v>
      </c>
      <c r="D43" s="41"/>
      <c r="E43" s="44" t="s">
        <v>18</v>
      </c>
      <c r="F43" s="30" t="s">
        <v>28</v>
      </c>
      <c r="G43" s="30" t="s">
        <v>221</v>
      </c>
      <c r="H43" s="44">
        <v>2014</v>
      </c>
      <c r="I43" s="41">
        <v>1</v>
      </c>
      <c r="J43" s="57">
        <v>94</v>
      </c>
      <c r="K43" s="74" t="s">
        <v>79</v>
      </c>
      <c r="M43" s="79">
        <v>94.1</v>
      </c>
      <c r="N43" s="81" t="s">
        <v>304</v>
      </c>
      <c r="P43" s="77">
        <f t="shared" si="4"/>
        <v>556010</v>
      </c>
      <c r="Q43" s="31">
        <f t="shared" si="5"/>
        <v>0</v>
      </c>
      <c r="R43" s="31">
        <f t="shared" si="6"/>
        <v>0</v>
      </c>
      <c r="S43" s="47">
        <f t="shared" si="7"/>
        <v>556010</v>
      </c>
      <c r="T43" s="47">
        <v>0</v>
      </c>
    </row>
    <row r="44" spans="2:20" ht="18" customHeight="1">
      <c r="B44" s="3" t="s">
        <v>1</v>
      </c>
      <c r="C44" s="30" t="s">
        <v>39</v>
      </c>
      <c r="D44" s="41" t="s">
        <v>23</v>
      </c>
      <c r="E44" s="44" t="s">
        <v>18</v>
      </c>
      <c r="F44" s="30" t="s">
        <v>28</v>
      </c>
      <c r="G44" s="30" t="s">
        <v>268</v>
      </c>
      <c r="H44" s="44">
        <v>1934</v>
      </c>
      <c r="I44" s="41">
        <v>1</v>
      </c>
      <c r="J44" s="57">
        <v>221</v>
      </c>
      <c r="K44" s="74" t="s">
        <v>79</v>
      </c>
      <c r="M44" s="79">
        <v>220</v>
      </c>
      <c r="N44" s="81" t="s">
        <v>82</v>
      </c>
      <c r="P44" s="77">
        <f t="shared" si="4"/>
        <v>1307215</v>
      </c>
      <c r="Q44" s="31">
        <f t="shared" si="5"/>
        <v>0</v>
      </c>
      <c r="R44" s="31">
        <f t="shared" si="6"/>
        <v>0</v>
      </c>
      <c r="S44" s="47">
        <f t="shared" si="7"/>
        <v>1307215</v>
      </c>
      <c r="T44" s="47">
        <v>0</v>
      </c>
    </row>
    <row r="45" spans="2:20" ht="18" customHeight="1">
      <c r="B45" s="3" t="s">
        <v>1</v>
      </c>
      <c r="C45" s="30" t="s">
        <v>39</v>
      </c>
      <c r="D45" s="41" t="s">
        <v>23</v>
      </c>
      <c r="E45" s="44" t="s">
        <v>18</v>
      </c>
      <c r="F45" s="30" t="s">
        <v>28</v>
      </c>
      <c r="G45" s="30" t="s">
        <v>269</v>
      </c>
      <c r="H45" s="44">
        <v>1934</v>
      </c>
      <c r="I45" s="41">
        <v>1</v>
      </c>
      <c r="J45" s="57">
        <v>63</v>
      </c>
      <c r="K45" s="74" t="s">
        <v>79</v>
      </c>
      <c r="M45" s="79">
        <v>60</v>
      </c>
      <c r="N45" s="81" t="s">
        <v>82</v>
      </c>
      <c r="P45" s="77">
        <f t="shared" si="4"/>
        <v>372645</v>
      </c>
      <c r="Q45" s="31">
        <f t="shared" si="5"/>
        <v>0</v>
      </c>
      <c r="R45" s="31">
        <f t="shared" si="6"/>
        <v>0</v>
      </c>
      <c r="S45" s="47">
        <f t="shared" si="7"/>
        <v>372645</v>
      </c>
      <c r="T45" s="47">
        <v>0</v>
      </c>
    </row>
    <row r="46" spans="2:20" ht="18" customHeight="1">
      <c r="B46" s="3" t="s">
        <v>1</v>
      </c>
      <c r="C46" s="30" t="s">
        <v>39</v>
      </c>
      <c r="D46" s="41" t="s">
        <v>23</v>
      </c>
      <c r="E46" s="44" t="s">
        <v>18</v>
      </c>
      <c r="F46" s="30" t="s">
        <v>28</v>
      </c>
      <c r="G46" s="30" t="s">
        <v>270</v>
      </c>
      <c r="H46" s="44">
        <v>1934</v>
      </c>
      <c r="I46" s="41">
        <v>1</v>
      </c>
      <c r="J46" s="57">
        <v>15.04</v>
      </c>
      <c r="K46" s="74" t="s">
        <v>79</v>
      </c>
      <c r="M46" s="79">
        <v>15</v>
      </c>
      <c r="N46" s="81" t="s">
        <v>82</v>
      </c>
      <c r="P46" s="77">
        <f t="shared" si="4"/>
        <v>88961.599999999991</v>
      </c>
      <c r="Q46" s="31">
        <f t="shared" si="5"/>
        <v>0</v>
      </c>
      <c r="R46" s="31">
        <f t="shared" si="6"/>
        <v>0</v>
      </c>
      <c r="S46" s="47">
        <f t="shared" si="7"/>
        <v>88961.599999999991</v>
      </c>
      <c r="T46" s="47">
        <v>0</v>
      </c>
    </row>
    <row r="47" spans="2:20" ht="18" customHeight="1">
      <c r="B47" s="3" t="s">
        <v>1</v>
      </c>
      <c r="C47" s="30" t="s">
        <v>42</v>
      </c>
      <c r="D47" s="41"/>
      <c r="E47" s="44" t="s">
        <v>18</v>
      </c>
      <c r="F47" s="30" t="s">
        <v>28</v>
      </c>
      <c r="G47" s="30" t="s">
        <v>271</v>
      </c>
      <c r="H47" s="44">
        <v>1968</v>
      </c>
      <c r="I47" s="41">
        <v>1</v>
      </c>
      <c r="J47" s="57">
        <v>123</v>
      </c>
      <c r="K47" s="74" t="s">
        <v>79</v>
      </c>
      <c r="M47" s="79">
        <v>122.7</v>
      </c>
      <c r="N47" s="74" t="s">
        <v>79</v>
      </c>
      <c r="P47" s="77">
        <f t="shared" si="4"/>
        <v>727545</v>
      </c>
      <c r="Q47" s="31">
        <f t="shared" si="5"/>
        <v>0</v>
      </c>
      <c r="R47" s="31">
        <f t="shared" si="6"/>
        <v>0</v>
      </c>
      <c r="S47" s="47">
        <f t="shared" si="7"/>
        <v>727545</v>
      </c>
      <c r="T47" s="47">
        <v>0</v>
      </c>
    </row>
    <row r="48" spans="2:20" ht="18" customHeight="1">
      <c r="B48" s="3" t="s">
        <v>1</v>
      </c>
      <c r="C48" s="30" t="s">
        <v>32</v>
      </c>
      <c r="D48" s="41"/>
      <c r="E48" s="44" t="s">
        <v>18</v>
      </c>
      <c r="F48" s="30" t="s">
        <v>28</v>
      </c>
      <c r="G48" s="30" t="s">
        <v>272</v>
      </c>
      <c r="H48" s="44">
        <v>2008</v>
      </c>
      <c r="I48" s="41">
        <v>1</v>
      </c>
      <c r="J48" s="57">
        <v>58</v>
      </c>
      <c r="K48" s="74" t="s">
        <v>79</v>
      </c>
      <c r="M48" s="79">
        <v>58.2</v>
      </c>
      <c r="N48" s="74" t="s">
        <v>361</v>
      </c>
      <c r="P48" s="77">
        <f t="shared" si="4"/>
        <v>0</v>
      </c>
      <c r="Q48" s="31">
        <f t="shared" si="5"/>
        <v>0</v>
      </c>
      <c r="R48" s="31">
        <f t="shared" si="6"/>
        <v>0</v>
      </c>
      <c r="S48" s="47">
        <f t="shared" si="7"/>
        <v>0</v>
      </c>
      <c r="T48" s="47">
        <v>472000</v>
      </c>
    </row>
    <row r="49" spans="2:20" ht="18" customHeight="1">
      <c r="B49" s="3" t="s">
        <v>1</v>
      </c>
      <c r="C49" s="30" t="s">
        <v>32</v>
      </c>
      <c r="D49" s="41"/>
      <c r="E49" s="44" t="s">
        <v>18</v>
      </c>
      <c r="F49" s="30" t="s">
        <v>28</v>
      </c>
      <c r="G49" s="30" t="s">
        <v>307</v>
      </c>
      <c r="H49" s="44">
        <v>1988</v>
      </c>
      <c r="I49" s="41">
        <v>1</v>
      </c>
      <c r="J49" s="57">
        <v>805</v>
      </c>
      <c r="K49" s="74" t="s">
        <v>79</v>
      </c>
      <c r="M49" s="79">
        <v>805</v>
      </c>
      <c r="N49" s="74" t="s">
        <v>79</v>
      </c>
      <c r="P49" s="77">
        <f t="shared" si="4"/>
        <v>4761575</v>
      </c>
      <c r="Q49" s="31">
        <f t="shared" si="5"/>
        <v>0</v>
      </c>
      <c r="R49" s="31">
        <f t="shared" si="6"/>
        <v>0</v>
      </c>
      <c r="S49" s="47">
        <f t="shared" si="7"/>
        <v>4761575</v>
      </c>
      <c r="T49" s="47">
        <v>0</v>
      </c>
    </row>
    <row r="50" spans="2:20" ht="18" customHeight="1">
      <c r="B50" s="3" t="s">
        <v>1</v>
      </c>
      <c r="C50" s="30" t="s">
        <v>32</v>
      </c>
      <c r="D50" s="41"/>
      <c r="E50" s="44" t="s">
        <v>18</v>
      </c>
      <c r="F50" s="30" t="s">
        <v>28</v>
      </c>
      <c r="G50" s="30" t="s">
        <v>308</v>
      </c>
      <c r="H50" s="44">
        <v>1973</v>
      </c>
      <c r="I50" s="41">
        <v>1</v>
      </c>
      <c r="J50" s="57">
        <v>173</v>
      </c>
      <c r="K50" s="74" t="s">
        <v>82</v>
      </c>
      <c r="M50" s="79">
        <v>173</v>
      </c>
      <c r="N50" s="74" t="s">
        <v>82</v>
      </c>
      <c r="P50" s="77">
        <f t="shared" si="4"/>
        <v>0</v>
      </c>
      <c r="Q50" s="31">
        <f t="shared" si="5"/>
        <v>0</v>
      </c>
      <c r="R50" s="31">
        <f t="shared" si="6"/>
        <v>389250</v>
      </c>
      <c r="S50" s="47">
        <f t="shared" si="7"/>
        <v>389250</v>
      </c>
      <c r="T50" s="47">
        <v>0</v>
      </c>
    </row>
    <row r="51" spans="2:20" ht="18" customHeight="1">
      <c r="B51" s="3" t="s">
        <v>1</v>
      </c>
      <c r="C51" s="30" t="s">
        <v>32</v>
      </c>
      <c r="D51" s="41"/>
      <c r="E51" s="44" t="s">
        <v>18</v>
      </c>
      <c r="F51" s="30" t="s">
        <v>28</v>
      </c>
      <c r="G51" s="30" t="s">
        <v>309</v>
      </c>
      <c r="H51" s="44">
        <v>2003</v>
      </c>
      <c r="I51" s="41">
        <v>1</v>
      </c>
      <c r="J51" s="57">
        <v>733</v>
      </c>
      <c r="K51" s="74" t="s">
        <v>79</v>
      </c>
      <c r="M51" s="79">
        <v>733</v>
      </c>
      <c r="N51" s="74" t="s">
        <v>79</v>
      </c>
      <c r="P51" s="77">
        <f t="shared" ref="P51:P63" si="8">IF(T51&gt;0,0,IF(K51="standardowy",J51*$P$4,0))</f>
        <v>4335695</v>
      </c>
      <c r="Q51" s="31">
        <f t="shared" ref="Q51:Q63" si="9">IF(T51&gt;0,0,IF(K51="zabytkowy",J51*$Q$4,0))</f>
        <v>0</v>
      </c>
      <c r="R51" s="31">
        <f t="shared" ref="R51:R63" si="10">IF(T51&gt;0,0,IF(K51="inny",J51*$R$4,0))</f>
        <v>0</v>
      </c>
      <c r="S51" s="47">
        <f t="shared" ref="S51:S63" si="11">SUM(P51:R51)</f>
        <v>4335695</v>
      </c>
      <c r="T51" s="47">
        <v>0</v>
      </c>
    </row>
    <row r="52" spans="2:20" ht="18" customHeight="1">
      <c r="B52" s="3" t="s">
        <v>1</v>
      </c>
      <c r="C52" s="30" t="s">
        <v>32</v>
      </c>
      <c r="D52" s="41"/>
      <c r="E52" s="44" t="s">
        <v>18</v>
      </c>
      <c r="F52" s="30" t="s">
        <v>28</v>
      </c>
      <c r="G52" s="30" t="s">
        <v>313</v>
      </c>
      <c r="H52" s="44">
        <v>1988</v>
      </c>
      <c r="I52" s="41">
        <v>3</v>
      </c>
      <c r="J52" s="57">
        <v>1624</v>
      </c>
      <c r="K52" s="74" t="s">
        <v>79</v>
      </c>
      <c r="M52" s="79">
        <v>1624</v>
      </c>
      <c r="N52" s="74" t="s">
        <v>79</v>
      </c>
      <c r="P52" s="77">
        <f t="shared" si="8"/>
        <v>9605960</v>
      </c>
      <c r="Q52" s="31">
        <f t="shared" si="9"/>
        <v>0</v>
      </c>
      <c r="R52" s="31">
        <f t="shared" si="10"/>
        <v>0</v>
      </c>
      <c r="S52" s="47">
        <f t="shared" si="11"/>
        <v>9605960</v>
      </c>
      <c r="T52" s="47">
        <v>0</v>
      </c>
    </row>
    <row r="53" spans="2:20" ht="18" customHeight="1">
      <c r="B53" s="3" t="s">
        <v>1</v>
      </c>
      <c r="C53" s="30" t="s">
        <v>32</v>
      </c>
      <c r="D53" s="41"/>
      <c r="E53" s="44" t="s">
        <v>18</v>
      </c>
      <c r="F53" s="30" t="s">
        <v>28</v>
      </c>
      <c r="G53" s="30" t="s">
        <v>314</v>
      </c>
      <c r="H53" s="44">
        <v>1988</v>
      </c>
      <c r="I53" s="41">
        <v>2</v>
      </c>
      <c r="J53" s="57">
        <v>3870</v>
      </c>
      <c r="K53" s="74" t="s">
        <v>79</v>
      </c>
      <c r="M53" s="79">
        <v>3870</v>
      </c>
      <c r="N53" s="74" t="s">
        <v>79</v>
      </c>
      <c r="P53" s="77">
        <f t="shared" si="8"/>
        <v>22891050</v>
      </c>
      <c r="Q53" s="31">
        <f t="shared" si="9"/>
        <v>0</v>
      </c>
      <c r="R53" s="31">
        <f t="shared" si="10"/>
        <v>0</v>
      </c>
      <c r="S53" s="47">
        <f t="shared" si="11"/>
        <v>22891050</v>
      </c>
      <c r="T53" s="47">
        <v>0</v>
      </c>
    </row>
    <row r="54" spans="2:20" ht="18" customHeight="1">
      <c r="B54" s="3" t="s">
        <v>1</v>
      </c>
      <c r="C54" s="30" t="s">
        <v>32</v>
      </c>
      <c r="D54" s="41"/>
      <c r="E54" s="44" t="s">
        <v>18</v>
      </c>
      <c r="F54" s="30" t="s">
        <v>28</v>
      </c>
      <c r="G54" s="30" t="s">
        <v>315</v>
      </c>
      <c r="H54" s="44">
        <v>1988</v>
      </c>
      <c r="I54" s="41">
        <v>1</v>
      </c>
      <c r="J54" s="57">
        <v>100</v>
      </c>
      <c r="K54" s="74" t="s">
        <v>79</v>
      </c>
      <c r="M54" s="79">
        <v>100.13</v>
      </c>
      <c r="N54" s="74" t="s">
        <v>79</v>
      </c>
      <c r="P54" s="77">
        <f t="shared" si="8"/>
        <v>591500</v>
      </c>
      <c r="Q54" s="31">
        <f t="shared" si="9"/>
        <v>0</v>
      </c>
      <c r="R54" s="31">
        <f t="shared" si="10"/>
        <v>0</v>
      </c>
      <c r="S54" s="47">
        <f t="shared" si="11"/>
        <v>591500</v>
      </c>
      <c r="T54" s="47">
        <v>0</v>
      </c>
    </row>
    <row r="55" spans="2:20" ht="18" customHeight="1">
      <c r="B55" s="3" t="s">
        <v>1</v>
      </c>
      <c r="C55" s="30" t="s">
        <v>32</v>
      </c>
      <c r="D55" s="41"/>
      <c r="E55" s="44" t="s">
        <v>18</v>
      </c>
      <c r="F55" s="30" t="s">
        <v>28</v>
      </c>
      <c r="G55" s="30" t="s">
        <v>316</v>
      </c>
      <c r="H55" s="44"/>
      <c r="I55" s="41" t="s">
        <v>252</v>
      </c>
      <c r="J55" s="57">
        <v>51</v>
      </c>
      <c r="K55" s="74" t="s">
        <v>82</v>
      </c>
      <c r="M55" s="79">
        <v>51</v>
      </c>
      <c r="N55" s="74" t="s">
        <v>82</v>
      </c>
      <c r="P55" s="77">
        <f t="shared" si="8"/>
        <v>0</v>
      </c>
      <c r="Q55" s="31">
        <f t="shared" si="9"/>
        <v>0</v>
      </c>
      <c r="R55" s="31">
        <f t="shared" si="10"/>
        <v>114750</v>
      </c>
      <c r="S55" s="47">
        <f t="shared" si="11"/>
        <v>114750</v>
      </c>
      <c r="T55" s="47">
        <v>0</v>
      </c>
    </row>
    <row r="56" spans="2:20" ht="18" customHeight="1">
      <c r="B56" s="3" t="s">
        <v>1</v>
      </c>
      <c r="C56" s="30" t="s">
        <v>32</v>
      </c>
      <c r="D56" s="41"/>
      <c r="E56" s="44" t="s">
        <v>18</v>
      </c>
      <c r="F56" s="30" t="s">
        <v>28</v>
      </c>
      <c r="G56" s="30" t="s">
        <v>317</v>
      </c>
      <c r="H56" s="44">
        <v>1973</v>
      </c>
      <c r="I56" s="41">
        <v>1</v>
      </c>
      <c r="J56" s="57">
        <v>226</v>
      </c>
      <c r="K56" s="74" t="s">
        <v>79</v>
      </c>
      <c r="M56" s="79">
        <v>226</v>
      </c>
      <c r="N56" s="74" t="s">
        <v>361</v>
      </c>
      <c r="P56" s="77">
        <f t="shared" si="8"/>
        <v>0</v>
      </c>
      <c r="Q56" s="31">
        <f t="shared" si="9"/>
        <v>0</v>
      </c>
      <c r="R56" s="31">
        <f t="shared" si="10"/>
        <v>0</v>
      </c>
      <c r="S56" s="47">
        <f t="shared" si="11"/>
        <v>0</v>
      </c>
      <c r="T56" s="47">
        <v>1501050.65</v>
      </c>
    </row>
    <row r="57" spans="2:20" ht="18" customHeight="1">
      <c r="B57" s="3" t="s">
        <v>1</v>
      </c>
      <c r="C57" s="30" t="s">
        <v>32</v>
      </c>
      <c r="D57" s="41"/>
      <c r="E57" s="44" t="s">
        <v>18</v>
      </c>
      <c r="F57" s="30" t="s">
        <v>28</v>
      </c>
      <c r="G57" s="30" t="s">
        <v>319</v>
      </c>
      <c r="H57" s="44">
        <v>1988</v>
      </c>
      <c r="I57" s="41">
        <v>1</v>
      </c>
      <c r="J57" s="57"/>
      <c r="K57" s="74"/>
      <c r="M57" s="79"/>
      <c r="N57" s="74" t="s">
        <v>361</v>
      </c>
      <c r="P57" s="77">
        <f t="shared" si="8"/>
        <v>0</v>
      </c>
      <c r="Q57" s="31">
        <f t="shared" si="9"/>
        <v>0</v>
      </c>
      <c r="R57" s="31">
        <f t="shared" si="10"/>
        <v>0</v>
      </c>
      <c r="S57" s="47">
        <f t="shared" si="11"/>
        <v>0</v>
      </c>
      <c r="T57" s="47">
        <v>25520</v>
      </c>
    </row>
    <row r="58" spans="2:20" ht="18" customHeight="1">
      <c r="B58" s="3" t="s">
        <v>1</v>
      </c>
      <c r="C58" s="30" t="s">
        <v>32</v>
      </c>
      <c r="D58" s="41"/>
      <c r="E58" s="44" t="s">
        <v>18</v>
      </c>
      <c r="F58" s="30" t="s">
        <v>28</v>
      </c>
      <c r="G58" s="30" t="s">
        <v>318</v>
      </c>
      <c r="H58" s="44"/>
      <c r="I58" s="41"/>
      <c r="J58" s="57"/>
      <c r="K58" s="74"/>
      <c r="M58" s="79"/>
      <c r="N58" s="74" t="s">
        <v>361</v>
      </c>
      <c r="P58" s="77">
        <f t="shared" si="8"/>
        <v>0</v>
      </c>
      <c r="Q58" s="31">
        <f t="shared" si="9"/>
        <v>0</v>
      </c>
      <c r="R58" s="31">
        <f t="shared" si="10"/>
        <v>0</v>
      </c>
      <c r="S58" s="47">
        <f t="shared" si="11"/>
        <v>0</v>
      </c>
      <c r="T58" s="47">
        <v>311316</v>
      </c>
    </row>
    <row r="59" spans="2:20" ht="18" customHeight="1">
      <c r="B59" s="3" t="s">
        <v>1</v>
      </c>
      <c r="C59" s="30" t="s">
        <v>32</v>
      </c>
      <c r="D59" s="41"/>
      <c r="E59" s="44" t="s">
        <v>18</v>
      </c>
      <c r="F59" s="30" t="s">
        <v>28</v>
      </c>
      <c r="G59" s="30" t="s">
        <v>312</v>
      </c>
      <c r="H59" s="44">
        <v>2017</v>
      </c>
      <c r="I59" s="41">
        <v>1</v>
      </c>
      <c r="J59" s="57">
        <v>13</v>
      </c>
      <c r="K59" s="74" t="s">
        <v>79</v>
      </c>
      <c r="M59" s="79">
        <v>13</v>
      </c>
      <c r="N59" s="74" t="s">
        <v>361</v>
      </c>
      <c r="P59" s="77">
        <f t="shared" si="8"/>
        <v>0</v>
      </c>
      <c r="Q59" s="31">
        <f t="shared" si="9"/>
        <v>0</v>
      </c>
      <c r="R59" s="31">
        <f t="shared" si="10"/>
        <v>0</v>
      </c>
      <c r="S59" s="47">
        <f t="shared" si="11"/>
        <v>0</v>
      </c>
      <c r="T59" s="47">
        <v>38000</v>
      </c>
    </row>
    <row r="60" spans="2:20" ht="18" customHeight="1">
      <c r="B60" s="3" t="s">
        <v>1</v>
      </c>
      <c r="C60" s="30" t="s">
        <v>261</v>
      </c>
      <c r="D60" s="41"/>
      <c r="E60" s="44" t="s">
        <v>18</v>
      </c>
      <c r="F60" s="30" t="s">
        <v>28</v>
      </c>
      <c r="G60" s="30" t="s">
        <v>311</v>
      </c>
      <c r="H60" s="44">
        <v>1989</v>
      </c>
      <c r="I60" s="41">
        <v>1</v>
      </c>
      <c r="J60" s="57">
        <v>3</v>
      </c>
      <c r="K60" s="74" t="s">
        <v>82</v>
      </c>
      <c r="M60" s="79">
        <v>2.6</v>
      </c>
      <c r="N60" s="74" t="s">
        <v>82</v>
      </c>
      <c r="P60" s="77">
        <f t="shared" si="8"/>
        <v>0</v>
      </c>
      <c r="Q60" s="31">
        <f t="shared" si="9"/>
        <v>0</v>
      </c>
      <c r="R60" s="31">
        <f t="shared" si="10"/>
        <v>6750</v>
      </c>
      <c r="S60" s="47">
        <f t="shared" si="11"/>
        <v>6750</v>
      </c>
      <c r="T60" s="47">
        <v>0</v>
      </c>
    </row>
    <row r="61" spans="2:20" ht="18" customHeight="1">
      <c r="B61" s="3" t="s">
        <v>1</v>
      </c>
      <c r="C61" s="30" t="s">
        <v>32</v>
      </c>
      <c r="D61" s="41"/>
      <c r="E61" s="44" t="s">
        <v>18</v>
      </c>
      <c r="F61" s="30" t="s">
        <v>28</v>
      </c>
      <c r="G61" s="30" t="s">
        <v>310</v>
      </c>
      <c r="H61" s="44">
        <v>2013</v>
      </c>
      <c r="I61" s="41">
        <v>1</v>
      </c>
      <c r="J61" s="57">
        <v>9</v>
      </c>
      <c r="K61" s="74" t="s">
        <v>79</v>
      </c>
      <c r="M61" s="79">
        <v>9</v>
      </c>
      <c r="N61" s="74" t="s">
        <v>361</v>
      </c>
      <c r="P61" s="77">
        <f t="shared" si="8"/>
        <v>0</v>
      </c>
      <c r="Q61" s="31">
        <f t="shared" si="9"/>
        <v>0</v>
      </c>
      <c r="R61" s="31">
        <f t="shared" si="10"/>
        <v>0</v>
      </c>
      <c r="S61" s="47">
        <f t="shared" si="11"/>
        <v>0</v>
      </c>
      <c r="T61" s="47">
        <v>36264</v>
      </c>
    </row>
    <row r="62" spans="2:20" ht="18" customHeight="1">
      <c r="B62" s="3" t="s">
        <v>1</v>
      </c>
      <c r="C62" s="30" t="s">
        <v>34</v>
      </c>
      <c r="D62" s="41" t="s">
        <v>235</v>
      </c>
      <c r="E62" s="44" t="s">
        <v>18</v>
      </c>
      <c r="F62" s="30" t="s">
        <v>28</v>
      </c>
      <c r="G62" s="30" t="s">
        <v>273</v>
      </c>
      <c r="H62" s="44">
        <v>2009</v>
      </c>
      <c r="I62" s="41">
        <v>1</v>
      </c>
      <c r="J62" s="57">
        <v>85</v>
      </c>
      <c r="K62" s="74" t="s">
        <v>79</v>
      </c>
      <c r="M62" s="79">
        <v>85</v>
      </c>
      <c r="N62" s="81" t="s">
        <v>361</v>
      </c>
      <c r="P62" s="77">
        <f t="shared" si="8"/>
        <v>502775</v>
      </c>
      <c r="Q62" s="31">
        <f t="shared" si="9"/>
        <v>0</v>
      </c>
      <c r="R62" s="31">
        <f t="shared" si="10"/>
        <v>0</v>
      </c>
      <c r="S62" s="47">
        <f t="shared" si="11"/>
        <v>502775</v>
      </c>
      <c r="T62" s="47">
        <v>0</v>
      </c>
    </row>
    <row r="63" spans="2:20" ht="18" customHeight="1">
      <c r="B63" s="3" t="s">
        <v>1</v>
      </c>
      <c r="C63" s="30" t="s">
        <v>34</v>
      </c>
      <c r="D63" s="41" t="s">
        <v>235</v>
      </c>
      <c r="E63" s="44" t="s">
        <v>18</v>
      </c>
      <c r="F63" s="30" t="s">
        <v>28</v>
      </c>
      <c r="G63" s="30" t="s">
        <v>274</v>
      </c>
      <c r="H63" s="44">
        <v>1979</v>
      </c>
      <c r="I63" s="41">
        <v>1</v>
      </c>
      <c r="J63" s="57">
        <v>1489</v>
      </c>
      <c r="K63" s="74" t="s">
        <v>79</v>
      </c>
      <c r="M63" s="79">
        <v>1489</v>
      </c>
      <c r="N63" s="74" t="s">
        <v>79</v>
      </c>
      <c r="P63" s="77">
        <f t="shared" si="8"/>
        <v>8807435</v>
      </c>
      <c r="Q63" s="31">
        <f t="shared" si="9"/>
        <v>0</v>
      </c>
      <c r="R63" s="31">
        <f t="shared" si="10"/>
        <v>0</v>
      </c>
      <c r="S63" s="47">
        <f t="shared" si="11"/>
        <v>8807435</v>
      </c>
      <c r="T63" s="47">
        <v>0</v>
      </c>
    </row>
    <row r="64" spans="2:20" ht="18" customHeight="1">
      <c r="B64" s="3" t="s">
        <v>1</v>
      </c>
      <c r="C64" s="30" t="s">
        <v>320</v>
      </c>
      <c r="D64" s="41" t="s">
        <v>306</v>
      </c>
      <c r="E64" s="44" t="s">
        <v>18</v>
      </c>
      <c r="F64" s="30" t="s">
        <v>28</v>
      </c>
      <c r="G64" s="30" t="s">
        <v>321</v>
      </c>
      <c r="H64" s="44">
        <v>2021</v>
      </c>
      <c r="I64" s="41" t="s">
        <v>48</v>
      </c>
      <c r="J64" s="57">
        <v>299</v>
      </c>
      <c r="K64" s="74" t="s">
        <v>79</v>
      </c>
      <c r="M64" s="79">
        <v>299</v>
      </c>
      <c r="N64" s="81" t="s">
        <v>361</v>
      </c>
      <c r="P64" s="77">
        <f t="shared" ref="P64:P68" si="12">IF(T64&gt;0,0,IF(K64="standardowy",J64*$P$4,0))</f>
        <v>1768585</v>
      </c>
      <c r="Q64" s="31">
        <f t="shared" ref="Q64:Q68" si="13">IF(T64&gt;0,0,IF(K64="zabytkowy",J64*$Q$4,0))</f>
        <v>0</v>
      </c>
      <c r="R64" s="31">
        <f t="shared" ref="R64:R68" si="14">IF(T64&gt;0,0,IF(K64="inny",J64*$R$4,0))</f>
        <v>0</v>
      </c>
      <c r="S64" s="47">
        <f t="shared" ref="S64:S68" si="15">SUM(P64:R64)</f>
        <v>1768585</v>
      </c>
      <c r="T64" s="47">
        <v>0</v>
      </c>
    </row>
    <row r="65" spans="2:20" ht="18" customHeight="1">
      <c r="B65" s="3" t="s">
        <v>1</v>
      </c>
      <c r="C65" s="30" t="s">
        <v>35</v>
      </c>
      <c r="D65" s="41" t="s">
        <v>33</v>
      </c>
      <c r="E65" s="44" t="s">
        <v>18</v>
      </c>
      <c r="F65" s="30" t="s">
        <v>28</v>
      </c>
      <c r="G65" s="30" t="s">
        <v>322</v>
      </c>
      <c r="H65" s="44" t="s">
        <v>323</v>
      </c>
      <c r="I65" s="41" t="s">
        <v>30</v>
      </c>
      <c r="J65" s="57">
        <v>1370</v>
      </c>
      <c r="K65" s="74" t="s">
        <v>79</v>
      </c>
      <c r="M65" s="79">
        <v>1370.48</v>
      </c>
      <c r="N65" s="74" t="s">
        <v>79</v>
      </c>
      <c r="P65" s="77">
        <f t="shared" si="12"/>
        <v>8103550</v>
      </c>
      <c r="Q65" s="31">
        <f t="shared" si="13"/>
        <v>0</v>
      </c>
      <c r="R65" s="31">
        <f t="shared" si="14"/>
        <v>0</v>
      </c>
      <c r="S65" s="47">
        <f t="shared" si="15"/>
        <v>8103550</v>
      </c>
      <c r="T65" s="47">
        <v>0</v>
      </c>
    </row>
    <row r="66" spans="2:20" ht="18" customHeight="1">
      <c r="B66" s="3" t="s">
        <v>1</v>
      </c>
      <c r="C66" s="30" t="s">
        <v>35</v>
      </c>
      <c r="D66" s="41" t="s">
        <v>33</v>
      </c>
      <c r="E66" s="44" t="s">
        <v>18</v>
      </c>
      <c r="F66" s="30" t="s">
        <v>28</v>
      </c>
      <c r="G66" s="30" t="s">
        <v>324</v>
      </c>
      <c r="H66" s="44" t="s">
        <v>323</v>
      </c>
      <c r="I66" s="41" t="s">
        <v>48</v>
      </c>
      <c r="J66" s="57">
        <v>75</v>
      </c>
      <c r="K66" s="74" t="s">
        <v>79</v>
      </c>
      <c r="M66" s="79">
        <v>74.59</v>
      </c>
      <c r="N66" s="81" t="s">
        <v>82</v>
      </c>
      <c r="P66" s="77">
        <f t="shared" si="12"/>
        <v>443625</v>
      </c>
      <c r="Q66" s="31">
        <f t="shared" si="13"/>
        <v>0</v>
      </c>
      <c r="R66" s="31">
        <f t="shared" si="14"/>
        <v>0</v>
      </c>
      <c r="S66" s="47">
        <f t="shared" si="15"/>
        <v>443625</v>
      </c>
      <c r="T66" s="47">
        <v>0</v>
      </c>
    </row>
    <row r="67" spans="2:20" ht="18" customHeight="1">
      <c r="B67" s="3" t="s">
        <v>1</v>
      </c>
      <c r="C67" s="30" t="s">
        <v>35</v>
      </c>
      <c r="D67" s="41" t="s">
        <v>33</v>
      </c>
      <c r="E67" s="44" t="s">
        <v>18</v>
      </c>
      <c r="F67" s="30" t="s">
        <v>28</v>
      </c>
      <c r="G67" s="30" t="s">
        <v>325</v>
      </c>
      <c r="H67" s="44" t="s">
        <v>323</v>
      </c>
      <c r="I67" s="41" t="s">
        <v>48</v>
      </c>
      <c r="J67" s="57">
        <v>277</v>
      </c>
      <c r="K67" s="74" t="s">
        <v>79</v>
      </c>
      <c r="M67" s="79">
        <v>277.19</v>
      </c>
      <c r="N67" s="81" t="s">
        <v>82</v>
      </c>
      <c r="P67" s="77">
        <f t="shared" si="12"/>
        <v>1638455</v>
      </c>
      <c r="Q67" s="31">
        <f t="shared" si="13"/>
        <v>0</v>
      </c>
      <c r="R67" s="31">
        <f t="shared" si="14"/>
        <v>0</v>
      </c>
      <c r="S67" s="47">
        <f t="shared" si="15"/>
        <v>1638455</v>
      </c>
      <c r="T67" s="47">
        <v>0</v>
      </c>
    </row>
    <row r="68" spans="2:20" ht="18" customHeight="1">
      <c r="B68" s="3" t="s">
        <v>1</v>
      </c>
      <c r="C68" s="30" t="s">
        <v>35</v>
      </c>
      <c r="D68" s="41" t="s">
        <v>33</v>
      </c>
      <c r="E68" s="44" t="s">
        <v>18</v>
      </c>
      <c r="F68" s="30" t="s">
        <v>28</v>
      </c>
      <c r="G68" s="30" t="s">
        <v>326</v>
      </c>
      <c r="H68" s="44" t="s">
        <v>323</v>
      </c>
      <c r="I68" s="41" t="s">
        <v>48</v>
      </c>
      <c r="J68" s="57">
        <v>1052</v>
      </c>
      <c r="K68" s="74" t="s">
        <v>79</v>
      </c>
      <c r="M68" s="83" t="s">
        <v>362</v>
      </c>
      <c r="N68" s="84" t="s">
        <v>362</v>
      </c>
      <c r="P68" s="77">
        <f t="shared" si="12"/>
        <v>6222580</v>
      </c>
      <c r="Q68" s="31">
        <f t="shared" si="13"/>
        <v>0</v>
      </c>
      <c r="R68" s="31">
        <f t="shared" si="14"/>
        <v>0</v>
      </c>
      <c r="S68" s="47">
        <f t="shared" si="15"/>
        <v>6222580</v>
      </c>
      <c r="T68" s="47">
        <v>0</v>
      </c>
    </row>
    <row r="69" spans="2:20" ht="6" customHeight="1"/>
    <row r="70" spans="2:20" ht="25.05" customHeight="1">
      <c r="B70" s="33"/>
      <c r="C70" s="39"/>
      <c r="D70" s="42"/>
      <c r="E70" s="45"/>
      <c r="F70" s="39"/>
      <c r="G70" s="39"/>
      <c r="H70" s="45"/>
      <c r="I70" s="42"/>
      <c r="J70" s="59">
        <f>SUM(J6:J68)</f>
        <v>20529.29</v>
      </c>
      <c r="K70" s="59"/>
      <c r="L70" s="82"/>
      <c r="M70" s="59">
        <f t="shared" ref="M70" si="16">SUM(M6:M68)</f>
        <v>19472.099999999999</v>
      </c>
      <c r="N70" s="71"/>
      <c r="O70" s="76"/>
      <c r="P70" s="34">
        <f>SUM(P6:P68)</f>
        <v>106521283.05000001</v>
      </c>
      <c r="Q70" s="34">
        <f t="shared" ref="Q70:R70" si="17">SUM(Q6:Q68)</f>
        <v>4162681.25</v>
      </c>
      <c r="R70" s="34">
        <f t="shared" si="17"/>
        <v>3213000</v>
      </c>
      <c r="S70" s="66">
        <f>SUM(S6:S68)</f>
        <v>113896964.30000001</v>
      </c>
      <c r="T70" s="72">
        <f>SUM(T6:T68)</f>
        <v>3431795.71</v>
      </c>
    </row>
    <row r="71" spans="2:20" ht="6" customHeight="1"/>
    <row r="72" spans="2:20" ht="18" customHeight="1"/>
    <row r="73" spans="2:20" ht="18" customHeight="1"/>
    <row r="74" spans="2:20" ht="18" customHeight="1"/>
    <row r="75" spans="2:20" ht="18" customHeight="1"/>
    <row r="76" spans="2:20" ht="18" customHeight="1"/>
    <row r="77" spans="2:20" ht="18" customHeight="1"/>
    <row r="78" spans="2:20" ht="18" customHeight="1"/>
    <row r="79" spans="2:20" ht="18" customHeight="1"/>
    <row r="80" spans="2:2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</sheetData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2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C21E3-B7B5-403A-B09D-94C60B7F5E35}">
  <sheetPr>
    <pageSetUpPr fitToPage="1"/>
  </sheetPr>
  <dimension ref="B1:K207"/>
  <sheetViews>
    <sheetView showGridLines="0" zoomScale="75" zoomScaleNormal="75" workbookViewId="0">
      <pane ySplit="3" topLeftCell="A127" activePane="bottomLeft" state="frozen"/>
      <selection pane="bottomLeft" activeCell="H153" sqref="H153"/>
    </sheetView>
  </sheetViews>
  <sheetFormatPr defaultRowHeight="13.2"/>
  <cols>
    <col min="1" max="1" width="2.77734375" style="27" customWidth="1"/>
    <col min="2" max="2" width="76.33203125" style="24" bestFit="1" customWidth="1"/>
    <col min="3" max="3" width="25.77734375" style="24" customWidth="1"/>
    <col min="4" max="4" width="10.77734375" style="40" customWidth="1"/>
    <col min="5" max="5" width="10.77734375" style="43" customWidth="1"/>
    <col min="6" max="6" width="20.77734375" style="24" customWidth="1"/>
    <col min="7" max="7" width="91.6640625" style="24" bestFit="1" customWidth="1"/>
    <col min="8" max="8" width="22.77734375" style="46" customWidth="1"/>
    <col min="9" max="10" width="2.77734375" style="27" customWidth="1"/>
    <col min="11" max="11" width="22.88671875" style="25" customWidth="1"/>
    <col min="12" max="16384" width="8.88671875" style="27"/>
  </cols>
  <sheetData>
    <row r="1" spans="2:8" ht="6" customHeight="1"/>
    <row r="2" spans="2:8" ht="30" customHeight="1">
      <c r="B2" s="2" t="s">
        <v>49</v>
      </c>
      <c r="C2" s="2" t="s">
        <v>14</v>
      </c>
      <c r="D2" s="9" t="s">
        <v>66</v>
      </c>
      <c r="E2" s="11" t="s">
        <v>67</v>
      </c>
      <c r="F2" s="2" t="s">
        <v>17</v>
      </c>
      <c r="G2" s="2" t="s">
        <v>69</v>
      </c>
      <c r="H2" s="11" t="s">
        <v>68</v>
      </c>
    </row>
    <row r="3" spans="2:8" ht="6" customHeight="1"/>
    <row r="4" spans="2:8" ht="18" customHeight="1">
      <c r="B4" s="3" t="s">
        <v>7</v>
      </c>
      <c r="C4" s="3" t="s">
        <v>19</v>
      </c>
      <c r="D4" s="14" t="s">
        <v>24</v>
      </c>
      <c r="E4" s="7" t="s">
        <v>18</v>
      </c>
      <c r="F4" s="3" t="s">
        <v>28</v>
      </c>
      <c r="G4" s="30"/>
      <c r="H4" s="47">
        <v>0</v>
      </c>
    </row>
    <row r="5" spans="2:8" ht="6" customHeight="1">
      <c r="B5" s="36"/>
      <c r="C5" s="36"/>
      <c r="D5" s="48"/>
      <c r="E5" s="49"/>
      <c r="F5" s="36"/>
      <c r="G5" s="36"/>
      <c r="H5" s="50"/>
    </row>
    <row r="6" spans="2:8" ht="18" customHeight="1">
      <c r="B6" s="3" t="s">
        <v>2</v>
      </c>
      <c r="C6" s="3" t="s">
        <v>31</v>
      </c>
      <c r="D6" s="14" t="s">
        <v>21</v>
      </c>
      <c r="E6" s="7" t="s">
        <v>18</v>
      </c>
      <c r="F6" s="3" t="s">
        <v>28</v>
      </c>
      <c r="G6" s="30"/>
      <c r="H6" s="47">
        <v>69023814.359999999</v>
      </c>
    </row>
    <row r="7" spans="2:8" ht="6" customHeight="1">
      <c r="B7" s="36"/>
      <c r="C7" s="36"/>
      <c r="D7" s="48"/>
      <c r="E7" s="49"/>
      <c r="F7" s="36"/>
      <c r="G7" s="36"/>
      <c r="H7" s="50"/>
    </row>
    <row r="8" spans="2:8" ht="18" customHeight="1">
      <c r="B8" s="3" t="s">
        <v>327</v>
      </c>
      <c r="C8" s="3" t="s">
        <v>29</v>
      </c>
      <c r="D8" s="14" t="s">
        <v>20</v>
      </c>
      <c r="E8" s="7" t="s">
        <v>18</v>
      </c>
      <c r="F8" s="3" t="s">
        <v>28</v>
      </c>
      <c r="G8" s="30" t="s">
        <v>91</v>
      </c>
      <c r="H8" s="47">
        <v>30996</v>
      </c>
    </row>
    <row r="9" spans="2:8" ht="18" customHeight="1">
      <c r="B9" s="3" t="s">
        <v>108</v>
      </c>
      <c r="C9" s="3" t="s">
        <v>29</v>
      </c>
      <c r="D9" s="14" t="s">
        <v>20</v>
      </c>
      <c r="E9" s="7" t="s">
        <v>18</v>
      </c>
      <c r="F9" s="3" t="s">
        <v>28</v>
      </c>
      <c r="G9" s="30" t="s">
        <v>106</v>
      </c>
      <c r="H9" s="47">
        <v>885017.14</v>
      </c>
    </row>
    <row r="10" spans="2:8" ht="18" customHeight="1">
      <c r="B10" s="3" t="s">
        <v>108</v>
      </c>
      <c r="C10" s="3" t="s">
        <v>29</v>
      </c>
      <c r="D10" s="14" t="s">
        <v>20</v>
      </c>
      <c r="E10" s="7" t="s">
        <v>18</v>
      </c>
      <c r="F10" s="3" t="s">
        <v>28</v>
      </c>
      <c r="G10" s="30" t="s">
        <v>92</v>
      </c>
      <c r="H10" s="47">
        <v>826368.99</v>
      </c>
    </row>
    <row r="11" spans="2:8" ht="18" customHeight="1">
      <c r="B11" s="3" t="s">
        <v>108</v>
      </c>
      <c r="C11" s="3" t="s">
        <v>29</v>
      </c>
      <c r="D11" s="14" t="s">
        <v>20</v>
      </c>
      <c r="E11" s="7" t="s">
        <v>18</v>
      </c>
      <c r="F11" s="3" t="s">
        <v>28</v>
      </c>
      <c r="G11" s="30" t="s">
        <v>93</v>
      </c>
      <c r="H11" s="47">
        <v>35026.129999999997</v>
      </c>
    </row>
    <row r="12" spans="2:8" ht="18" customHeight="1">
      <c r="B12" s="3" t="s">
        <v>108</v>
      </c>
      <c r="C12" s="3" t="s">
        <v>29</v>
      </c>
      <c r="D12" s="14" t="s">
        <v>20</v>
      </c>
      <c r="E12" s="7" t="s">
        <v>18</v>
      </c>
      <c r="F12" s="3" t="s">
        <v>28</v>
      </c>
      <c r="G12" s="30" t="s">
        <v>107</v>
      </c>
      <c r="H12" s="47">
        <v>22222.06</v>
      </c>
    </row>
    <row r="13" spans="2:8" ht="18" customHeight="1">
      <c r="B13" s="3" t="s">
        <v>108</v>
      </c>
      <c r="C13" s="3" t="s">
        <v>29</v>
      </c>
      <c r="D13" s="14" t="s">
        <v>20</v>
      </c>
      <c r="E13" s="7" t="s">
        <v>18</v>
      </c>
      <c r="F13" s="3" t="s">
        <v>28</v>
      </c>
      <c r="G13" s="30" t="s">
        <v>81</v>
      </c>
      <c r="H13" s="47">
        <v>4382.09</v>
      </c>
    </row>
    <row r="14" spans="2:8" ht="18" customHeight="1">
      <c r="B14" s="3" t="s">
        <v>108</v>
      </c>
      <c r="C14" s="3" t="s">
        <v>29</v>
      </c>
      <c r="D14" s="14" t="s">
        <v>20</v>
      </c>
      <c r="E14" s="7" t="s">
        <v>18</v>
      </c>
      <c r="F14" s="3" t="s">
        <v>28</v>
      </c>
      <c r="G14" s="30" t="s">
        <v>94</v>
      </c>
      <c r="H14" s="47">
        <v>18788.52</v>
      </c>
    </row>
    <row r="15" spans="2:8" ht="18" customHeight="1">
      <c r="B15" s="3" t="s">
        <v>108</v>
      </c>
      <c r="C15" s="3" t="s">
        <v>29</v>
      </c>
      <c r="D15" s="14" t="s">
        <v>20</v>
      </c>
      <c r="E15" s="7" t="s">
        <v>18</v>
      </c>
      <c r="F15" s="3" t="s">
        <v>28</v>
      </c>
      <c r="G15" s="30" t="s">
        <v>95</v>
      </c>
      <c r="H15" s="47">
        <v>17319.7</v>
      </c>
    </row>
    <row r="16" spans="2:8" ht="18" customHeight="1">
      <c r="B16" s="3" t="s">
        <v>108</v>
      </c>
      <c r="C16" s="3" t="s">
        <v>29</v>
      </c>
      <c r="D16" s="14" t="s">
        <v>20</v>
      </c>
      <c r="E16" s="7" t="s">
        <v>18</v>
      </c>
      <c r="F16" s="3" t="s">
        <v>28</v>
      </c>
      <c r="G16" s="30" t="s">
        <v>96</v>
      </c>
      <c r="H16" s="47">
        <v>26053.72</v>
      </c>
    </row>
    <row r="17" spans="2:8" ht="18" customHeight="1">
      <c r="B17" s="3" t="s">
        <v>108</v>
      </c>
      <c r="C17" s="3" t="s">
        <v>29</v>
      </c>
      <c r="D17" s="14" t="s">
        <v>20</v>
      </c>
      <c r="E17" s="7" t="s">
        <v>18</v>
      </c>
      <c r="F17" s="3" t="s">
        <v>28</v>
      </c>
      <c r="G17" s="30" t="s">
        <v>97</v>
      </c>
      <c r="H17" s="47">
        <v>7016.93</v>
      </c>
    </row>
    <row r="18" spans="2:8" ht="18" customHeight="1">
      <c r="B18" s="3" t="s">
        <v>108</v>
      </c>
      <c r="C18" s="3" t="s">
        <v>29</v>
      </c>
      <c r="D18" s="14" t="s">
        <v>20</v>
      </c>
      <c r="E18" s="7" t="s">
        <v>18</v>
      </c>
      <c r="F18" s="3" t="s">
        <v>28</v>
      </c>
      <c r="G18" s="30" t="s">
        <v>98</v>
      </c>
      <c r="H18" s="47">
        <v>13951.2</v>
      </c>
    </row>
    <row r="19" spans="2:8" ht="18" customHeight="1">
      <c r="B19" s="3" t="s">
        <v>108</v>
      </c>
      <c r="C19" s="3" t="s">
        <v>29</v>
      </c>
      <c r="D19" s="14" t="s">
        <v>20</v>
      </c>
      <c r="E19" s="7" t="s">
        <v>18</v>
      </c>
      <c r="F19" s="3" t="s">
        <v>28</v>
      </c>
      <c r="G19" s="30" t="s">
        <v>109</v>
      </c>
      <c r="H19" s="47">
        <v>2441.8200000000002</v>
      </c>
    </row>
    <row r="20" spans="2:8" ht="18" customHeight="1">
      <c r="B20" s="3" t="s">
        <v>108</v>
      </c>
      <c r="C20" s="3" t="s">
        <v>29</v>
      </c>
      <c r="D20" s="14" t="s">
        <v>20</v>
      </c>
      <c r="E20" s="7" t="s">
        <v>18</v>
      </c>
      <c r="F20" s="3" t="s">
        <v>28</v>
      </c>
      <c r="G20" s="30" t="s">
        <v>99</v>
      </c>
      <c r="H20" s="47">
        <v>107723.71</v>
      </c>
    </row>
    <row r="21" spans="2:8" ht="18" customHeight="1">
      <c r="B21" s="3" t="s">
        <v>108</v>
      </c>
      <c r="C21" s="3" t="s">
        <v>29</v>
      </c>
      <c r="D21" s="14" t="s">
        <v>20</v>
      </c>
      <c r="E21" s="7" t="s">
        <v>18</v>
      </c>
      <c r="F21" s="3" t="s">
        <v>28</v>
      </c>
      <c r="G21" s="30" t="s">
        <v>100</v>
      </c>
      <c r="H21" s="47">
        <v>8586.8700000000008</v>
      </c>
    </row>
    <row r="22" spans="2:8" ht="18" customHeight="1">
      <c r="B22" s="3" t="s">
        <v>108</v>
      </c>
      <c r="C22" s="3" t="s">
        <v>29</v>
      </c>
      <c r="D22" s="14" t="s">
        <v>20</v>
      </c>
      <c r="E22" s="7" t="s">
        <v>18</v>
      </c>
      <c r="F22" s="3" t="s">
        <v>28</v>
      </c>
      <c r="G22" s="30" t="s">
        <v>101</v>
      </c>
      <c r="H22" s="47">
        <v>5646.81</v>
      </c>
    </row>
    <row r="23" spans="2:8" ht="18" customHeight="1">
      <c r="B23" s="3" t="s">
        <v>108</v>
      </c>
      <c r="C23" s="3" t="s">
        <v>29</v>
      </c>
      <c r="D23" s="14" t="s">
        <v>20</v>
      </c>
      <c r="E23" s="7" t="s">
        <v>18</v>
      </c>
      <c r="F23" s="3" t="s">
        <v>28</v>
      </c>
      <c r="G23" s="30" t="s">
        <v>110</v>
      </c>
      <c r="H23" s="47">
        <v>10363.44</v>
      </c>
    </row>
    <row r="24" spans="2:8" ht="18" customHeight="1">
      <c r="B24" s="3" t="s">
        <v>108</v>
      </c>
      <c r="C24" s="3" t="s">
        <v>29</v>
      </c>
      <c r="D24" s="14" t="s">
        <v>20</v>
      </c>
      <c r="E24" s="7" t="s">
        <v>18</v>
      </c>
      <c r="F24" s="3" t="s">
        <v>28</v>
      </c>
      <c r="G24" s="30" t="s">
        <v>102</v>
      </c>
      <c r="H24" s="47">
        <v>35671.550000000003</v>
      </c>
    </row>
    <row r="25" spans="2:8" ht="18" customHeight="1">
      <c r="B25" s="3" t="s">
        <v>108</v>
      </c>
      <c r="C25" s="3" t="s">
        <v>29</v>
      </c>
      <c r="D25" s="14" t="s">
        <v>20</v>
      </c>
      <c r="E25" s="7" t="s">
        <v>18</v>
      </c>
      <c r="F25" s="3" t="s">
        <v>28</v>
      </c>
      <c r="G25" s="30" t="s">
        <v>103</v>
      </c>
      <c r="H25" s="47">
        <v>10221.57</v>
      </c>
    </row>
    <row r="26" spans="2:8" ht="18" customHeight="1">
      <c r="B26" s="3" t="s">
        <v>108</v>
      </c>
      <c r="C26" s="3" t="s">
        <v>29</v>
      </c>
      <c r="D26" s="14" t="s">
        <v>20</v>
      </c>
      <c r="E26" s="7" t="s">
        <v>18</v>
      </c>
      <c r="F26" s="3" t="s">
        <v>28</v>
      </c>
      <c r="G26" s="30" t="s">
        <v>104</v>
      </c>
      <c r="H26" s="47">
        <v>144484.25</v>
      </c>
    </row>
    <row r="27" spans="2:8" ht="18" customHeight="1">
      <c r="B27" s="3" t="s">
        <v>108</v>
      </c>
      <c r="C27" s="3" t="s">
        <v>29</v>
      </c>
      <c r="D27" s="14" t="s">
        <v>20</v>
      </c>
      <c r="E27" s="7" t="s">
        <v>18</v>
      </c>
      <c r="F27" s="3" t="s">
        <v>28</v>
      </c>
      <c r="G27" s="30" t="s">
        <v>105</v>
      </c>
      <c r="H27" s="47">
        <v>167530.19</v>
      </c>
    </row>
    <row r="28" spans="2:8" ht="18" customHeight="1">
      <c r="B28" s="3" t="s">
        <v>112</v>
      </c>
      <c r="C28" s="30" t="s">
        <v>111</v>
      </c>
      <c r="D28" s="41" t="s">
        <v>48</v>
      </c>
      <c r="E28" s="44" t="s">
        <v>18</v>
      </c>
      <c r="F28" s="30" t="s">
        <v>28</v>
      </c>
      <c r="G28" s="30" t="s">
        <v>135</v>
      </c>
      <c r="H28" s="47">
        <v>5677.85</v>
      </c>
    </row>
    <row r="29" spans="2:8" ht="18" customHeight="1">
      <c r="B29" s="3" t="s">
        <v>112</v>
      </c>
      <c r="C29" s="30" t="s">
        <v>111</v>
      </c>
      <c r="D29" s="41" t="s">
        <v>48</v>
      </c>
      <c r="E29" s="44" t="s">
        <v>18</v>
      </c>
      <c r="F29" s="30" t="s">
        <v>28</v>
      </c>
      <c r="G29" s="30" t="s">
        <v>136</v>
      </c>
      <c r="H29" s="47">
        <v>6264.93</v>
      </c>
    </row>
    <row r="30" spans="2:8" ht="18" customHeight="1">
      <c r="B30" s="3" t="s">
        <v>112</v>
      </c>
      <c r="C30" s="30" t="s">
        <v>111</v>
      </c>
      <c r="D30" s="41" t="s">
        <v>48</v>
      </c>
      <c r="E30" s="44" t="s">
        <v>18</v>
      </c>
      <c r="F30" s="30" t="s">
        <v>28</v>
      </c>
      <c r="G30" s="30" t="s">
        <v>113</v>
      </c>
      <c r="H30" s="47">
        <v>4918.5</v>
      </c>
    </row>
    <row r="31" spans="2:8" ht="18" customHeight="1">
      <c r="B31" s="3" t="s">
        <v>112</v>
      </c>
      <c r="C31" s="30" t="s">
        <v>111</v>
      </c>
      <c r="D31" s="41" t="s">
        <v>48</v>
      </c>
      <c r="E31" s="44" t="s">
        <v>18</v>
      </c>
      <c r="F31" s="30" t="s">
        <v>28</v>
      </c>
      <c r="G31" s="30" t="s">
        <v>114</v>
      </c>
      <c r="H31" s="47">
        <v>89751.29</v>
      </c>
    </row>
    <row r="32" spans="2:8" ht="18" customHeight="1">
      <c r="B32" s="3" t="s">
        <v>112</v>
      </c>
      <c r="C32" s="30" t="s">
        <v>111</v>
      </c>
      <c r="D32" s="41" t="s">
        <v>48</v>
      </c>
      <c r="E32" s="44" t="s">
        <v>18</v>
      </c>
      <c r="F32" s="30" t="s">
        <v>28</v>
      </c>
      <c r="G32" s="30" t="s">
        <v>115</v>
      </c>
      <c r="H32" s="47">
        <v>29645.65</v>
      </c>
    </row>
    <row r="33" spans="2:8" ht="18" customHeight="1">
      <c r="B33" s="3" t="s">
        <v>112</v>
      </c>
      <c r="C33" s="30" t="s">
        <v>111</v>
      </c>
      <c r="D33" s="41" t="s">
        <v>48</v>
      </c>
      <c r="E33" s="44" t="s">
        <v>18</v>
      </c>
      <c r="F33" s="30" t="s">
        <v>28</v>
      </c>
      <c r="G33" s="30" t="s">
        <v>116</v>
      </c>
      <c r="H33" s="47">
        <v>108523.45</v>
      </c>
    </row>
    <row r="34" spans="2:8" ht="18" customHeight="1">
      <c r="B34" s="3" t="s">
        <v>112</v>
      </c>
      <c r="C34" s="30" t="s">
        <v>111</v>
      </c>
      <c r="D34" s="41" t="s">
        <v>48</v>
      </c>
      <c r="E34" s="44" t="s">
        <v>18</v>
      </c>
      <c r="F34" s="30" t="s">
        <v>28</v>
      </c>
      <c r="G34" s="30" t="s">
        <v>95</v>
      </c>
      <c r="H34" s="47">
        <v>6633.26</v>
      </c>
    </row>
    <row r="35" spans="2:8" ht="18" customHeight="1">
      <c r="B35" s="3" t="s">
        <v>112</v>
      </c>
      <c r="C35" s="30" t="s">
        <v>111</v>
      </c>
      <c r="D35" s="41" t="s">
        <v>48</v>
      </c>
      <c r="E35" s="44" t="s">
        <v>18</v>
      </c>
      <c r="F35" s="30" t="s">
        <v>28</v>
      </c>
      <c r="G35" s="30" t="s">
        <v>117</v>
      </c>
      <c r="H35" s="47">
        <v>8069.66</v>
      </c>
    </row>
    <row r="36" spans="2:8" ht="18" customHeight="1">
      <c r="B36" s="3" t="s">
        <v>112</v>
      </c>
      <c r="C36" s="30" t="s">
        <v>111</v>
      </c>
      <c r="D36" s="41" t="s">
        <v>48</v>
      </c>
      <c r="E36" s="44" t="s">
        <v>18</v>
      </c>
      <c r="F36" s="30" t="s">
        <v>28</v>
      </c>
      <c r="G36" s="30" t="s">
        <v>118</v>
      </c>
      <c r="H36" s="47">
        <v>4031.28</v>
      </c>
    </row>
    <row r="37" spans="2:8" ht="18" customHeight="1">
      <c r="B37" s="3" t="s">
        <v>112</v>
      </c>
      <c r="C37" s="30" t="s">
        <v>111</v>
      </c>
      <c r="D37" s="41" t="s">
        <v>48</v>
      </c>
      <c r="E37" s="44" t="s">
        <v>18</v>
      </c>
      <c r="F37" s="30" t="s">
        <v>28</v>
      </c>
      <c r="G37" s="30" t="s">
        <v>119</v>
      </c>
      <c r="H37" s="47">
        <v>11787.05</v>
      </c>
    </row>
    <row r="38" spans="2:8" ht="18" customHeight="1">
      <c r="B38" s="3" t="s">
        <v>112</v>
      </c>
      <c r="C38" s="30" t="s">
        <v>111</v>
      </c>
      <c r="D38" s="41" t="s">
        <v>48</v>
      </c>
      <c r="E38" s="44" t="s">
        <v>18</v>
      </c>
      <c r="F38" s="30" t="s">
        <v>28</v>
      </c>
      <c r="G38" s="30" t="s">
        <v>120</v>
      </c>
      <c r="H38" s="47">
        <v>3657.47</v>
      </c>
    </row>
    <row r="39" spans="2:8" ht="18" customHeight="1">
      <c r="B39" s="3" t="s">
        <v>112</v>
      </c>
      <c r="C39" s="30" t="s">
        <v>111</v>
      </c>
      <c r="D39" s="41" t="s">
        <v>48</v>
      </c>
      <c r="E39" s="44" t="s">
        <v>18</v>
      </c>
      <c r="F39" s="30" t="s">
        <v>28</v>
      </c>
      <c r="G39" s="30" t="s">
        <v>121</v>
      </c>
      <c r="H39" s="47">
        <v>1595.17</v>
      </c>
    </row>
    <row r="40" spans="2:8" ht="18" customHeight="1">
      <c r="B40" s="3" t="s">
        <v>112</v>
      </c>
      <c r="C40" s="30" t="s">
        <v>111</v>
      </c>
      <c r="D40" s="41" t="s">
        <v>48</v>
      </c>
      <c r="E40" s="44" t="s">
        <v>18</v>
      </c>
      <c r="F40" s="30" t="s">
        <v>28</v>
      </c>
      <c r="G40" s="30" t="s">
        <v>122</v>
      </c>
      <c r="H40" s="47">
        <v>2028.11</v>
      </c>
    </row>
    <row r="41" spans="2:8" ht="18" customHeight="1">
      <c r="B41" s="3" t="s">
        <v>112</v>
      </c>
      <c r="C41" s="30" t="s">
        <v>111</v>
      </c>
      <c r="D41" s="41" t="s">
        <v>48</v>
      </c>
      <c r="E41" s="44" t="s">
        <v>18</v>
      </c>
      <c r="F41" s="30" t="s">
        <v>28</v>
      </c>
      <c r="G41" s="30" t="s">
        <v>123</v>
      </c>
      <c r="H41" s="47">
        <v>9746.26</v>
      </c>
    </row>
    <row r="42" spans="2:8" ht="18" customHeight="1">
      <c r="B42" s="3" t="s">
        <v>112</v>
      </c>
      <c r="C42" s="30" t="s">
        <v>111</v>
      </c>
      <c r="D42" s="41" t="s">
        <v>48</v>
      </c>
      <c r="E42" s="44" t="s">
        <v>18</v>
      </c>
      <c r="F42" s="30" t="s">
        <v>28</v>
      </c>
      <c r="G42" s="30" t="s">
        <v>124</v>
      </c>
      <c r="H42" s="47">
        <v>6629.35</v>
      </c>
    </row>
    <row r="43" spans="2:8" ht="18" customHeight="1">
      <c r="B43" s="3" t="s">
        <v>112</v>
      </c>
      <c r="C43" s="30" t="s">
        <v>111</v>
      </c>
      <c r="D43" s="41" t="s">
        <v>48</v>
      </c>
      <c r="E43" s="44" t="s">
        <v>18</v>
      </c>
      <c r="F43" s="30" t="s">
        <v>28</v>
      </c>
      <c r="G43" s="30" t="s">
        <v>125</v>
      </c>
      <c r="H43" s="47">
        <v>1096</v>
      </c>
    </row>
    <row r="44" spans="2:8" ht="18" customHeight="1">
      <c r="B44" s="3" t="s">
        <v>112</v>
      </c>
      <c r="C44" s="30" t="s">
        <v>111</v>
      </c>
      <c r="D44" s="41" t="s">
        <v>48</v>
      </c>
      <c r="E44" s="44" t="s">
        <v>18</v>
      </c>
      <c r="F44" s="30" t="s">
        <v>28</v>
      </c>
      <c r="G44" s="30" t="s">
        <v>126</v>
      </c>
      <c r="H44" s="47">
        <v>19906</v>
      </c>
    </row>
    <row r="45" spans="2:8" ht="18" customHeight="1">
      <c r="B45" s="3" t="s">
        <v>112</v>
      </c>
      <c r="C45" s="30" t="s">
        <v>111</v>
      </c>
      <c r="D45" s="41" t="s">
        <v>48</v>
      </c>
      <c r="E45" s="44" t="s">
        <v>18</v>
      </c>
      <c r="F45" s="30" t="s">
        <v>28</v>
      </c>
      <c r="G45" s="30" t="s">
        <v>137</v>
      </c>
      <c r="H45" s="47">
        <v>8820</v>
      </c>
    </row>
    <row r="46" spans="2:8" ht="18" customHeight="1">
      <c r="B46" s="3" t="s">
        <v>112</v>
      </c>
      <c r="C46" s="30" t="s">
        <v>111</v>
      </c>
      <c r="D46" s="41" t="s">
        <v>48</v>
      </c>
      <c r="E46" s="44" t="s">
        <v>18</v>
      </c>
      <c r="F46" s="30" t="s">
        <v>28</v>
      </c>
      <c r="G46" s="30" t="s">
        <v>138</v>
      </c>
      <c r="H46" s="47">
        <v>27000</v>
      </c>
    </row>
    <row r="47" spans="2:8" ht="18" customHeight="1">
      <c r="B47" s="3" t="s">
        <v>112</v>
      </c>
      <c r="C47" s="30" t="s">
        <v>111</v>
      </c>
      <c r="D47" s="41" t="s">
        <v>48</v>
      </c>
      <c r="E47" s="44" t="s">
        <v>18</v>
      </c>
      <c r="F47" s="30" t="s">
        <v>28</v>
      </c>
      <c r="G47" s="30" t="s">
        <v>127</v>
      </c>
      <c r="H47" s="47">
        <v>32089.119999999999</v>
      </c>
    </row>
    <row r="48" spans="2:8" ht="18" customHeight="1">
      <c r="B48" s="3" t="s">
        <v>112</v>
      </c>
      <c r="C48" s="30" t="s">
        <v>111</v>
      </c>
      <c r="D48" s="41" t="s">
        <v>48</v>
      </c>
      <c r="E48" s="44" t="s">
        <v>18</v>
      </c>
      <c r="F48" s="30" t="s">
        <v>28</v>
      </c>
      <c r="G48" s="30" t="s">
        <v>139</v>
      </c>
      <c r="H48" s="47">
        <v>105560.67</v>
      </c>
    </row>
    <row r="49" spans="2:8" ht="18" customHeight="1">
      <c r="B49" s="3" t="s">
        <v>112</v>
      </c>
      <c r="C49" s="30" t="s">
        <v>111</v>
      </c>
      <c r="D49" s="41" t="s">
        <v>48</v>
      </c>
      <c r="E49" s="44" t="s">
        <v>18</v>
      </c>
      <c r="F49" s="30" t="s">
        <v>28</v>
      </c>
      <c r="G49" s="30" t="s">
        <v>140</v>
      </c>
      <c r="H49" s="47">
        <v>67287.38</v>
      </c>
    </row>
    <row r="50" spans="2:8" ht="18" customHeight="1">
      <c r="B50" s="3" t="s">
        <v>112</v>
      </c>
      <c r="C50" s="30" t="s">
        <v>111</v>
      </c>
      <c r="D50" s="41" t="s">
        <v>48</v>
      </c>
      <c r="E50" s="44" t="s">
        <v>18</v>
      </c>
      <c r="F50" s="30" t="s">
        <v>28</v>
      </c>
      <c r="G50" s="30" t="s">
        <v>128</v>
      </c>
      <c r="H50" s="47">
        <v>220701.05</v>
      </c>
    </row>
    <row r="51" spans="2:8" ht="18" customHeight="1">
      <c r="B51" s="3" t="s">
        <v>112</v>
      </c>
      <c r="C51" s="30" t="s">
        <v>111</v>
      </c>
      <c r="D51" s="41" t="s">
        <v>48</v>
      </c>
      <c r="E51" s="44" t="s">
        <v>18</v>
      </c>
      <c r="F51" s="30" t="s">
        <v>28</v>
      </c>
      <c r="G51" s="30" t="s">
        <v>141</v>
      </c>
      <c r="H51" s="47">
        <v>67491.240000000005</v>
      </c>
    </row>
    <row r="52" spans="2:8" ht="18" customHeight="1">
      <c r="B52" s="3" t="s">
        <v>112</v>
      </c>
      <c r="C52" s="30" t="s">
        <v>111</v>
      </c>
      <c r="D52" s="41" t="s">
        <v>48</v>
      </c>
      <c r="E52" s="44" t="s">
        <v>18</v>
      </c>
      <c r="F52" s="30" t="s">
        <v>28</v>
      </c>
      <c r="G52" s="30" t="s">
        <v>129</v>
      </c>
      <c r="H52" s="47">
        <v>62401.15</v>
      </c>
    </row>
    <row r="53" spans="2:8" ht="18" customHeight="1">
      <c r="B53" s="3" t="s">
        <v>112</v>
      </c>
      <c r="C53" s="30" t="s">
        <v>111</v>
      </c>
      <c r="D53" s="41" t="s">
        <v>48</v>
      </c>
      <c r="E53" s="44" t="s">
        <v>18</v>
      </c>
      <c r="F53" s="30" t="s">
        <v>28</v>
      </c>
      <c r="G53" s="30" t="s">
        <v>130</v>
      </c>
      <c r="H53" s="47">
        <v>69486.58</v>
      </c>
    </row>
    <row r="54" spans="2:8" ht="18" customHeight="1">
      <c r="B54" s="3" t="s">
        <v>112</v>
      </c>
      <c r="C54" s="30" t="s">
        <v>111</v>
      </c>
      <c r="D54" s="41" t="s">
        <v>48</v>
      </c>
      <c r="E54" s="44" t="s">
        <v>18</v>
      </c>
      <c r="F54" s="30" t="s">
        <v>28</v>
      </c>
      <c r="G54" s="30" t="s">
        <v>131</v>
      </c>
      <c r="H54" s="47">
        <v>77095.81</v>
      </c>
    </row>
    <row r="55" spans="2:8" ht="18" customHeight="1">
      <c r="B55" s="3" t="s">
        <v>112</v>
      </c>
      <c r="C55" s="30" t="s">
        <v>111</v>
      </c>
      <c r="D55" s="41" t="s">
        <v>48</v>
      </c>
      <c r="E55" s="44" t="s">
        <v>18</v>
      </c>
      <c r="F55" s="30" t="s">
        <v>28</v>
      </c>
      <c r="G55" s="30" t="s">
        <v>142</v>
      </c>
      <c r="H55" s="47">
        <v>6200</v>
      </c>
    </row>
    <row r="56" spans="2:8" ht="18" customHeight="1">
      <c r="B56" s="3" t="s">
        <v>112</v>
      </c>
      <c r="C56" s="30" t="s">
        <v>111</v>
      </c>
      <c r="D56" s="41" t="s">
        <v>48</v>
      </c>
      <c r="E56" s="44" t="s">
        <v>18</v>
      </c>
      <c r="F56" s="30" t="s">
        <v>28</v>
      </c>
      <c r="G56" s="30" t="s">
        <v>132</v>
      </c>
      <c r="H56" s="47">
        <v>171094.54</v>
      </c>
    </row>
    <row r="57" spans="2:8" ht="18" customHeight="1">
      <c r="B57" s="3" t="s">
        <v>112</v>
      </c>
      <c r="C57" s="30" t="s">
        <v>111</v>
      </c>
      <c r="D57" s="41" t="s">
        <v>48</v>
      </c>
      <c r="E57" s="44" t="s">
        <v>18</v>
      </c>
      <c r="F57" s="30" t="s">
        <v>28</v>
      </c>
      <c r="G57" s="30" t="s">
        <v>133</v>
      </c>
      <c r="H57" s="47">
        <v>66073.19</v>
      </c>
    </row>
    <row r="58" spans="2:8" ht="18" customHeight="1">
      <c r="B58" s="3" t="s">
        <v>112</v>
      </c>
      <c r="C58" s="30" t="s">
        <v>111</v>
      </c>
      <c r="D58" s="41" t="s">
        <v>48</v>
      </c>
      <c r="E58" s="44" t="s">
        <v>18</v>
      </c>
      <c r="F58" s="30" t="s">
        <v>28</v>
      </c>
      <c r="G58" s="30" t="s">
        <v>134</v>
      </c>
      <c r="H58" s="47">
        <v>39552.85</v>
      </c>
    </row>
    <row r="59" spans="2:8" ht="18" customHeight="1">
      <c r="B59" s="3" t="s">
        <v>112</v>
      </c>
      <c r="C59" s="30" t="s">
        <v>111</v>
      </c>
      <c r="D59" s="41" t="s">
        <v>48</v>
      </c>
      <c r="E59" s="44" t="s">
        <v>18</v>
      </c>
      <c r="F59" s="30" t="s">
        <v>28</v>
      </c>
      <c r="G59" s="30" t="s">
        <v>328</v>
      </c>
      <c r="H59" s="47">
        <v>28821.49</v>
      </c>
    </row>
    <row r="60" spans="2:8" ht="18" customHeight="1">
      <c r="B60" s="3" t="s">
        <v>112</v>
      </c>
      <c r="C60" s="30" t="s">
        <v>111</v>
      </c>
      <c r="D60" s="41" t="s">
        <v>48</v>
      </c>
      <c r="E60" s="44" t="s">
        <v>18</v>
      </c>
      <c r="F60" s="30" t="s">
        <v>28</v>
      </c>
      <c r="G60" s="30" t="s">
        <v>329</v>
      </c>
      <c r="H60" s="47">
        <v>60208.5</v>
      </c>
    </row>
    <row r="61" spans="2:8" ht="18" customHeight="1">
      <c r="B61" s="3" t="s">
        <v>143</v>
      </c>
      <c r="C61" s="30" t="s">
        <v>37</v>
      </c>
      <c r="D61" s="41" t="s">
        <v>25</v>
      </c>
      <c r="E61" s="44" t="s">
        <v>18</v>
      </c>
      <c r="F61" s="30" t="s">
        <v>28</v>
      </c>
      <c r="G61" s="30" t="s">
        <v>123</v>
      </c>
      <c r="H61" s="47">
        <v>7675.9</v>
      </c>
    </row>
    <row r="62" spans="2:8" ht="18" customHeight="1">
      <c r="B62" s="3" t="s">
        <v>143</v>
      </c>
      <c r="C62" s="30" t="s">
        <v>37</v>
      </c>
      <c r="D62" s="41" t="s">
        <v>25</v>
      </c>
      <c r="E62" s="44" t="s">
        <v>18</v>
      </c>
      <c r="F62" s="30" t="s">
        <v>28</v>
      </c>
      <c r="G62" s="30" t="s">
        <v>158</v>
      </c>
      <c r="H62" s="47">
        <v>16153.41</v>
      </c>
    </row>
    <row r="63" spans="2:8" ht="18" customHeight="1">
      <c r="B63" s="3" t="s">
        <v>143</v>
      </c>
      <c r="C63" s="30" t="s">
        <v>37</v>
      </c>
      <c r="D63" s="41" t="s">
        <v>25</v>
      </c>
      <c r="E63" s="44" t="s">
        <v>18</v>
      </c>
      <c r="F63" s="30" t="s">
        <v>28</v>
      </c>
      <c r="G63" s="30" t="s">
        <v>144</v>
      </c>
      <c r="H63" s="47">
        <v>9936.2800000000007</v>
      </c>
    </row>
    <row r="64" spans="2:8" ht="18" customHeight="1">
      <c r="B64" s="3" t="s">
        <v>143</v>
      </c>
      <c r="C64" s="30" t="s">
        <v>37</v>
      </c>
      <c r="D64" s="41" t="s">
        <v>25</v>
      </c>
      <c r="E64" s="44" t="s">
        <v>18</v>
      </c>
      <c r="F64" s="30" t="s">
        <v>28</v>
      </c>
      <c r="G64" s="30" t="s">
        <v>145</v>
      </c>
      <c r="H64" s="47">
        <v>980363.49</v>
      </c>
    </row>
    <row r="65" spans="2:8" ht="18" customHeight="1">
      <c r="B65" s="3" t="s">
        <v>143</v>
      </c>
      <c r="C65" s="30" t="s">
        <v>37</v>
      </c>
      <c r="D65" s="41" t="s">
        <v>25</v>
      </c>
      <c r="E65" s="44" t="s">
        <v>18</v>
      </c>
      <c r="F65" s="30" t="s">
        <v>28</v>
      </c>
      <c r="G65" s="30" t="s">
        <v>146</v>
      </c>
      <c r="H65" s="47">
        <v>14153.22</v>
      </c>
    </row>
    <row r="66" spans="2:8" ht="18" customHeight="1">
      <c r="B66" s="3" t="s">
        <v>143</v>
      </c>
      <c r="C66" s="30" t="s">
        <v>37</v>
      </c>
      <c r="D66" s="41" t="s">
        <v>25</v>
      </c>
      <c r="E66" s="44" t="s">
        <v>18</v>
      </c>
      <c r="F66" s="30" t="s">
        <v>28</v>
      </c>
      <c r="G66" s="30" t="s">
        <v>147</v>
      </c>
      <c r="H66" s="47">
        <v>3440752.51</v>
      </c>
    </row>
    <row r="67" spans="2:8" ht="18" customHeight="1">
      <c r="B67" s="3" t="s">
        <v>143</v>
      </c>
      <c r="C67" s="30" t="s">
        <v>37</v>
      </c>
      <c r="D67" s="41" t="s">
        <v>25</v>
      </c>
      <c r="E67" s="44" t="s">
        <v>18</v>
      </c>
      <c r="F67" s="30" t="s">
        <v>28</v>
      </c>
      <c r="G67" s="30" t="s">
        <v>93</v>
      </c>
      <c r="H67" s="47">
        <v>5255.1</v>
      </c>
    </row>
    <row r="68" spans="2:8" ht="18" customHeight="1">
      <c r="B68" s="3" t="s">
        <v>143</v>
      </c>
      <c r="C68" s="30" t="s">
        <v>37</v>
      </c>
      <c r="D68" s="41" t="s">
        <v>25</v>
      </c>
      <c r="E68" s="44" t="s">
        <v>18</v>
      </c>
      <c r="F68" s="30" t="s">
        <v>28</v>
      </c>
      <c r="G68" s="30" t="s">
        <v>148</v>
      </c>
      <c r="H68" s="47">
        <v>11865.72</v>
      </c>
    </row>
    <row r="69" spans="2:8" ht="18" customHeight="1">
      <c r="B69" s="3" t="s">
        <v>143</v>
      </c>
      <c r="C69" s="30" t="s">
        <v>37</v>
      </c>
      <c r="D69" s="41" t="s">
        <v>25</v>
      </c>
      <c r="E69" s="44" t="s">
        <v>18</v>
      </c>
      <c r="F69" s="30" t="s">
        <v>28</v>
      </c>
      <c r="G69" s="30" t="s">
        <v>149</v>
      </c>
      <c r="H69" s="47">
        <v>54999.45</v>
      </c>
    </row>
    <row r="70" spans="2:8" ht="18" customHeight="1">
      <c r="B70" s="3" t="s">
        <v>143</v>
      </c>
      <c r="C70" s="30" t="s">
        <v>37</v>
      </c>
      <c r="D70" s="41" t="s">
        <v>25</v>
      </c>
      <c r="E70" s="44" t="s">
        <v>18</v>
      </c>
      <c r="F70" s="30" t="s">
        <v>28</v>
      </c>
      <c r="G70" s="30" t="s">
        <v>150</v>
      </c>
      <c r="H70" s="47">
        <v>35670</v>
      </c>
    </row>
    <row r="71" spans="2:8" ht="18" customHeight="1">
      <c r="B71" s="3" t="s">
        <v>143</v>
      </c>
      <c r="C71" s="30" t="s">
        <v>37</v>
      </c>
      <c r="D71" s="41" t="s">
        <v>25</v>
      </c>
      <c r="E71" s="44" t="s">
        <v>18</v>
      </c>
      <c r="F71" s="30" t="s">
        <v>28</v>
      </c>
      <c r="G71" s="30" t="s">
        <v>151</v>
      </c>
      <c r="H71" s="47">
        <v>8364</v>
      </c>
    </row>
    <row r="72" spans="2:8" ht="18" customHeight="1">
      <c r="B72" s="3" t="s">
        <v>143</v>
      </c>
      <c r="C72" s="30" t="s">
        <v>37</v>
      </c>
      <c r="D72" s="41" t="s">
        <v>25</v>
      </c>
      <c r="E72" s="44" t="s">
        <v>18</v>
      </c>
      <c r="F72" s="30" t="s">
        <v>28</v>
      </c>
      <c r="G72" s="30" t="s">
        <v>152</v>
      </c>
      <c r="H72" s="47">
        <v>128779.43</v>
      </c>
    </row>
    <row r="73" spans="2:8" ht="18" customHeight="1">
      <c r="B73" s="3" t="s">
        <v>143</v>
      </c>
      <c r="C73" s="30" t="s">
        <v>37</v>
      </c>
      <c r="D73" s="41" t="s">
        <v>25</v>
      </c>
      <c r="E73" s="44" t="s">
        <v>18</v>
      </c>
      <c r="F73" s="30" t="s">
        <v>28</v>
      </c>
      <c r="G73" s="30" t="s">
        <v>153</v>
      </c>
      <c r="H73" s="47">
        <v>265292.82</v>
      </c>
    </row>
    <row r="74" spans="2:8" ht="18" customHeight="1">
      <c r="B74" s="3" t="s">
        <v>143</v>
      </c>
      <c r="C74" s="30" t="s">
        <v>37</v>
      </c>
      <c r="D74" s="41" t="s">
        <v>25</v>
      </c>
      <c r="E74" s="44" t="s">
        <v>18</v>
      </c>
      <c r="F74" s="30" t="s">
        <v>28</v>
      </c>
      <c r="G74" s="30" t="s">
        <v>154</v>
      </c>
      <c r="H74" s="47">
        <v>720086.36</v>
      </c>
    </row>
    <row r="75" spans="2:8" ht="18" customHeight="1">
      <c r="B75" s="3" t="s">
        <v>143</v>
      </c>
      <c r="C75" s="30" t="s">
        <v>37</v>
      </c>
      <c r="D75" s="41" t="s">
        <v>25</v>
      </c>
      <c r="E75" s="44" t="s">
        <v>18</v>
      </c>
      <c r="F75" s="30" t="s">
        <v>28</v>
      </c>
      <c r="G75" s="30" t="s">
        <v>155</v>
      </c>
      <c r="H75" s="47">
        <v>133967.87</v>
      </c>
    </row>
    <row r="76" spans="2:8" ht="18" customHeight="1">
      <c r="B76" s="3" t="s">
        <v>143</v>
      </c>
      <c r="C76" s="30" t="s">
        <v>37</v>
      </c>
      <c r="D76" s="41" t="s">
        <v>25</v>
      </c>
      <c r="E76" s="44" t="s">
        <v>18</v>
      </c>
      <c r="F76" s="30" t="s">
        <v>28</v>
      </c>
      <c r="G76" s="30" t="s">
        <v>156</v>
      </c>
      <c r="H76" s="47">
        <v>81072.3</v>
      </c>
    </row>
    <row r="77" spans="2:8" ht="18" customHeight="1">
      <c r="B77" s="3" t="s">
        <v>143</v>
      </c>
      <c r="C77" s="30" t="s">
        <v>37</v>
      </c>
      <c r="D77" s="41" t="s">
        <v>25</v>
      </c>
      <c r="E77" s="44" t="s">
        <v>18</v>
      </c>
      <c r="F77" s="30" t="s">
        <v>28</v>
      </c>
      <c r="G77" s="30" t="s">
        <v>157</v>
      </c>
      <c r="H77" s="47">
        <v>60522.82</v>
      </c>
    </row>
    <row r="78" spans="2:8" ht="18" customHeight="1">
      <c r="B78" s="3" t="s">
        <v>143</v>
      </c>
      <c r="C78" s="30" t="s">
        <v>37</v>
      </c>
      <c r="D78" s="41" t="s">
        <v>25</v>
      </c>
      <c r="E78" s="44" t="s">
        <v>18</v>
      </c>
      <c r="F78" s="30" t="s">
        <v>28</v>
      </c>
      <c r="G78" s="30" t="s">
        <v>330</v>
      </c>
      <c r="H78" s="47">
        <v>160000</v>
      </c>
    </row>
    <row r="79" spans="2:8" ht="18" customHeight="1">
      <c r="B79" s="3" t="s">
        <v>143</v>
      </c>
      <c r="C79" s="30" t="s">
        <v>37</v>
      </c>
      <c r="D79" s="41" t="s">
        <v>25</v>
      </c>
      <c r="E79" s="44" t="s">
        <v>18</v>
      </c>
      <c r="F79" s="30" t="s">
        <v>28</v>
      </c>
      <c r="G79" s="30" t="s">
        <v>331</v>
      </c>
      <c r="H79" s="47">
        <v>545628</v>
      </c>
    </row>
    <row r="80" spans="2:8" ht="18" customHeight="1">
      <c r="B80" s="3" t="s">
        <v>143</v>
      </c>
      <c r="C80" s="30" t="s">
        <v>37</v>
      </c>
      <c r="D80" s="41" t="s">
        <v>25</v>
      </c>
      <c r="E80" s="44" t="s">
        <v>18</v>
      </c>
      <c r="F80" s="30" t="s">
        <v>28</v>
      </c>
      <c r="G80" s="30" t="s">
        <v>332</v>
      </c>
      <c r="H80" s="47">
        <v>50991.5</v>
      </c>
    </row>
    <row r="81" spans="2:8" ht="18" customHeight="1">
      <c r="B81" s="3" t="s">
        <v>159</v>
      </c>
      <c r="C81" s="30" t="s">
        <v>19</v>
      </c>
      <c r="D81" s="41"/>
      <c r="E81" s="44" t="s">
        <v>18</v>
      </c>
      <c r="F81" s="30" t="s">
        <v>28</v>
      </c>
      <c r="G81" s="30" t="s">
        <v>160</v>
      </c>
      <c r="H81" s="47">
        <v>11617.99</v>
      </c>
    </row>
    <row r="82" spans="2:8" ht="18" customHeight="1">
      <c r="B82" s="3" t="s">
        <v>159</v>
      </c>
      <c r="C82" s="30" t="s">
        <v>19</v>
      </c>
      <c r="D82" s="41"/>
      <c r="E82" s="44" t="s">
        <v>18</v>
      </c>
      <c r="F82" s="30" t="s">
        <v>28</v>
      </c>
      <c r="G82" s="30" t="s">
        <v>161</v>
      </c>
      <c r="H82" s="47">
        <v>50601.05</v>
      </c>
    </row>
    <row r="83" spans="2:8" ht="18" customHeight="1">
      <c r="B83" s="3" t="s">
        <v>159</v>
      </c>
      <c r="C83" s="30" t="s">
        <v>165</v>
      </c>
      <c r="D83" s="41"/>
      <c r="E83" s="44" t="s">
        <v>18</v>
      </c>
      <c r="F83" s="30" t="s">
        <v>28</v>
      </c>
      <c r="G83" s="30" t="s">
        <v>162</v>
      </c>
      <c r="H83" s="47">
        <v>11623.5</v>
      </c>
    </row>
    <row r="84" spans="2:8" ht="18" customHeight="1">
      <c r="B84" s="3" t="s">
        <v>159</v>
      </c>
      <c r="C84" s="30" t="s">
        <v>166</v>
      </c>
      <c r="D84" s="41"/>
      <c r="E84" s="44" t="s">
        <v>18</v>
      </c>
      <c r="F84" s="30" t="s">
        <v>28</v>
      </c>
      <c r="G84" s="30" t="s">
        <v>163</v>
      </c>
      <c r="H84" s="47">
        <v>25493.23</v>
      </c>
    </row>
    <row r="85" spans="2:8" ht="18" customHeight="1">
      <c r="B85" s="3" t="s">
        <v>159</v>
      </c>
      <c r="C85" s="30" t="s">
        <v>167</v>
      </c>
      <c r="D85" s="41"/>
      <c r="E85" s="44" t="s">
        <v>18</v>
      </c>
      <c r="F85" s="30" t="s">
        <v>28</v>
      </c>
      <c r="G85" s="30" t="s">
        <v>164</v>
      </c>
      <c r="H85" s="47">
        <v>7380</v>
      </c>
    </row>
    <row r="86" spans="2:8" ht="18" customHeight="1">
      <c r="B86" s="3" t="s">
        <v>159</v>
      </c>
      <c r="C86" s="30" t="s">
        <v>168</v>
      </c>
      <c r="D86" s="41"/>
      <c r="E86" s="44" t="s">
        <v>18</v>
      </c>
      <c r="F86" s="30" t="s">
        <v>28</v>
      </c>
      <c r="G86" s="30" t="s">
        <v>163</v>
      </c>
      <c r="H86" s="47">
        <v>8603.9</v>
      </c>
    </row>
    <row r="87" spans="2:8" ht="18" customHeight="1">
      <c r="B87" s="3" t="s">
        <v>159</v>
      </c>
      <c r="C87" s="30" t="s">
        <v>333</v>
      </c>
      <c r="D87" s="41"/>
      <c r="E87" s="44" t="s">
        <v>18</v>
      </c>
      <c r="F87" s="30" t="s">
        <v>28</v>
      </c>
      <c r="G87" s="30" t="s">
        <v>162</v>
      </c>
      <c r="H87" s="47">
        <v>10000</v>
      </c>
    </row>
    <row r="88" spans="2:8" ht="18" customHeight="1">
      <c r="B88" s="3" t="s">
        <v>159</v>
      </c>
      <c r="C88" s="30" t="s">
        <v>171</v>
      </c>
      <c r="D88" s="41"/>
      <c r="E88" s="44" t="s">
        <v>18</v>
      </c>
      <c r="F88" s="30" t="s">
        <v>28</v>
      </c>
      <c r="G88" s="30" t="s">
        <v>335</v>
      </c>
      <c r="H88" s="47">
        <v>20097.14</v>
      </c>
    </row>
    <row r="89" spans="2:8" ht="18" customHeight="1">
      <c r="B89" s="3" t="s">
        <v>159</v>
      </c>
      <c r="C89" s="30" t="s">
        <v>171</v>
      </c>
      <c r="D89" s="41"/>
      <c r="E89" s="44" t="s">
        <v>18</v>
      </c>
      <c r="F89" s="30" t="s">
        <v>28</v>
      </c>
      <c r="G89" s="30" t="s">
        <v>336</v>
      </c>
      <c r="H89" s="47">
        <v>4287.3900000000003</v>
      </c>
    </row>
    <row r="90" spans="2:8" ht="18" customHeight="1">
      <c r="B90" s="3" t="s">
        <v>159</v>
      </c>
      <c r="C90" s="30" t="s">
        <v>171</v>
      </c>
      <c r="D90" s="41"/>
      <c r="E90" s="44" t="s">
        <v>18</v>
      </c>
      <c r="F90" s="30" t="s">
        <v>28</v>
      </c>
      <c r="G90" s="30" t="s">
        <v>337</v>
      </c>
      <c r="H90" s="47">
        <v>146385</v>
      </c>
    </row>
    <row r="91" spans="2:8" ht="18" customHeight="1">
      <c r="B91" s="3" t="s">
        <v>159</v>
      </c>
      <c r="C91" s="30" t="s">
        <v>334</v>
      </c>
      <c r="D91" s="41"/>
      <c r="E91" s="44" t="s">
        <v>18</v>
      </c>
      <c r="F91" s="30" t="s">
        <v>28</v>
      </c>
      <c r="G91" s="30" t="s">
        <v>338</v>
      </c>
      <c r="H91" s="47">
        <v>141796.85999999999</v>
      </c>
    </row>
    <row r="92" spans="2:8" ht="18" customHeight="1">
      <c r="B92" s="3" t="s">
        <v>170</v>
      </c>
      <c r="C92" s="30" t="s">
        <v>171</v>
      </c>
      <c r="D92" s="41"/>
      <c r="E92" s="44" t="s">
        <v>18</v>
      </c>
      <c r="F92" s="30" t="s">
        <v>28</v>
      </c>
      <c r="G92" s="30" t="s">
        <v>172</v>
      </c>
      <c r="H92" s="47">
        <v>598598</v>
      </c>
    </row>
    <row r="93" spans="2:8" ht="18" customHeight="1">
      <c r="B93" s="3" t="s">
        <v>173</v>
      </c>
      <c r="C93" s="30" t="s">
        <v>32</v>
      </c>
      <c r="D93" s="41" t="s">
        <v>27</v>
      </c>
      <c r="E93" s="44" t="s">
        <v>18</v>
      </c>
      <c r="F93" s="30" t="s">
        <v>28</v>
      </c>
      <c r="G93" s="30" t="s">
        <v>174</v>
      </c>
      <c r="H93" s="47">
        <v>96270</v>
      </c>
    </row>
    <row r="94" spans="2:8" ht="18" customHeight="1">
      <c r="B94" s="3" t="s">
        <v>173</v>
      </c>
      <c r="C94" s="30" t="s">
        <v>32</v>
      </c>
      <c r="D94" s="41" t="s">
        <v>27</v>
      </c>
      <c r="E94" s="44" t="s">
        <v>18</v>
      </c>
      <c r="F94" s="30" t="s">
        <v>28</v>
      </c>
      <c r="G94" s="30" t="s">
        <v>175</v>
      </c>
      <c r="H94" s="47">
        <v>1650</v>
      </c>
    </row>
    <row r="95" spans="2:8" ht="18" customHeight="1">
      <c r="B95" s="3" t="s">
        <v>173</v>
      </c>
      <c r="C95" s="30" t="s">
        <v>32</v>
      </c>
      <c r="D95" s="41" t="s">
        <v>27</v>
      </c>
      <c r="E95" s="44" t="s">
        <v>18</v>
      </c>
      <c r="F95" s="30" t="s">
        <v>28</v>
      </c>
      <c r="G95" s="30" t="s">
        <v>176</v>
      </c>
      <c r="H95" s="47">
        <v>34780</v>
      </c>
    </row>
    <row r="96" spans="2:8" ht="18" customHeight="1">
      <c r="B96" s="3" t="s">
        <v>173</v>
      </c>
      <c r="C96" s="30" t="s">
        <v>32</v>
      </c>
      <c r="D96" s="41" t="s">
        <v>27</v>
      </c>
      <c r="E96" s="44" t="s">
        <v>18</v>
      </c>
      <c r="F96" s="30" t="s">
        <v>28</v>
      </c>
      <c r="G96" s="30" t="s">
        <v>339</v>
      </c>
      <c r="H96" s="47">
        <v>10541.1</v>
      </c>
    </row>
    <row r="97" spans="2:8" ht="18" customHeight="1">
      <c r="B97" s="3" t="s">
        <v>177</v>
      </c>
      <c r="C97" s="30" t="s">
        <v>32</v>
      </c>
      <c r="D97" s="41" t="s">
        <v>27</v>
      </c>
      <c r="E97" s="44" t="s">
        <v>18</v>
      </c>
      <c r="F97" s="30" t="s">
        <v>28</v>
      </c>
      <c r="G97" s="30" t="s">
        <v>178</v>
      </c>
      <c r="H97" s="47">
        <v>111600</v>
      </c>
    </row>
    <row r="98" spans="2:8" ht="18" customHeight="1">
      <c r="B98" s="3" t="s">
        <v>177</v>
      </c>
      <c r="C98" s="30" t="s">
        <v>32</v>
      </c>
      <c r="D98" s="41" t="s">
        <v>27</v>
      </c>
      <c r="E98" s="44" t="s">
        <v>18</v>
      </c>
      <c r="F98" s="30" t="s">
        <v>28</v>
      </c>
      <c r="G98" s="30" t="s">
        <v>179</v>
      </c>
      <c r="H98" s="47">
        <v>15026</v>
      </c>
    </row>
    <row r="99" spans="2:8" ht="18" customHeight="1">
      <c r="B99" s="3" t="s">
        <v>177</v>
      </c>
      <c r="C99" s="30" t="s">
        <v>32</v>
      </c>
      <c r="D99" s="41" t="s">
        <v>27</v>
      </c>
      <c r="E99" s="44" t="s">
        <v>18</v>
      </c>
      <c r="F99" s="30" t="s">
        <v>28</v>
      </c>
      <c r="G99" s="30" t="s">
        <v>180</v>
      </c>
      <c r="H99" s="47">
        <v>6500</v>
      </c>
    </row>
    <row r="100" spans="2:8" ht="18" customHeight="1">
      <c r="B100" s="3" t="s">
        <v>177</v>
      </c>
      <c r="C100" s="30" t="s">
        <v>32</v>
      </c>
      <c r="D100" s="41" t="s">
        <v>27</v>
      </c>
      <c r="E100" s="44" t="s">
        <v>18</v>
      </c>
      <c r="F100" s="30" t="s">
        <v>28</v>
      </c>
      <c r="G100" s="30" t="s">
        <v>181</v>
      </c>
      <c r="H100" s="47">
        <v>171542.63</v>
      </c>
    </row>
    <row r="101" spans="2:8" ht="18" customHeight="1">
      <c r="B101" s="3" t="s">
        <v>177</v>
      </c>
      <c r="C101" s="30" t="s">
        <v>32</v>
      </c>
      <c r="D101" s="41" t="s">
        <v>27</v>
      </c>
      <c r="E101" s="44" t="s">
        <v>18</v>
      </c>
      <c r="F101" s="30" t="s">
        <v>28</v>
      </c>
      <c r="G101" s="30" t="s">
        <v>86</v>
      </c>
      <c r="H101" s="47">
        <v>1525453.9</v>
      </c>
    </row>
    <row r="102" spans="2:8" ht="18" customHeight="1">
      <c r="B102" s="3" t="s">
        <v>177</v>
      </c>
      <c r="C102" s="30" t="s">
        <v>32</v>
      </c>
      <c r="D102" s="41" t="s">
        <v>27</v>
      </c>
      <c r="E102" s="44" t="s">
        <v>18</v>
      </c>
      <c r="F102" s="30" t="s">
        <v>28</v>
      </c>
      <c r="G102" s="30" t="s">
        <v>182</v>
      </c>
      <c r="H102" s="47">
        <v>85156</v>
      </c>
    </row>
    <row r="103" spans="2:8" ht="18" customHeight="1">
      <c r="B103" s="3" t="s">
        <v>177</v>
      </c>
      <c r="C103" s="30" t="s">
        <v>32</v>
      </c>
      <c r="D103" s="41" t="s">
        <v>27</v>
      </c>
      <c r="E103" s="44" t="s">
        <v>18</v>
      </c>
      <c r="F103" s="30" t="s">
        <v>28</v>
      </c>
      <c r="G103" s="30" t="s">
        <v>183</v>
      </c>
      <c r="H103" s="47">
        <v>236128.56</v>
      </c>
    </row>
    <row r="104" spans="2:8" ht="18" customHeight="1">
      <c r="B104" s="3" t="s">
        <v>177</v>
      </c>
      <c r="C104" s="30" t="s">
        <v>32</v>
      </c>
      <c r="D104" s="41" t="s">
        <v>27</v>
      </c>
      <c r="E104" s="44" t="s">
        <v>18</v>
      </c>
      <c r="F104" s="30" t="s">
        <v>28</v>
      </c>
      <c r="G104" s="30" t="s">
        <v>184</v>
      </c>
      <c r="H104" s="47">
        <v>72453.36</v>
      </c>
    </row>
    <row r="105" spans="2:8" ht="18" customHeight="1">
      <c r="B105" s="3" t="s">
        <v>177</v>
      </c>
      <c r="C105" s="30" t="s">
        <v>32</v>
      </c>
      <c r="D105" s="41" t="s">
        <v>27</v>
      </c>
      <c r="E105" s="44" t="s">
        <v>18</v>
      </c>
      <c r="F105" s="30" t="s">
        <v>28</v>
      </c>
      <c r="G105" s="30" t="s">
        <v>185</v>
      </c>
      <c r="H105" s="47">
        <v>9760</v>
      </c>
    </row>
    <row r="106" spans="2:8" ht="18" customHeight="1">
      <c r="B106" s="3" t="s">
        <v>177</v>
      </c>
      <c r="C106" s="30" t="s">
        <v>32</v>
      </c>
      <c r="D106" s="41" t="s">
        <v>27</v>
      </c>
      <c r="E106" s="44" t="s">
        <v>18</v>
      </c>
      <c r="F106" s="30" t="s">
        <v>28</v>
      </c>
      <c r="G106" s="30" t="s">
        <v>186</v>
      </c>
      <c r="H106" s="47">
        <v>749820.86</v>
      </c>
    </row>
    <row r="107" spans="2:8" ht="18" customHeight="1">
      <c r="B107" s="3" t="s">
        <v>177</v>
      </c>
      <c r="C107" s="30" t="s">
        <v>32</v>
      </c>
      <c r="D107" s="41" t="s">
        <v>27</v>
      </c>
      <c r="E107" s="44" t="s">
        <v>18</v>
      </c>
      <c r="F107" s="30" t="s">
        <v>28</v>
      </c>
      <c r="G107" s="30" t="s">
        <v>179</v>
      </c>
      <c r="H107" s="47">
        <v>23999.84</v>
      </c>
    </row>
    <row r="108" spans="2:8" ht="18" customHeight="1">
      <c r="B108" s="3" t="s">
        <v>177</v>
      </c>
      <c r="C108" s="30" t="s">
        <v>32</v>
      </c>
      <c r="D108" s="41" t="s">
        <v>27</v>
      </c>
      <c r="E108" s="44" t="s">
        <v>18</v>
      </c>
      <c r="F108" s="30" t="s">
        <v>28</v>
      </c>
      <c r="G108" s="30" t="s">
        <v>187</v>
      </c>
      <c r="H108" s="47">
        <v>593732</v>
      </c>
    </row>
    <row r="109" spans="2:8" ht="18" customHeight="1">
      <c r="B109" s="3" t="s">
        <v>177</v>
      </c>
      <c r="C109" s="30" t="s">
        <v>32</v>
      </c>
      <c r="D109" s="41" t="s">
        <v>27</v>
      </c>
      <c r="E109" s="44" t="s">
        <v>18</v>
      </c>
      <c r="F109" s="30" t="s">
        <v>28</v>
      </c>
      <c r="G109" s="30" t="s">
        <v>188</v>
      </c>
      <c r="H109" s="47">
        <v>498355.74</v>
      </c>
    </row>
    <row r="110" spans="2:8" ht="18" customHeight="1">
      <c r="B110" s="3" t="s">
        <v>177</v>
      </c>
      <c r="C110" s="30" t="s">
        <v>32</v>
      </c>
      <c r="D110" s="41" t="s">
        <v>27</v>
      </c>
      <c r="E110" s="44" t="s">
        <v>18</v>
      </c>
      <c r="F110" s="30" t="s">
        <v>28</v>
      </c>
      <c r="G110" s="30" t="s">
        <v>189</v>
      </c>
      <c r="H110" s="47">
        <v>24117.69</v>
      </c>
    </row>
    <row r="111" spans="2:8" ht="18" customHeight="1">
      <c r="B111" s="3" t="s">
        <v>177</v>
      </c>
      <c r="C111" s="30" t="s">
        <v>32</v>
      </c>
      <c r="D111" s="41" t="s">
        <v>27</v>
      </c>
      <c r="E111" s="44" t="s">
        <v>18</v>
      </c>
      <c r="F111" s="30" t="s">
        <v>28</v>
      </c>
      <c r="G111" s="30" t="s">
        <v>194</v>
      </c>
      <c r="H111" s="47">
        <v>13366.64</v>
      </c>
    </row>
    <row r="112" spans="2:8" ht="18" customHeight="1">
      <c r="B112" s="3" t="s">
        <v>177</v>
      </c>
      <c r="C112" s="30" t="s">
        <v>32</v>
      </c>
      <c r="D112" s="41" t="s">
        <v>27</v>
      </c>
      <c r="E112" s="44" t="s">
        <v>18</v>
      </c>
      <c r="F112" s="30" t="s">
        <v>28</v>
      </c>
      <c r="G112" s="30" t="s">
        <v>195</v>
      </c>
      <c r="H112" s="47">
        <v>14285.91</v>
      </c>
    </row>
    <row r="113" spans="2:8" ht="18" customHeight="1">
      <c r="B113" s="3" t="s">
        <v>177</v>
      </c>
      <c r="C113" s="30" t="s">
        <v>32</v>
      </c>
      <c r="D113" s="41" t="s">
        <v>27</v>
      </c>
      <c r="E113" s="44" t="s">
        <v>18</v>
      </c>
      <c r="F113" s="30" t="s">
        <v>28</v>
      </c>
      <c r="G113" s="30" t="s">
        <v>190</v>
      </c>
      <c r="H113" s="47">
        <v>2994878.27</v>
      </c>
    </row>
    <row r="114" spans="2:8" ht="18" customHeight="1">
      <c r="B114" s="3" t="s">
        <v>177</v>
      </c>
      <c r="C114" s="30" t="s">
        <v>32</v>
      </c>
      <c r="D114" s="41" t="s">
        <v>27</v>
      </c>
      <c r="E114" s="44" t="s">
        <v>18</v>
      </c>
      <c r="F114" s="30" t="s">
        <v>28</v>
      </c>
      <c r="G114" s="30" t="s">
        <v>191</v>
      </c>
      <c r="H114" s="47">
        <v>85095.02</v>
      </c>
    </row>
    <row r="115" spans="2:8" ht="18" customHeight="1">
      <c r="B115" s="3" t="s">
        <v>177</v>
      </c>
      <c r="C115" s="30" t="s">
        <v>32</v>
      </c>
      <c r="D115" s="41" t="s">
        <v>27</v>
      </c>
      <c r="E115" s="44" t="s">
        <v>18</v>
      </c>
      <c r="F115" s="30" t="s">
        <v>28</v>
      </c>
      <c r="G115" s="30" t="s">
        <v>196</v>
      </c>
      <c r="H115" s="47">
        <v>2240551</v>
      </c>
    </row>
    <row r="116" spans="2:8" ht="18" customHeight="1">
      <c r="B116" s="3" t="s">
        <v>177</v>
      </c>
      <c r="C116" s="30" t="s">
        <v>32</v>
      </c>
      <c r="D116" s="41" t="s">
        <v>27</v>
      </c>
      <c r="E116" s="44" t="s">
        <v>18</v>
      </c>
      <c r="F116" s="30" t="s">
        <v>28</v>
      </c>
      <c r="G116" s="30" t="s">
        <v>192</v>
      </c>
      <c r="H116" s="47">
        <v>183504</v>
      </c>
    </row>
    <row r="117" spans="2:8" ht="18" customHeight="1">
      <c r="B117" s="3" t="s">
        <v>177</v>
      </c>
      <c r="C117" s="30" t="s">
        <v>32</v>
      </c>
      <c r="D117" s="41" t="s">
        <v>27</v>
      </c>
      <c r="E117" s="44" t="s">
        <v>18</v>
      </c>
      <c r="F117" s="30" t="s">
        <v>28</v>
      </c>
      <c r="G117" s="30" t="s">
        <v>193</v>
      </c>
      <c r="H117" s="47">
        <v>329240</v>
      </c>
    </row>
    <row r="118" spans="2:8" ht="18" customHeight="1">
      <c r="B118" s="3" t="s">
        <v>197</v>
      </c>
      <c r="C118" s="30" t="s">
        <v>32</v>
      </c>
      <c r="D118" s="41" t="s">
        <v>27</v>
      </c>
      <c r="E118" s="44" t="s">
        <v>18</v>
      </c>
      <c r="F118" s="30" t="s">
        <v>28</v>
      </c>
      <c r="G118" s="30" t="s">
        <v>198</v>
      </c>
      <c r="H118" s="47">
        <v>200000</v>
      </c>
    </row>
    <row r="119" spans="2:8" ht="18" customHeight="1">
      <c r="B119" s="3" t="s">
        <v>197</v>
      </c>
      <c r="C119" s="30" t="s">
        <v>32</v>
      </c>
      <c r="D119" s="41" t="s">
        <v>27</v>
      </c>
      <c r="E119" s="44" t="s">
        <v>18</v>
      </c>
      <c r="F119" s="30" t="s">
        <v>28</v>
      </c>
      <c r="G119" s="30" t="s">
        <v>199</v>
      </c>
      <c r="H119" s="47">
        <v>168855.82</v>
      </c>
    </row>
    <row r="120" spans="2:8" ht="18" customHeight="1">
      <c r="B120" s="3" t="s">
        <v>197</v>
      </c>
      <c r="C120" s="30" t="s">
        <v>32</v>
      </c>
      <c r="D120" s="41" t="s">
        <v>27</v>
      </c>
      <c r="E120" s="44" t="s">
        <v>18</v>
      </c>
      <c r="F120" s="30" t="s">
        <v>28</v>
      </c>
      <c r="G120" s="30" t="s">
        <v>200</v>
      </c>
      <c r="H120" s="47">
        <v>514000</v>
      </c>
    </row>
    <row r="121" spans="2:8" ht="18" customHeight="1">
      <c r="B121" s="3" t="s">
        <v>197</v>
      </c>
      <c r="C121" s="30" t="s">
        <v>32</v>
      </c>
      <c r="D121" s="41" t="s">
        <v>27</v>
      </c>
      <c r="E121" s="44" t="s">
        <v>18</v>
      </c>
      <c r="F121" s="30" t="s">
        <v>28</v>
      </c>
      <c r="G121" s="30" t="s">
        <v>201</v>
      </c>
      <c r="H121" s="47">
        <v>590000</v>
      </c>
    </row>
    <row r="122" spans="2:8" ht="18" customHeight="1">
      <c r="B122" s="3" t="s">
        <v>202</v>
      </c>
      <c r="C122" s="30" t="s">
        <v>41</v>
      </c>
      <c r="D122" s="41" t="s">
        <v>26</v>
      </c>
      <c r="E122" s="44" t="s">
        <v>18</v>
      </c>
      <c r="F122" s="30" t="s">
        <v>28</v>
      </c>
      <c r="G122" s="30" t="s">
        <v>203</v>
      </c>
      <c r="H122" s="47">
        <v>2399222.19</v>
      </c>
    </row>
    <row r="123" spans="2:8" ht="18" customHeight="1">
      <c r="B123" s="3" t="s">
        <v>202</v>
      </c>
      <c r="C123" s="30" t="s">
        <v>41</v>
      </c>
      <c r="D123" s="41" t="s">
        <v>26</v>
      </c>
      <c r="E123" s="44" t="s">
        <v>18</v>
      </c>
      <c r="F123" s="30" t="s">
        <v>28</v>
      </c>
      <c r="G123" s="30" t="s">
        <v>204</v>
      </c>
      <c r="H123" s="47">
        <v>11431667.550000001</v>
      </c>
    </row>
    <row r="124" spans="2:8" ht="18" customHeight="1">
      <c r="B124" s="3" t="s">
        <v>202</v>
      </c>
      <c r="C124" s="30" t="s">
        <v>41</v>
      </c>
      <c r="D124" s="41" t="s">
        <v>26</v>
      </c>
      <c r="E124" s="44" t="s">
        <v>18</v>
      </c>
      <c r="F124" s="30" t="s">
        <v>28</v>
      </c>
      <c r="G124" s="30" t="s">
        <v>213</v>
      </c>
      <c r="H124" s="47">
        <v>221525.72</v>
      </c>
    </row>
    <row r="125" spans="2:8" ht="18" customHeight="1">
      <c r="B125" s="3" t="s">
        <v>202</v>
      </c>
      <c r="C125" s="30" t="s">
        <v>41</v>
      </c>
      <c r="D125" s="41" t="s">
        <v>26</v>
      </c>
      <c r="E125" s="44" t="s">
        <v>18</v>
      </c>
      <c r="F125" s="30" t="s">
        <v>28</v>
      </c>
      <c r="G125" s="30" t="s">
        <v>214</v>
      </c>
      <c r="H125" s="47">
        <v>596285.37</v>
      </c>
    </row>
    <row r="126" spans="2:8" ht="18" customHeight="1">
      <c r="B126" s="3" t="s">
        <v>202</v>
      </c>
      <c r="C126" s="30" t="s">
        <v>41</v>
      </c>
      <c r="D126" s="41" t="s">
        <v>26</v>
      </c>
      <c r="E126" s="44" t="s">
        <v>18</v>
      </c>
      <c r="F126" s="30" t="s">
        <v>28</v>
      </c>
      <c r="G126" s="30" t="s">
        <v>205</v>
      </c>
      <c r="H126" s="47">
        <v>661224.55000000005</v>
      </c>
    </row>
    <row r="127" spans="2:8" ht="18" customHeight="1">
      <c r="B127" s="3" t="s">
        <v>202</v>
      </c>
      <c r="C127" s="30" t="s">
        <v>41</v>
      </c>
      <c r="D127" s="41" t="s">
        <v>26</v>
      </c>
      <c r="E127" s="44" t="s">
        <v>18</v>
      </c>
      <c r="F127" s="30" t="s">
        <v>28</v>
      </c>
      <c r="G127" s="30" t="s">
        <v>85</v>
      </c>
      <c r="H127" s="47">
        <v>162646.25</v>
      </c>
    </row>
    <row r="128" spans="2:8" ht="18" customHeight="1">
      <c r="B128" s="3" t="s">
        <v>202</v>
      </c>
      <c r="C128" s="30" t="s">
        <v>41</v>
      </c>
      <c r="D128" s="41" t="s">
        <v>26</v>
      </c>
      <c r="E128" s="44" t="s">
        <v>18</v>
      </c>
      <c r="F128" s="30" t="s">
        <v>28</v>
      </c>
      <c r="G128" s="30" t="s">
        <v>206</v>
      </c>
      <c r="H128" s="47">
        <v>281250.13</v>
      </c>
    </row>
    <row r="129" spans="2:8" ht="18" customHeight="1">
      <c r="B129" s="3" t="s">
        <v>202</v>
      </c>
      <c r="C129" s="30" t="s">
        <v>41</v>
      </c>
      <c r="D129" s="41" t="s">
        <v>26</v>
      </c>
      <c r="E129" s="44" t="s">
        <v>18</v>
      </c>
      <c r="F129" s="30" t="s">
        <v>28</v>
      </c>
      <c r="G129" s="30" t="s">
        <v>215</v>
      </c>
      <c r="H129" s="47">
        <v>117376.64</v>
      </c>
    </row>
    <row r="130" spans="2:8" ht="18" customHeight="1">
      <c r="B130" s="3" t="s">
        <v>202</v>
      </c>
      <c r="C130" s="30" t="s">
        <v>41</v>
      </c>
      <c r="D130" s="41" t="s">
        <v>26</v>
      </c>
      <c r="E130" s="44" t="s">
        <v>18</v>
      </c>
      <c r="F130" s="30" t="s">
        <v>28</v>
      </c>
      <c r="G130" s="30" t="s">
        <v>216</v>
      </c>
      <c r="H130" s="47">
        <v>278469.14</v>
      </c>
    </row>
    <row r="131" spans="2:8" ht="18" customHeight="1">
      <c r="B131" s="3" t="s">
        <v>202</v>
      </c>
      <c r="C131" s="30" t="s">
        <v>41</v>
      </c>
      <c r="D131" s="41" t="s">
        <v>26</v>
      </c>
      <c r="E131" s="44" t="s">
        <v>18</v>
      </c>
      <c r="F131" s="30" t="s">
        <v>28</v>
      </c>
      <c r="G131" s="30" t="s">
        <v>207</v>
      </c>
      <c r="H131" s="47">
        <v>1584441.51</v>
      </c>
    </row>
    <row r="132" spans="2:8" ht="18" customHeight="1">
      <c r="B132" s="3" t="s">
        <v>202</v>
      </c>
      <c r="C132" s="30" t="s">
        <v>41</v>
      </c>
      <c r="D132" s="41" t="s">
        <v>26</v>
      </c>
      <c r="E132" s="44" t="s">
        <v>18</v>
      </c>
      <c r="F132" s="30" t="s">
        <v>28</v>
      </c>
      <c r="G132" s="30" t="s">
        <v>208</v>
      </c>
      <c r="H132" s="47">
        <v>423785.37</v>
      </c>
    </row>
    <row r="133" spans="2:8" ht="18" customHeight="1">
      <c r="B133" s="3" t="s">
        <v>202</v>
      </c>
      <c r="C133" s="30" t="s">
        <v>41</v>
      </c>
      <c r="D133" s="41" t="s">
        <v>26</v>
      </c>
      <c r="E133" s="44" t="s">
        <v>18</v>
      </c>
      <c r="F133" s="30" t="s">
        <v>28</v>
      </c>
      <c r="G133" s="30" t="s">
        <v>209</v>
      </c>
      <c r="H133" s="47">
        <v>633670.53</v>
      </c>
    </row>
    <row r="134" spans="2:8" ht="18" customHeight="1">
      <c r="B134" s="3" t="s">
        <v>202</v>
      </c>
      <c r="C134" s="30" t="s">
        <v>41</v>
      </c>
      <c r="D134" s="41" t="s">
        <v>26</v>
      </c>
      <c r="E134" s="44" t="s">
        <v>18</v>
      </c>
      <c r="F134" s="30" t="s">
        <v>28</v>
      </c>
      <c r="G134" s="30" t="s">
        <v>210</v>
      </c>
      <c r="H134" s="47">
        <v>73976.490000000005</v>
      </c>
    </row>
    <row r="135" spans="2:8" ht="18" customHeight="1">
      <c r="B135" s="3" t="s">
        <v>202</v>
      </c>
      <c r="C135" s="30" t="s">
        <v>41</v>
      </c>
      <c r="D135" s="41" t="s">
        <v>26</v>
      </c>
      <c r="E135" s="44" t="s">
        <v>18</v>
      </c>
      <c r="F135" s="30" t="s">
        <v>28</v>
      </c>
      <c r="G135" s="30" t="s">
        <v>217</v>
      </c>
      <c r="H135" s="47">
        <v>433378.19</v>
      </c>
    </row>
    <row r="136" spans="2:8" ht="18" customHeight="1">
      <c r="B136" s="3" t="s">
        <v>202</v>
      </c>
      <c r="C136" s="30" t="s">
        <v>41</v>
      </c>
      <c r="D136" s="41" t="s">
        <v>26</v>
      </c>
      <c r="E136" s="44" t="s">
        <v>18</v>
      </c>
      <c r="F136" s="30" t="s">
        <v>28</v>
      </c>
      <c r="G136" s="30" t="s">
        <v>211</v>
      </c>
      <c r="H136" s="47">
        <v>2065462.04</v>
      </c>
    </row>
    <row r="137" spans="2:8" ht="18" customHeight="1">
      <c r="B137" s="3" t="s">
        <v>202</v>
      </c>
      <c r="C137" s="30" t="s">
        <v>41</v>
      </c>
      <c r="D137" s="41" t="s">
        <v>26</v>
      </c>
      <c r="E137" s="44" t="s">
        <v>18</v>
      </c>
      <c r="F137" s="30" t="s">
        <v>28</v>
      </c>
      <c r="G137" s="30" t="s">
        <v>88</v>
      </c>
      <c r="H137" s="47">
        <v>249404.79999999999</v>
      </c>
    </row>
    <row r="138" spans="2:8" ht="18" customHeight="1">
      <c r="B138" s="3" t="s">
        <v>202</v>
      </c>
      <c r="C138" s="30" t="s">
        <v>41</v>
      </c>
      <c r="D138" s="41" t="s">
        <v>26</v>
      </c>
      <c r="E138" s="44" t="s">
        <v>18</v>
      </c>
      <c r="F138" s="30" t="s">
        <v>28</v>
      </c>
      <c r="G138" s="30" t="s">
        <v>212</v>
      </c>
      <c r="H138" s="47">
        <v>9453.8700000000008</v>
      </c>
    </row>
    <row r="139" spans="2:8" ht="18" customHeight="1">
      <c r="B139" s="3" t="s">
        <v>202</v>
      </c>
      <c r="C139" s="30" t="s">
        <v>41</v>
      </c>
      <c r="D139" s="41" t="s">
        <v>26</v>
      </c>
      <c r="E139" s="44" t="s">
        <v>18</v>
      </c>
      <c r="F139" s="30" t="s">
        <v>28</v>
      </c>
      <c r="G139" s="30" t="s">
        <v>218</v>
      </c>
      <c r="H139" s="47">
        <v>9457.17</v>
      </c>
    </row>
    <row r="140" spans="2:8" ht="18" customHeight="1">
      <c r="B140" s="3" t="s">
        <v>202</v>
      </c>
      <c r="C140" s="30" t="s">
        <v>41</v>
      </c>
      <c r="D140" s="41" t="s">
        <v>26</v>
      </c>
      <c r="E140" s="44" t="s">
        <v>18</v>
      </c>
      <c r="F140" s="30" t="s">
        <v>28</v>
      </c>
      <c r="G140" s="30" t="s">
        <v>340</v>
      </c>
      <c r="H140" s="47">
        <v>24033</v>
      </c>
    </row>
    <row r="141" spans="2:8" ht="18" customHeight="1">
      <c r="B141" s="3" t="s">
        <v>341</v>
      </c>
      <c r="C141" s="30" t="s">
        <v>320</v>
      </c>
      <c r="D141" s="41"/>
      <c r="E141" s="44" t="s">
        <v>18</v>
      </c>
      <c r="F141" s="30" t="s">
        <v>28</v>
      </c>
      <c r="G141" s="30" t="s">
        <v>342</v>
      </c>
      <c r="H141" s="47">
        <v>13147.17</v>
      </c>
    </row>
    <row r="142" spans="2:8" ht="18" customHeight="1">
      <c r="B142" s="3" t="s">
        <v>341</v>
      </c>
      <c r="C142" s="30" t="s">
        <v>320</v>
      </c>
      <c r="D142" s="41"/>
      <c r="E142" s="44" t="s">
        <v>18</v>
      </c>
      <c r="F142" s="30" t="s">
        <v>28</v>
      </c>
      <c r="G142" s="30" t="s">
        <v>343</v>
      </c>
      <c r="H142" s="47">
        <v>311976.27</v>
      </c>
    </row>
    <row r="143" spans="2:8" ht="18" customHeight="1">
      <c r="B143" s="3" t="s">
        <v>341</v>
      </c>
      <c r="C143" s="30" t="s">
        <v>320</v>
      </c>
      <c r="D143" s="41"/>
      <c r="E143" s="44" t="s">
        <v>18</v>
      </c>
      <c r="F143" s="30" t="s">
        <v>28</v>
      </c>
      <c r="G143" s="30" t="s">
        <v>344</v>
      </c>
      <c r="H143" s="47">
        <v>38776.6</v>
      </c>
    </row>
    <row r="144" spans="2:8" ht="18" customHeight="1">
      <c r="B144" s="3" t="s">
        <v>341</v>
      </c>
      <c r="C144" s="30" t="s">
        <v>320</v>
      </c>
      <c r="D144" s="41"/>
      <c r="E144" s="44" t="s">
        <v>18</v>
      </c>
      <c r="F144" s="30" t="s">
        <v>28</v>
      </c>
      <c r="G144" s="30" t="s">
        <v>345</v>
      </c>
      <c r="H144" s="47">
        <v>51352.79</v>
      </c>
    </row>
    <row r="145" spans="2:8" ht="18" customHeight="1">
      <c r="B145" s="3" t="s">
        <v>341</v>
      </c>
      <c r="C145" s="30" t="s">
        <v>320</v>
      </c>
      <c r="D145" s="41"/>
      <c r="E145" s="44" t="s">
        <v>18</v>
      </c>
      <c r="F145" s="30" t="s">
        <v>28</v>
      </c>
      <c r="G145" s="30" t="s">
        <v>93</v>
      </c>
      <c r="H145" s="47">
        <v>77212.39</v>
      </c>
    </row>
    <row r="146" spans="2:8" ht="18" customHeight="1">
      <c r="B146" s="3" t="s">
        <v>341</v>
      </c>
      <c r="C146" s="30" t="s">
        <v>320</v>
      </c>
      <c r="D146" s="41"/>
      <c r="E146" s="44" t="s">
        <v>18</v>
      </c>
      <c r="F146" s="30" t="s">
        <v>28</v>
      </c>
      <c r="G146" s="30" t="s">
        <v>346</v>
      </c>
      <c r="H146" s="47">
        <v>419206.48</v>
      </c>
    </row>
    <row r="147" spans="2:8" ht="18" customHeight="1">
      <c r="B147" s="3" t="s">
        <v>219</v>
      </c>
      <c r="C147" s="30" t="s">
        <v>220</v>
      </c>
      <c r="D147" s="41" t="s">
        <v>48</v>
      </c>
      <c r="E147" s="44" t="s">
        <v>18</v>
      </c>
      <c r="F147" s="30" t="s">
        <v>28</v>
      </c>
      <c r="G147" s="30" t="s">
        <v>222</v>
      </c>
      <c r="H147" s="47">
        <v>10500</v>
      </c>
    </row>
    <row r="148" spans="2:8" ht="18" customHeight="1">
      <c r="B148" s="3" t="s">
        <v>219</v>
      </c>
      <c r="C148" s="30" t="s">
        <v>220</v>
      </c>
      <c r="D148" s="41" t="s">
        <v>48</v>
      </c>
      <c r="E148" s="44" t="s">
        <v>18</v>
      </c>
      <c r="F148" s="30" t="s">
        <v>28</v>
      </c>
      <c r="G148" s="30" t="s">
        <v>223</v>
      </c>
      <c r="H148" s="47">
        <v>101595</v>
      </c>
    </row>
    <row r="149" spans="2:8" ht="18" customHeight="1">
      <c r="B149" s="3" t="s">
        <v>219</v>
      </c>
      <c r="C149" s="30" t="s">
        <v>220</v>
      </c>
      <c r="D149" s="41" t="s">
        <v>48</v>
      </c>
      <c r="E149" s="44" t="s">
        <v>18</v>
      </c>
      <c r="F149" s="30" t="s">
        <v>28</v>
      </c>
      <c r="G149" s="30" t="s">
        <v>224</v>
      </c>
      <c r="H149" s="47">
        <v>349297.07</v>
      </c>
    </row>
    <row r="150" spans="2:8" ht="18" customHeight="1">
      <c r="B150" s="3" t="s">
        <v>219</v>
      </c>
      <c r="C150" s="30" t="s">
        <v>220</v>
      </c>
      <c r="D150" s="41" t="s">
        <v>48</v>
      </c>
      <c r="E150" s="44" t="s">
        <v>18</v>
      </c>
      <c r="F150" s="30" t="s">
        <v>28</v>
      </c>
      <c r="G150" s="30" t="s">
        <v>225</v>
      </c>
      <c r="H150" s="47">
        <v>361568.59</v>
      </c>
    </row>
    <row r="151" spans="2:8" ht="18" customHeight="1">
      <c r="B151" s="3" t="s">
        <v>219</v>
      </c>
      <c r="C151" s="30" t="s">
        <v>220</v>
      </c>
      <c r="D151" s="41" t="s">
        <v>48</v>
      </c>
      <c r="E151" s="44" t="s">
        <v>18</v>
      </c>
      <c r="F151" s="30" t="s">
        <v>28</v>
      </c>
      <c r="G151" s="30" t="s">
        <v>226</v>
      </c>
      <c r="H151" s="47">
        <v>17370.57</v>
      </c>
    </row>
    <row r="152" spans="2:8" ht="18" customHeight="1">
      <c r="B152" s="3" t="s">
        <v>219</v>
      </c>
      <c r="C152" s="30" t="s">
        <v>220</v>
      </c>
      <c r="D152" s="41" t="s">
        <v>48</v>
      </c>
      <c r="E152" s="44" t="s">
        <v>18</v>
      </c>
      <c r="F152" s="30" t="s">
        <v>28</v>
      </c>
      <c r="G152" s="30" t="s">
        <v>227</v>
      </c>
      <c r="H152" s="47">
        <v>57901.919999999998</v>
      </c>
    </row>
    <row r="153" spans="2:8" ht="18" customHeight="1">
      <c r="B153" s="3" t="s">
        <v>219</v>
      </c>
      <c r="C153" s="30" t="s">
        <v>220</v>
      </c>
      <c r="D153" s="41" t="s">
        <v>48</v>
      </c>
      <c r="E153" s="44" t="s">
        <v>18</v>
      </c>
      <c r="F153" s="30" t="s">
        <v>28</v>
      </c>
      <c r="G153" s="30" t="s">
        <v>228</v>
      </c>
      <c r="H153" s="47">
        <v>59188.63</v>
      </c>
    </row>
    <row r="154" spans="2:8" ht="18" customHeight="1">
      <c r="B154" s="3" t="s">
        <v>219</v>
      </c>
      <c r="C154" s="30" t="s">
        <v>220</v>
      </c>
      <c r="D154" s="41" t="s">
        <v>48</v>
      </c>
      <c r="E154" s="44" t="s">
        <v>18</v>
      </c>
      <c r="F154" s="30" t="s">
        <v>28</v>
      </c>
      <c r="G154" s="30" t="s">
        <v>234</v>
      </c>
      <c r="H154" s="47">
        <v>660238.81000000006</v>
      </c>
    </row>
    <row r="155" spans="2:8" ht="18" customHeight="1">
      <c r="B155" s="3" t="s">
        <v>219</v>
      </c>
      <c r="C155" s="30" t="s">
        <v>220</v>
      </c>
      <c r="D155" s="41" t="s">
        <v>48</v>
      </c>
      <c r="E155" s="44" t="s">
        <v>18</v>
      </c>
      <c r="F155" s="30" t="s">
        <v>28</v>
      </c>
      <c r="G155" s="30" t="s">
        <v>229</v>
      </c>
      <c r="H155" s="47">
        <v>968320.41</v>
      </c>
    </row>
    <row r="156" spans="2:8" ht="18" customHeight="1">
      <c r="B156" s="3" t="s">
        <v>219</v>
      </c>
      <c r="C156" s="30" t="s">
        <v>220</v>
      </c>
      <c r="D156" s="41" t="s">
        <v>48</v>
      </c>
      <c r="E156" s="44" t="s">
        <v>18</v>
      </c>
      <c r="F156" s="30" t="s">
        <v>28</v>
      </c>
      <c r="G156" s="30" t="s">
        <v>230</v>
      </c>
      <c r="H156" s="47">
        <v>125257.73</v>
      </c>
    </row>
    <row r="157" spans="2:8" ht="18" customHeight="1">
      <c r="B157" s="3" t="s">
        <v>219</v>
      </c>
      <c r="C157" s="30" t="s">
        <v>220</v>
      </c>
      <c r="D157" s="41" t="s">
        <v>48</v>
      </c>
      <c r="E157" s="44" t="s">
        <v>18</v>
      </c>
      <c r="F157" s="30" t="s">
        <v>28</v>
      </c>
      <c r="G157" s="30" t="s">
        <v>231</v>
      </c>
      <c r="H157" s="47">
        <v>29880.36</v>
      </c>
    </row>
    <row r="158" spans="2:8" ht="18" customHeight="1">
      <c r="B158" s="3" t="s">
        <v>219</v>
      </c>
      <c r="C158" s="30" t="s">
        <v>220</v>
      </c>
      <c r="D158" s="41" t="s">
        <v>48</v>
      </c>
      <c r="E158" s="44" t="s">
        <v>18</v>
      </c>
      <c r="F158" s="30" t="s">
        <v>28</v>
      </c>
      <c r="G158" s="30" t="s">
        <v>232</v>
      </c>
      <c r="H158" s="47">
        <v>157497.5</v>
      </c>
    </row>
    <row r="159" spans="2:8" ht="18" customHeight="1">
      <c r="B159" s="3" t="s">
        <v>219</v>
      </c>
      <c r="C159" s="30" t="s">
        <v>220</v>
      </c>
      <c r="D159" s="41" t="s">
        <v>48</v>
      </c>
      <c r="E159" s="44" t="s">
        <v>18</v>
      </c>
      <c r="F159" s="30" t="s">
        <v>28</v>
      </c>
      <c r="G159" s="30" t="s">
        <v>233</v>
      </c>
      <c r="H159" s="47">
        <v>5054</v>
      </c>
    </row>
    <row r="160" spans="2:8" ht="18" customHeight="1">
      <c r="B160" s="3" t="s">
        <v>219</v>
      </c>
      <c r="C160" s="30" t="s">
        <v>220</v>
      </c>
      <c r="D160" s="41" t="s">
        <v>48</v>
      </c>
      <c r="E160" s="44" t="s">
        <v>18</v>
      </c>
      <c r="F160" s="30" t="s">
        <v>28</v>
      </c>
      <c r="G160" s="30" t="s">
        <v>347</v>
      </c>
      <c r="H160" s="47">
        <v>1230</v>
      </c>
    </row>
    <row r="161" spans="2:8" ht="18" customHeight="1">
      <c r="B161" s="3" t="s">
        <v>236</v>
      </c>
      <c r="C161" s="30" t="s">
        <v>42</v>
      </c>
      <c r="D161" s="41" t="s">
        <v>22</v>
      </c>
      <c r="E161" s="44" t="s">
        <v>18</v>
      </c>
      <c r="F161" s="30" t="s">
        <v>28</v>
      </c>
      <c r="G161" s="30" t="s">
        <v>87</v>
      </c>
      <c r="H161" s="47">
        <v>17745</v>
      </c>
    </row>
    <row r="162" spans="2:8" ht="18" customHeight="1">
      <c r="B162" s="3" t="s">
        <v>236</v>
      </c>
      <c r="C162" s="30" t="s">
        <v>42</v>
      </c>
      <c r="D162" s="41" t="s">
        <v>22</v>
      </c>
      <c r="E162" s="44" t="s">
        <v>18</v>
      </c>
      <c r="F162" s="30" t="s">
        <v>28</v>
      </c>
      <c r="G162" s="30" t="s">
        <v>123</v>
      </c>
      <c r="H162" s="47">
        <v>6185</v>
      </c>
    </row>
    <row r="163" spans="2:8" ht="18" customHeight="1">
      <c r="B163" s="3" t="s">
        <v>236</v>
      </c>
      <c r="C163" s="30" t="s">
        <v>42</v>
      </c>
      <c r="D163" s="41" t="s">
        <v>22</v>
      </c>
      <c r="E163" s="44" t="s">
        <v>18</v>
      </c>
      <c r="F163" s="30" t="s">
        <v>28</v>
      </c>
      <c r="G163" s="30" t="s">
        <v>237</v>
      </c>
      <c r="H163" s="47">
        <v>25675</v>
      </c>
    </row>
    <row r="164" spans="2:8" ht="18" customHeight="1">
      <c r="B164" s="3" t="s">
        <v>236</v>
      </c>
      <c r="C164" s="30" t="s">
        <v>42</v>
      </c>
      <c r="D164" s="41" t="s">
        <v>22</v>
      </c>
      <c r="E164" s="44" t="s">
        <v>18</v>
      </c>
      <c r="F164" s="30" t="s">
        <v>28</v>
      </c>
      <c r="G164" s="30" t="s">
        <v>237</v>
      </c>
      <c r="H164" s="47">
        <v>48906</v>
      </c>
    </row>
    <row r="165" spans="2:8" ht="18" customHeight="1">
      <c r="B165" s="3" t="s">
        <v>236</v>
      </c>
      <c r="C165" s="30" t="s">
        <v>42</v>
      </c>
      <c r="D165" s="41" t="s">
        <v>22</v>
      </c>
      <c r="E165" s="44" t="s">
        <v>18</v>
      </c>
      <c r="F165" s="30" t="s">
        <v>28</v>
      </c>
      <c r="G165" s="30" t="s">
        <v>238</v>
      </c>
      <c r="H165" s="47">
        <v>34366</v>
      </c>
    </row>
    <row r="166" spans="2:8" ht="18" customHeight="1">
      <c r="B166" s="3" t="s">
        <v>236</v>
      </c>
      <c r="C166" s="30" t="s">
        <v>42</v>
      </c>
      <c r="D166" s="41" t="s">
        <v>22</v>
      </c>
      <c r="E166" s="44" t="s">
        <v>18</v>
      </c>
      <c r="F166" s="30" t="s">
        <v>28</v>
      </c>
      <c r="G166" s="30" t="s">
        <v>238</v>
      </c>
      <c r="H166" s="47">
        <v>53362</v>
      </c>
    </row>
    <row r="167" spans="2:8" ht="18" customHeight="1">
      <c r="B167" s="3" t="s">
        <v>239</v>
      </c>
      <c r="C167" s="30" t="s">
        <v>34</v>
      </c>
      <c r="D167" s="41" t="s">
        <v>235</v>
      </c>
      <c r="E167" s="44" t="s">
        <v>18</v>
      </c>
      <c r="F167" s="30" t="s">
        <v>28</v>
      </c>
      <c r="G167" s="30" t="s">
        <v>240</v>
      </c>
      <c r="H167" s="47">
        <v>26600</v>
      </c>
    </row>
    <row r="168" spans="2:8" ht="18" customHeight="1">
      <c r="B168" s="3" t="s">
        <v>239</v>
      </c>
      <c r="C168" s="30" t="s">
        <v>34</v>
      </c>
      <c r="D168" s="41" t="s">
        <v>235</v>
      </c>
      <c r="E168" s="44" t="s">
        <v>18</v>
      </c>
      <c r="F168" s="30" t="s">
        <v>28</v>
      </c>
      <c r="G168" s="30" t="s">
        <v>247</v>
      </c>
      <c r="H168" s="47">
        <v>67768.44</v>
      </c>
    </row>
    <row r="169" spans="2:8" ht="18" customHeight="1">
      <c r="B169" s="3" t="s">
        <v>239</v>
      </c>
      <c r="C169" s="30" t="s">
        <v>34</v>
      </c>
      <c r="D169" s="41" t="s">
        <v>235</v>
      </c>
      <c r="E169" s="44" t="s">
        <v>18</v>
      </c>
      <c r="F169" s="30" t="s">
        <v>28</v>
      </c>
      <c r="G169" s="30" t="s">
        <v>241</v>
      </c>
      <c r="H169" s="47">
        <v>19565.8</v>
      </c>
    </row>
    <row r="170" spans="2:8" ht="18" customHeight="1">
      <c r="B170" s="3" t="s">
        <v>239</v>
      </c>
      <c r="C170" s="30" t="s">
        <v>34</v>
      </c>
      <c r="D170" s="41" t="s">
        <v>235</v>
      </c>
      <c r="E170" s="44" t="s">
        <v>18</v>
      </c>
      <c r="F170" s="30" t="s">
        <v>28</v>
      </c>
      <c r="G170" s="30" t="s">
        <v>242</v>
      </c>
      <c r="H170" s="47">
        <v>57808.1</v>
      </c>
    </row>
    <row r="171" spans="2:8" ht="18" customHeight="1">
      <c r="B171" s="3" t="s">
        <v>239</v>
      </c>
      <c r="C171" s="30" t="s">
        <v>34</v>
      </c>
      <c r="D171" s="41" t="s">
        <v>235</v>
      </c>
      <c r="E171" s="44" t="s">
        <v>18</v>
      </c>
      <c r="F171" s="30" t="s">
        <v>28</v>
      </c>
      <c r="G171" s="30" t="s">
        <v>243</v>
      </c>
      <c r="H171" s="47">
        <v>914.35</v>
      </c>
    </row>
    <row r="172" spans="2:8" ht="18" customHeight="1">
      <c r="B172" s="3" t="s">
        <v>239</v>
      </c>
      <c r="C172" s="30" t="s">
        <v>34</v>
      </c>
      <c r="D172" s="41" t="s">
        <v>235</v>
      </c>
      <c r="E172" s="44" t="s">
        <v>18</v>
      </c>
      <c r="F172" s="30" t="s">
        <v>28</v>
      </c>
      <c r="G172" s="30" t="s">
        <v>244</v>
      </c>
      <c r="H172" s="47">
        <v>428</v>
      </c>
    </row>
    <row r="173" spans="2:8" ht="18" customHeight="1">
      <c r="B173" s="3" t="s">
        <v>239</v>
      </c>
      <c r="C173" s="30" t="s">
        <v>34</v>
      </c>
      <c r="D173" s="41" t="s">
        <v>235</v>
      </c>
      <c r="E173" s="44" t="s">
        <v>18</v>
      </c>
      <c r="F173" s="30" t="s">
        <v>28</v>
      </c>
      <c r="G173" s="30" t="s">
        <v>245</v>
      </c>
      <c r="H173" s="47">
        <v>2711.58</v>
      </c>
    </row>
    <row r="174" spans="2:8" ht="18" customHeight="1">
      <c r="B174" s="3" t="s">
        <v>239</v>
      </c>
      <c r="C174" s="30" t="s">
        <v>34</v>
      </c>
      <c r="D174" s="41" t="s">
        <v>235</v>
      </c>
      <c r="E174" s="44" t="s">
        <v>18</v>
      </c>
      <c r="F174" s="30" t="s">
        <v>28</v>
      </c>
      <c r="G174" s="30" t="s">
        <v>246</v>
      </c>
      <c r="H174" s="47">
        <v>190.42</v>
      </c>
    </row>
    <row r="175" spans="2:8" ht="18" customHeight="1">
      <c r="B175" s="3" t="s">
        <v>239</v>
      </c>
      <c r="C175" s="30" t="s">
        <v>34</v>
      </c>
      <c r="D175" s="41" t="s">
        <v>235</v>
      </c>
      <c r="E175" s="44" t="s">
        <v>18</v>
      </c>
      <c r="F175" s="30" t="s">
        <v>28</v>
      </c>
      <c r="G175" s="30" t="s">
        <v>87</v>
      </c>
      <c r="H175" s="47">
        <v>2201.23</v>
      </c>
    </row>
    <row r="176" spans="2:8" ht="18" customHeight="1">
      <c r="B176" s="3" t="s">
        <v>239</v>
      </c>
      <c r="C176" s="30" t="s">
        <v>34</v>
      </c>
      <c r="D176" s="41" t="s">
        <v>235</v>
      </c>
      <c r="E176" s="44" t="s">
        <v>18</v>
      </c>
      <c r="F176" s="30" t="s">
        <v>28</v>
      </c>
      <c r="G176" s="30" t="s">
        <v>348</v>
      </c>
      <c r="H176" s="47">
        <v>125608.35</v>
      </c>
    </row>
    <row r="177" spans="2:8" ht="18" customHeight="1">
      <c r="B177" s="3" t="s">
        <v>248</v>
      </c>
      <c r="C177" s="30" t="s">
        <v>34</v>
      </c>
      <c r="D177" s="41" t="s">
        <v>235</v>
      </c>
      <c r="E177" s="44" t="s">
        <v>18</v>
      </c>
      <c r="F177" s="30" t="s">
        <v>28</v>
      </c>
      <c r="G177" s="30" t="s">
        <v>86</v>
      </c>
      <c r="H177" s="47">
        <v>353844</v>
      </c>
    </row>
    <row r="178" spans="2:8" ht="18" customHeight="1">
      <c r="B178" s="3" t="s">
        <v>248</v>
      </c>
      <c r="C178" s="30" t="s">
        <v>34</v>
      </c>
      <c r="D178" s="41" t="s">
        <v>235</v>
      </c>
      <c r="E178" s="44" t="s">
        <v>18</v>
      </c>
      <c r="F178" s="30" t="s">
        <v>28</v>
      </c>
      <c r="G178" s="30" t="s">
        <v>249</v>
      </c>
      <c r="H178" s="47">
        <v>121250</v>
      </c>
    </row>
    <row r="179" spans="2:8" ht="18" customHeight="1">
      <c r="B179" s="3" t="s">
        <v>248</v>
      </c>
      <c r="C179" s="30" t="s">
        <v>34</v>
      </c>
      <c r="D179" s="41" t="s">
        <v>235</v>
      </c>
      <c r="E179" s="44" t="s">
        <v>18</v>
      </c>
      <c r="F179" s="30" t="s">
        <v>28</v>
      </c>
      <c r="G179" s="30" t="s">
        <v>250</v>
      </c>
      <c r="H179" s="47">
        <v>106154</v>
      </c>
    </row>
    <row r="180" spans="2:8" ht="18" customHeight="1">
      <c r="B180" s="3" t="s">
        <v>248</v>
      </c>
      <c r="C180" s="30" t="s">
        <v>34</v>
      </c>
      <c r="D180" s="41" t="s">
        <v>235</v>
      </c>
      <c r="E180" s="44" t="s">
        <v>18</v>
      </c>
      <c r="F180" s="30" t="s">
        <v>28</v>
      </c>
      <c r="G180" s="30" t="s">
        <v>251</v>
      </c>
      <c r="H180" s="47">
        <v>315157</v>
      </c>
    </row>
    <row r="181" spans="2:8" ht="18" customHeight="1">
      <c r="B181" s="3" t="s">
        <v>350</v>
      </c>
      <c r="C181" s="30" t="s">
        <v>349</v>
      </c>
      <c r="D181" s="41"/>
      <c r="E181" s="44" t="s">
        <v>18</v>
      </c>
      <c r="F181" s="30" t="s">
        <v>28</v>
      </c>
      <c r="G181" s="30" t="s">
        <v>351</v>
      </c>
      <c r="H181" s="47">
        <v>73800</v>
      </c>
    </row>
    <row r="182" spans="2:8" ht="18" customHeight="1">
      <c r="B182" s="3" t="s">
        <v>350</v>
      </c>
      <c r="C182" s="30" t="s">
        <v>349</v>
      </c>
      <c r="D182" s="41"/>
      <c r="E182" s="44" t="s">
        <v>18</v>
      </c>
      <c r="F182" s="30" t="s">
        <v>28</v>
      </c>
      <c r="G182" s="30" t="s">
        <v>352</v>
      </c>
      <c r="H182" s="47">
        <v>1330229.74</v>
      </c>
    </row>
    <row r="183" spans="2:8" ht="6" customHeight="1">
      <c r="B183" s="36"/>
      <c r="C183" s="36"/>
      <c r="D183" s="48"/>
      <c r="E183" s="49"/>
      <c r="F183" s="36"/>
      <c r="G183" s="36"/>
      <c r="H183" s="50"/>
    </row>
    <row r="184" spans="2:8" ht="25.05" customHeight="1">
      <c r="B184" s="33"/>
      <c r="C184" s="39"/>
      <c r="D184" s="42"/>
      <c r="E184" s="45"/>
      <c r="F184" s="39"/>
      <c r="G184" s="39"/>
      <c r="H184" s="51">
        <f>SUM(H4:H183)</f>
        <v>120465923.28999993</v>
      </c>
    </row>
    <row r="185" spans="2:8" ht="6" customHeight="1"/>
    <row r="186" spans="2:8" ht="18" customHeight="1"/>
    <row r="187" spans="2:8" ht="18" customHeight="1"/>
    <row r="188" spans="2:8" ht="18" customHeight="1"/>
    <row r="189" spans="2:8" ht="18" customHeight="1"/>
    <row r="190" spans="2:8" ht="18" customHeight="1"/>
    <row r="191" spans="2:8" ht="18" customHeight="1"/>
    <row r="192" spans="2:8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</sheetData>
  <phoneticPr fontId="9" type="noConversion"/>
  <printOptions horizontalCentered="1"/>
  <pageMargins left="0.25" right="0.25" top="0.75" bottom="0.75" header="0.3" footer="0.3"/>
  <pageSetup paperSize="9" scale="38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A1340-6D60-4C04-B8EE-D51AF5B78B5D}">
  <sheetPr>
    <pageSetUpPr fitToPage="1"/>
  </sheetPr>
  <dimension ref="B1:K12"/>
  <sheetViews>
    <sheetView showGridLines="0" zoomScale="75" zoomScaleNormal="75" workbookViewId="0">
      <pane ySplit="3" topLeftCell="A4" activePane="bottomLeft" state="frozen"/>
      <selection pane="bottomLeft" activeCell="C32" sqref="C32"/>
    </sheetView>
  </sheetViews>
  <sheetFormatPr defaultRowHeight="18" customHeight="1"/>
  <cols>
    <col min="1" max="1" width="2.77734375" style="27" customWidth="1"/>
    <col min="2" max="2" width="76.33203125" style="24" bestFit="1" customWidth="1"/>
    <col min="3" max="3" width="27.33203125" style="24" bestFit="1" customWidth="1"/>
    <col min="4" max="4" width="10.77734375" style="40" customWidth="1"/>
    <col min="5" max="5" width="10.77734375" style="43" customWidth="1"/>
    <col min="6" max="6" width="20.77734375" style="24" customWidth="1"/>
    <col min="7" max="7" width="91.6640625" style="24" bestFit="1" customWidth="1"/>
    <col min="8" max="8" width="22.77734375" style="46" customWidth="1"/>
    <col min="9" max="10" width="2.77734375" style="27" customWidth="1"/>
    <col min="11" max="11" width="22.88671875" style="25" customWidth="1"/>
    <col min="12" max="16384" width="8.88671875" style="27"/>
  </cols>
  <sheetData>
    <row r="1" spans="2:8" ht="6" customHeight="1"/>
    <row r="2" spans="2:8" ht="30" customHeight="1">
      <c r="B2" s="2" t="s">
        <v>6</v>
      </c>
      <c r="C2" s="2" t="s">
        <v>255</v>
      </c>
      <c r="D2" s="9" t="s">
        <v>66</v>
      </c>
      <c r="E2" s="11" t="s">
        <v>67</v>
      </c>
      <c r="F2" s="2" t="s">
        <v>17</v>
      </c>
      <c r="G2" s="2" t="s">
        <v>69</v>
      </c>
      <c r="H2" s="11" t="s">
        <v>262</v>
      </c>
    </row>
    <row r="3" spans="2:8" ht="6" customHeight="1"/>
    <row r="4" spans="2:8" ht="18" customHeight="1">
      <c r="B4" s="3" t="s">
        <v>1</v>
      </c>
      <c r="C4" s="73" t="s">
        <v>275</v>
      </c>
      <c r="D4" s="14"/>
      <c r="E4" s="7" t="s">
        <v>18</v>
      </c>
      <c r="F4" s="3" t="s">
        <v>28</v>
      </c>
      <c r="G4" s="30" t="s">
        <v>256</v>
      </c>
      <c r="H4" s="85">
        <v>54991.199999999997</v>
      </c>
    </row>
    <row r="5" spans="2:8" ht="18" customHeight="1">
      <c r="B5" s="3" t="s">
        <v>1</v>
      </c>
      <c r="C5" s="73" t="s">
        <v>275</v>
      </c>
      <c r="D5" s="14"/>
      <c r="E5" s="7" t="s">
        <v>18</v>
      </c>
      <c r="F5" s="3" t="s">
        <v>28</v>
      </c>
      <c r="G5" s="30" t="s">
        <v>257</v>
      </c>
      <c r="H5" s="86"/>
    </row>
    <row r="6" spans="2:8" ht="18" customHeight="1">
      <c r="B6" s="3" t="s">
        <v>1</v>
      </c>
      <c r="C6" s="73" t="s">
        <v>275</v>
      </c>
      <c r="D6" s="14"/>
      <c r="E6" s="7" t="s">
        <v>18</v>
      </c>
      <c r="F6" s="3" t="s">
        <v>28</v>
      </c>
      <c r="G6" s="30" t="s">
        <v>258</v>
      </c>
      <c r="H6" s="86"/>
    </row>
    <row r="7" spans="2:8" ht="18" customHeight="1">
      <c r="B7" s="3" t="s">
        <v>1</v>
      </c>
      <c r="C7" s="73" t="s">
        <v>275</v>
      </c>
      <c r="D7" s="14"/>
      <c r="E7" s="7" t="s">
        <v>18</v>
      </c>
      <c r="F7" s="3" t="s">
        <v>28</v>
      </c>
      <c r="G7" s="30" t="s">
        <v>260</v>
      </c>
      <c r="H7" s="87"/>
    </row>
    <row r="8" spans="2:8" ht="6" customHeight="1">
      <c r="B8" s="36"/>
      <c r="C8" s="36"/>
      <c r="D8" s="48"/>
      <c r="E8" s="49"/>
      <c r="F8" s="36"/>
      <c r="G8" s="36"/>
      <c r="H8" s="50"/>
    </row>
    <row r="9" spans="2:8" ht="18" customHeight="1">
      <c r="B9" s="3" t="s">
        <v>1</v>
      </c>
      <c r="C9" s="73" t="s">
        <v>276</v>
      </c>
      <c r="D9" s="14"/>
      <c r="E9" s="7" t="s">
        <v>18</v>
      </c>
      <c r="F9" s="3" t="s">
        <v>28</v>
      </c>
      <c r="G9" s="30" t="s">
        <v>259</v>
      </c>
      <c r="H9" s="47">
        <v>15990</v>
      </c>
    </row>
    <row r="10" spans="2:8" ht="6" customHeight="1">
      <c r="B10" s="36"/>
      <c r="C10" s="36"/>
      <c r="D10" s="48"/>
      <c r="E10" s="49"/>
      <c r="F10" s="36"/>
      <c r="G10" s="36"/>
      <c r="H10" s="50"/>
    </row>
    <row r="11" spans="2:8" ht="25.05" customHeight="1">
      <c r="B11" s="33"/>
      <c r="C11" s="39"/>
      <c r="D11" s="42"/>
      <c r="E11" s="45"/>
      <c r="F11" s="39"/>
      <c r="G11" s="39"/>
      <c r="H11" s="51">
        <f>SUM(H4:H10)</f>
        <v>70981.2</v>
      </c>
    </row>
    <row r="12" spans="2:8" ht="6" customHeight="1"/>
  </sheetData>
  <mergeCells count="1">
    <mergeCell ref="H4:H7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98517-6D68-4385-A65D-B997F596F255}">
  <sheetPr>
    <pageSetUpPr fitToPage="1"/>
  </sheetPr>
  <dimension ref="B1:O33"/>
  <sheetViews>
    <sheetView showGridLines="0" tabSelected="1" zoomScale="75" zoomScaleNormal="75" workbookViewId="0">
      <pane ySplit="3" topLeftCell="A4" activePane="bottomLeft" state="frozen"/>
      <selection pane="bottomLeft" activeCell="G26" sqref="G26"/>
    </sheetView>
  </sheetViews>
  <sheetFormatPr defaultRowHeight="13.2"/>
  <cols>
    <col min="1" max="1" width="2.77734375" style="27" customWidth="1"/>
    <col min="2" max="2" width="64.109375" style="24" bestFit="1" customWidth="1"/>
    <col min="3" max="14" width="22.77734375" style="25" customWidth="1"/>
    <col min="15" max="15" width="25.77734375" style="26" customWidth="1"/>
    <col min="16" max="17" width="2.77734375" style="27" customWidth="1"/>
    <col min="18" max="16384" width="8.88671875" style="27"/>
  </cols>
  <sheetData>
    <row r="1" spans="2:15" ht="6" customHeight="1"/>
    <row r="2" spans="2:15" ht="30" customHeight="1">
      <c r="B2" s="2" t="s">
        <v>49</v>
      </c>
      <c r="C2" s="28" t="s">
        <v>51</v>
      </c>
      <c r="D2" s="28" t="s">
        <v>50</v>
      </c>
      <c r="E2" s="29" t="s">
        <v>52</v>
      </c>
      <c r="F2" s="28" t="s">
        <v>53</v>
      </c>
      <c r="G2" s="28" t="s">
        <v>54</v>
      </c>
      <c r="H2" s="28" t="s">
        <v>83</v>
      </c>
      <c r="I2" s="29" t="s">
        <v>55</v>
      </c>
      <c r="J2" s="29" t="s">
        <v>56</v>
      </c>
      <c r="K2" s="29" t="s">
        <v>253</v>
      </c>
      <c r="L2" s="28" t="s">
        <v>57</v>
      </c>
      <c r="M2" s="28" t="s">
        <v>58</v>
      </c>
      <c r="N2" s="28" t="s">
        <v>84</v>
      </c>
      <c r="O2" s="29" t="s">
        <v>59</v>
      </c>
    </row>
    <row r="3" spans="2:15" ht="6" customHeight="1"/>
    <row r="4" spans="2:15" ht="18" customHeight="1">
      <c r="B4" s="3" t="s">
        <v>7</v>
      </c>
      <c r="C4" s="31">
        <v>0</v>
      </c>
      <c r="D4" s="31">
        <v>0</v>
      </c>
      <c r="E4" s="31">
        <v>0</v>
      </c>
      <c r="F4" s="31">
        <v>370697.57</v>
      </c>
      <c r="G4" s="31">
        <v>0</v>
      </c>
      <c r="H4" s="31">
        <v>211</v>
      </c>
      <c r="I4" s="31">
        <v>0</v>
      </c>
      <c r="J4" s="31">
        <v>0</v>
      </c>
      <c r="K4" s="31">
        <v>0</v>
      </c>
      <c r="L4" s="31">
        <v>0</v>
      </c>
      <c r="M4" s="31">
        <v>0</v>
      </c>
      <c r="N4" s="31">
        <v>0</v>
      </c>
      <c r="O4" s="32">
        <f t="shared" ref="O4:O8" si="0">SUM(C4:N4)</f>
        <v>370908.57</v>
      </c>
    </row>
    <row r="5" spans="2:15" ht="6" customHeight="1"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</row>
    <row r="6" spans="2:15" ht="18" customHeight="1">
      <c r="B6" s="3" t="s">
        <v>2</v>
      </c>
      <c r="C6" s="31">
        <v>0</v>
      </c>
      <c r="D6" s="31">
        <v>0</v>
      </c>
      <c r="E6" s="31">
        <v>69023814.359999999</v>
      </c>
      <c r="F6" s="31">
        <v>1395197.34</v>
      </c>
      <c r="G6" s="31">
        <v>666461.57999999996</v>
      </c>
      <c r="H6" s="31">
        <v>0</v>
      </c>
      <c r="I6" s="31">
        <v>0</v>
      </c>
      <c r="J6" s="31">
        <v>181541.68</v>
      </c>
      <c r="K6" s="31">
        <v>0</v>
      </c>
      <c r="L6" s="31">
        <v>0</v>
      </c>
      <c r="M6" s="31">
        <v>0</v>
      </c>
      <c r="N6" s="31">
        <v>0</v>
      </c>
      <c r="O6" s="32">
        <f t="shared" si="0"/>
        <v>71267014.960000008</v>
      </c>
    </row>
    <row r="7" spans="2:15" ht="6" customHeight="1"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8"/>
    </row>
    <row r="8" spans="2:15" ht="18" customHeight="1">
      <c r="B8" s="3" t="s">
        <v>1</v>
      </c>
      <c r="C8" s="31">
        <f>Budynki!S70</f>
        <v>113896964.30000001</v>
      </c>
      <c r="D8" s="31">
        <v>3431795.71</v>
      </c>
      <c r="E8" s="31">
        <v>51442108.93</v>
      </c>
      <c r="F8" s="31">
        <v>6311304.04</v>
      </c>
      <c r="G8" s="31">
        <v>2327447.7799999998</v>
      </c>
      <c r="H8" s="31">
        <v>10000</v>
      </c>
      <c r="I8" s="31">
        <v>3000</v>
      </c>
      <c r="J8" s="31">
        <v>292574.27</v>
      </c>
      <c r="K8" s="31">
        <v>112476.34</v>
      </c>
      <c r="L8" s="31">
        <v>0</v>
      </c>
      <c r="M8" s="31">
        <v>0</v>
      </c>
      <c r="N8" s="31">
        <v>0</v>
      </c>
      <c r="O8" s="32">
        <f t="shared" si="0"/>
        <v>177827671.37</v>
      </c>
    </row>
    <row r="9" spans="2:15" ht="6" customHeight="1">
      <c r="B9" s="36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8"/>
    </row>
    <row r="10" spans="2:15" ht="25.05" customHeight="1">
      <c r="B10" s="33"/>
      <c r="C10" s="34">
        <f t="shared" ref="C10:O10" si="1">SUM(C4:C9)</f>
        <v>113896964.30000001</v>
      </c>
      <c r="D10" s="34">
        <f t="shared" si="1"/>
        <v>3431795.71</v>
      </c>
      <c r="E10" s="34">
        <f t="shared" si="1"/>
        <v>120465923.28999999</v>
      </c>
      <c r="F10" s="34">
        <f t="shared" si="1"/>
        <v>8077198.9500000002</v>
      </c>
      <c r="G10" s="34">
        <f t="shared" si="1"/>
        <v>2993909.36</v>
      </c>
      <c r="H10" s="34">
        <f t="shared" si="1"/>
        <v>10211</v>
      </c>
      <c r="I10" s="34">
        <f t="shared" si="1"/>
        <v>3000</v>
      </c>
      <c r="J10" s="34">
        <f t="shared" si="1"/>
        <v>474115.95</v>
      </c>
      <c r="K10" s="34">
        <f t="shared" si="1"/>
        <v>112476.34</v>
      </c>
      <c r="L10" s="34">
        <f t="shared" si="1"/>
        <v>0</v>
      </c>
      <c r="M10" s="34">
        <f t="shared" si="1"/>
        <v>0</v>
      </c>
      <c r="N10" s="34">
        <f t="shared" si="1"/>
        <v>0</v>
      </c>
      <c r="O10" s="35">
        <f t="shared" si="1"/>
        <v>249465594.90000001</v>
      </c>
    </row>
    <row r="11" spans="2:15" ht="6" customHeight="1"/>
    <row r="12" spans="2:15" ht="18" customHeight="1"/>
    <row r="13" spans="2:15" ht="18" customHeight="1"/>
    <row r="14" spans="2:15" ht="18" customHeight="1"/>
    <row r="15" spans="2:15" ht="18" customHeight="1"/>
    <row r="16" spans="2:15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</sheetData>
  <printOptions horizontalCentered="1"/>
  <pageMargins left="0.25" right="0.25" top="0.75" bottom="0.75" header="0.3" footer="0.3"/>
  <pageSetup paperSize="9" scale="3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7CB51-B0E8-4429-8105-C5B0F55826A1}">
  <sheetPr>
    <pageSetUpPr fitToPage="1"/>
  </sheetPr>
  <dimension ref="B1:J33"/>
  <sheetViews>
    <sheetView showGridLines="0" zoomScale="75" zoomScaleNormal="75" workbookViewId="0">
      <pane ySplit="3" topLeftCell="A4" activePane="bottomLeft" state="frozen"/>
      <selection pane="bottomLeft" activeCell="B18" sqref="B18"/>
    </sheetView>
  </sheetViews>
  <sheetFormatPr defaultRowHeight="13.2"/>
  <cols>
    <col min="1" max="1" width="2.77734375" style="27" customWidth="1"/>
    <col min="2" max="2" width="64.109375" style="24" bestFit="1" customWidth="1"/>
    <col min="3" max="9" width="22.77734375" style="25" customWidth="1"/>
    <col min="10" max="10" width="25.77734375" style="26" customWidth="1"/>
    <col min="11" max="12" width="2.77734375" style="27" customWidth="1"/>
    <col min="13" max="16384" width="8.88671875" style="27"/>
  </cols>
  <sheetData>
    <row r="1" spans="2:10" ht="6" customHeight="1"/>
    <row r="2" spans="2:10" ht="30" customHeight="1">
      <c r="B2" s="2" t="s">
        <v>49</v>
      </c>
      <c r="C2" s="28" t="s">
        <v>60</v>
      </c>
      <c r="D2" s="28" t="s">
        <v>61</v>
      </c>
      <c r="E2" s="29" t="s">
        <v>62</v>
      </c>
      <c r="F2" s="28" t="s">
        <v>63</v>
      </c>
      <c r="G2" s="28" t="s">
        <v>64</v>
      </c>
      <c r="H2" s="28" t="s">
        <v>65</v>
      </c>
      <c r="I2" s="29" t="s">
        <v>56</v>
      </c>
      <c r="J2" s="29" t="s">
        <v>59</v>
      </c>
    </row>
    <row r="3" spans="2:10" ht="6" customHeight="1"/>
    <row r="4" spans="2:10" ht="18" customHeight="1">
      <c r="B4" s="3" t="s">
        <v>7</v>
      </c>
      <c r="C4" s="31">
        <v>28439.5</v>
      </c>
      <c r="D4" s="31">
        <v>7259</v>
      </c>
      <c r="E4" s="31">
        <v>0</v>
      </c>
      <c r="F4" s="31">
        <v>0</v>
      </c>
      <c r="G4" s="31">
        <v>0</v>
      </c>
      <c r="H4" s="31">
        <v>0</v>
      </c>
      <c r="I4" s="31">
        <v>0</v>
      </c>
      <c r="J4" s="32">
        <f t="shared" ref="J4:J8" si="0">SUM(C4:I4)</f>
        <v>35698.5</v>
      </c>
    </row>
    <row r="5" spans="2:10" ht="6" customHeight="1">
      <c r="B5" s="36"/>
      <c r="C5" s="37"/>
      <c r="D5" s="37"/>
      <c r="E5" s="37"/>
      <c r="F5" s="37"/>
      <c r="G5" s="37"/>
      <c r="H5" s="37"/>
      <c r="I5" s="37"/>
      <c r="J5" s="38"/>
    </row>
    <row r="6" spans="2:10" ht="18" customHeight="1">
      <c r="B6" s="3" t="s">
        <v>2</v>
      </c>
      <c r="C6" s="31">
        <v>154890.16</v>
      </c>
      <c r="D6" s="31">
        <v>26737</v>
      </c>
      <c r="E6" s="31">
        <v>0</v>
      </c>
      <c r="F6" s="31">
        <v>0</v>
      </c>
      <c r="G6" s="31">
        <v>0</v>
      </c>
      <c r="H6" s="31">
        <v>0</v>
      </c>
      <c r="I6" s="31">
        <v>0</v>
      </c>
      <c r="J6" s="32">
        <f t="shared" si="0"/>
        <v>181627.16</v>
      </c>
    </row>
    <row r="7" spans="2:10" ht="6" customHeight="1">
      <c r="B7" s="36"/>
      <c r="C7" s="37"/>
      <c r="D7" s="37"/>
      <c r="E7" s="37"/>
      <c r="F7" s="37"/>
      <c r="G7" s="37"/>
      <c r="H7" s="37"/>
      <c r="I7" s="37"/>
      <c r="J7" s="38"/>
    </row>
    <row r="8" spans="2:10" ht="18" customHeight="1">
      <c r="B8" s="3" t="s">
        <v>1</v>
      </c>
      <c r="C8" s="31">
        <v>41622.089999999997</v>
      </c>
      <c r="D8" s="31">
        <v>36767.699999999997</v>
      </c>
      <c r="E8" s="31">
        <v>510625.42</v>
      </c>
      <c r="F8" s="31">
        <v>0</v>
      </c>
      <c r="G8" s="31">
        <v>0</v>
      </c>
      <c r="H8" s="31">
        <v>0</v>
      </c>
      <c r="I8" s="31">
        <v>63591.839999999997</v>
      </c>
      <c r="J8" s="32">
        <f t="shared" si="0"/>
        <v>652607.04999999993</v>
      </c>
    </row>
    <row r="9" spans="2:10" ht="6" customHeight="1">
      <c r="B9" s="36"/>
      <c r="C9" s="37"/>
      <c r="D9" s="37"/>
      <c r="E9" s="37"/>
      <c r="F9" s="37"/>
      <c r="G9" s="37"/>
      <c r="H9" s="37"/>
      <c r="I9" s="37"/>
      <c r="J9" s="38"/>
    </row>
    <row r="10" spans="2:10" ht="25.05" customHeight="1">
      <c r="B10" s="33"/>
      <c r="C10" s="34">
        <f>SUM(C4:C8)</f>
        <v>224951.75</v>
      </c>
      <c r="D10" s="34">
        <f t="shared" ref="D10:I10" si="1">SUM(D4:D8)</f>
        <v>70763.7</v>
      </c>
      <c r="E10" s="34">
        <f t="shared" si="1"/>
        <v>510625.42</v>
      </c>
      <c r="F10" s="34">
        <f t="shared" si="1"/>
        <v>0</v>
      </c>
      <c r="G10" s="34">
        <f t="shared" si="1"/>
        <v>0</v>
      </c>
      <c r="H10" s="34">
        <f t="shared" si="1"/>
        <v>0</v>
      </c>
      <c r="I10" s="34">
        <f t="shared" si="1"/>
        <v>63591.839999999997</v>
      </c>
      <c r="J10" s="35">
        <f>SUM(J4:J8)</f>
        <v>869932.71</v>
      </c>
    </row>
    <row r="11" spans="2:10" ht="6" customHeight="1"/>
    <row r="12" spans="2:10" ht="18" customHeight="1"/>
    <row r="13" spans="2:10" ht="18" customHeight="1"/>
    <row r="14" spans="2:10" ht="18" customHeight="1"/>
    <row r="15" spans="2:10" ht="18" customHeight="1"/>
    <row r="16" spans="2:10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</sheetData>
  <printOptions horizontalCentered="1"/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2</vt:i4>
      </vt:variant>
    </vt:vector>
  </HeadingPairs>
  <TitlesOfParts>
    <vt:vector size="8" baseType="lpstr">
      <vt:lpstr>Lokalizacje</vt:lpstr>
      <vt:lpstr>Budynki</vt:lpstr>
      <vt:lpstr>Budowle</vt:lpstr>
      <vt:lpstr>Pozostałe</vt:lpstr>
      <vt:lpstr>Wartości AR</vt:lpstr>
      <vt:lpstr>Wartości EEI</vt:lpstr>
      <vt:lpstr>Budowle!Obszar_wydruku</vt:lpstr>
      <vt:lpstr>Lokalizacje!Obszar_wydruku</vt:lpstr>
    </vt:vector>
  </TitlesOfParts>
  <Company>PIGIMiUR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Polska Izba Gospodarcza Import. Masz. i Urz. Roln.</dc:creator>
  <cp:lastModifiedBy>Daniel Więcławski</cp:lastModifiedBy>
  <cp:lastPrinted>2024-10-08T10:11:10Z</cp:lastPrinted>
  <dcterms:created xsi:type="dcterms:W3CDTF">2001-12-11T14:11:22Z</dcterms:created>
  <dcterms:modified xsi:type="dcterms:W3CDTF">2024-10-08T10:11:30Z</dcterms:modified>
</cp:coreProperties>
</file>