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D:\Pulpit\UM Grudziądz - Specyfikacja 2025-2028 (wartość odtworzeniowa)\UM Grudziądz - Ostateczne podsumowanie (8-10-2024)\"/>
    </mc:Choice>
  </mc:AlternateContent>
  <xr:revisionPtr revIDLastSave="0" documentId="13_ncr:1_{DBE39492-A27F-4B50-A6AE-07B64FE160C9}" xr6:coauthVersionLast="47" xr6:coauthVersionMax="47" xr10:uidLastSave="{00000000-0000-0000-0000-000000000000}"/>
  <bookViews>
    <workbookView xWindow="-120" yWindow="-16320" windowWidth="29040" windowHeight="15840" tabRatio="768" xr2:uid="{00000000-000D-0000-FFFF-FFFF00000000}"/>
  </bookViews>
  <sheets>
    <sheet name="Budynki" sheetId="32" r:id="rId1"/>
    <sheet name="Budowle" sheetId="33" r:id="rId2"/>
    <sheet name="Pozostałe" sheetId="34" r:id="rId3"/>
    <sheet name="Sprzęt elektroniczny" sheetId="35" r:id="rId4"/>
  </sheets>
  <definedNames>
    <definedName name="_xlnm.Print_Area" localSheetId="1">Budowle!$A$1:$I$36</definedName>
    <definedName name="_xlnm.Print_Area" localSheetId="0">Budynki!$A$1:$U$56</definedName>
    <definedName name="_xlnm.Print_Area" localSheetId="2">Pozostałe!$A$1:$I$89</definedName>
    <definedName name="_xlnm.Print_Area" localSheetId="3">'Sprzęt elektroniczny'!$A$1:$J$28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2" i="32" l="1"/>
  <c r="Q12" i="32"/>
  <c r="P12" i="32"/>
  <c r="P15" i="32"/>
  <c r="Q15" i="32"/>
  <c r="R15" i="32"/>
  <c r="P14" i="32"/>
  <c r="Q14" i="32"/>
  <c r="R14" i="32"/>
  <c r="P13" i="32"/>
  <c r="Q13" i="32"/>
  <c r="R13" i="32"/>
  <c r="P11" i="32"/>
  <c r="R10" i="32"/>
  <c r="Q10" i="32"/>
  <c r="P10" i="32"/>
  <c r="H27" i="35"/>
  <c r="M55" i="32"/>
  <c r="R52" i="32"/>
  <c r="Q52" i="32"/>
  <c r="P52" i="32"/>
  <c r="S15" i="32" l="1"/>
  <c r="S12" i="32"/>
  <c r="S14" i="32"/>
  <c r="S13" i="32"/>
  <c r="S10" i="32"/>
  <c r="S52" i="32"/>
  <c r="P53" i="32"/>
  <c r="Q53" i="32"/>
  <c r="R53" i="32"/>
  <c r="P23" i="32"/>
  <c r="Q23" i="32"/>
  <c r="R23" i="32"/>
  <c r="P24" i="32"/>
  <c r="Q24" i="32"/>
  <c r="R24" i="32"/>
  <c r="P25" i="32"/>
  <c r="Q25" i="32"/>
  <c r="R25" i="32"/>
  <c r="P26" i="32"/>
  <c r="Q26" i="32"/>
  <c r="R26" i="32"/>
  <c r="P27" i="32"/>
  <c r="Q27" i="32"/>
  <c r="R27" i="32"/>
  <c r="P28" i="32"/>
  <c r="Q28" i="32"/>
  <c r="R28" i="32"/>
  <c r="P29" i="32"/>
  <c r="Q29" i="32"/>
  <c r="R29" i="32"/>
  <c r="P30" i="32"/>
  <c r="Q30" i="32"/>
  <c r="R30" i="32"/>
  <c r="P31" i="32"/>
  <c r="Q31" i="32"/>
  <c r="R31" i="32"/>
  <c r="P32" i="32"/>
  <c r="Q32" i="32"/>
  <c r="R32" i="32"/>
  <c r="P33" i="32"/>
  <c r="Q33" i="32"/>
  <c r="P34" i="32"/>
  <c r="Q34" i="32"/>
  <c r="R34" i="32"/>
  <c r="Q35" i="32"/>
  <c r="R35" i="32"/>
  <c r="P38" i="32"/>
  <c r="Q38" i="32"/>
  <c r="R38" i="32"/>
  <c r="P39" i="32"/>
  <c r="Q39" i="32"/>
  <c r="R39" i="32"/>
  <c r="P40" i="32"/>
  <c r="Q40" i="32"/>
  <c r="R40" i="32"/>
  <c r="P41" i="32"/>
  <c r="Q41" i="32"/>
  <c r="R41" i="32"/>
  <c r="P42" i="32"/>
  <c r="Q42" i="32"/>
  <c r="R42" i="32"/>
  <c r="P43" i="32"/>
  <c r="Q43" i="32"/>
  <c r="P44" i="32"/>
  <c r="Q44" i="32"/>
  <c r="R44" i="32"/>
  <c r="P45" i="32"/>
  <c r="Q45" i="32"/>
  <c r="R45" i="32"/>
  <c r="P46" i="32"/>
  <c r="Q46" i="32"/>
  <c r="R46" i="32"/>
  <c r="P47" i="32"/>
  <c r="Q47" i="32"/>
  <c r="R47" i="32"/>
  <c r="P48" i="32"/>
  <c r="Q48" i="32"/>
  <c r="R48" i="32"/>
  <c r="I27" i="35"/>
  <c r="P19" i="32"/>
  <c r="P6" i="32"/>
  <c r="Q6" i="32"/>
  <c r="R6" i="32"/>
  <c r="P9" i="32"/>
  <c r="Q9" i="32"/>
  <c r="R9" i="32"/>
  <c r="Q11" i="32"/>
  <c r="R11" i="32"/>
  <c r="P17" i="32"/>
  <c r="Q17" i="32"/>
  <c r="R17" i="32"/>
  <c r="P18" i="32"/>
  <c r="Q18" i="32"/>
  <c r="R18" i="32"/>
  <c r="Q19" i="32"/>
  <c r="R19" i="32"/>
  <c r="P20" i="32"/>
  <c r="Q20" i="32"/>
  <c r="R20" i="32"/>
  <c r="P22" i="32"/>
  <c r="Q22" i="32"/>
  <c r="R22" i="32"/>
  <c r="P50" i="32"/>
  <c r="Q50" i="32"/>
  <c r="R50" i="32"/>
  <c r="H88" i="34"/>
  <c r="S53" i="32" l="1"/>
  <c r="S44" i="32"/>
  <c r="S32" i="32"/>
  <c r="S27" i="32"/>
  <c r="S47" i="32"/>
  <c r="S39" i="32"/>
  <c r="S31" i="32"/>
  <c r="S23" i="32"/>
  <c r="S41" i="32"/>
  <c r="S33" i="32"/>
  <c r="S30" i="32"/>
  <c r="S25" i="32"/>
  <c r="S46" i="32"/>
  <c r="S38" i="32"/>
  <c r="S35" i="32"/>
  <c r="S48" i="32"/>
  <c r="S40" i="32"/>
  <c r="S24" i="32"/>
  <c r="S45" i="32"/>
  <c r="S34" i="32"/>
  <c r="S29" i="32"/>
  <c r="S42" i="32"/>
  <c r="S26" i="32"/>
  <c r="S43" i="32"/>
  <c r="S28" i="32"/>
  <c r="S6" i="32"/>
  <c r="S50" i="32"/>
  <c r="S22" i="32"/>
  <c r="S18" i="32"/>
  <c r="S9" i="32"/>
  <c r="S20" i="32"/>
  <c r="S17" i="32"/>
  <c r="S19" i="32"/>
  <c r="S11" i="32"/>
  <c r="H35" i="33"/>
  <c r="T55" i="32" l="1"/>
  <c r="J55" i="32"/>
  <c r="R55" i="32" l="1"/>
  <c r="Q55" i="32"/>
  <c r="P55" i="32"/>
  <c r="S55" i="32" l="1"/>
</calcChain>
</file>

<file path=xl/sharedStrings.xml><?xml version="1.0" encoding="utf-8"?>
<sst xmlns="http://schemas.openxmlformats.org/spreadsheetml/2006/main" count="985" uniqueCount="236">
  <si>
    <t>Urząd Miejski w Grudziądzu</t>
  </si>
  <si>
    <t>Ulica</t>
  </si>
  <si>
    <t>Miejscowość</t>
  </si>
  <si>
    <t>86-300</t>
  </si>
  <si>
    <t>Ratuszowa</t>
  </si>
  <si>
    <t>Legionów</t>
  </si>
  <si>
    <t>2</t>
  </si>
  <si>
    <t>34A</t>
  </si>
  <si>
    <t>31</t>
  </si>
  <si>
    <t>4</t>
  </si>
  <si>
    <t>Grudziądz</t>
  </si>
  <si>
    <t>5</t>
  </si>
  <si>
    <t>Waryńskiego</t>
  </si>
  <si>
    <t>Piłsudskiego</t>
  </si>
  <si>
    <t>36</t>
  </si>
  <si>
    <t>32-36</t>
  </si>
  <si>
    <t>Korczaka</t>
  </si>
  <si>
    <t>Sikorskiego</t>
  </si>
  <si>
    <t>Kochanowskiego</t>
  </si>
  <si>
    <t>Al. 23 stycznia</t>
  </si>
  <si>
    <t>Śniadeckich</t>
  </si>
  <si>
    <t>1</t>
  </si>
  <si>
    <t>46</t>
  </si>
  <si>
    <t>Podmiot</t>
  </si>
  <si>
    <t>Sprzęt elektroniczny 
stacjonarny</t>
  </si>
  <si>
    <t>Sprzęt elektroniczny 
przenośny</t>
  </si>
  <si>
    <t>Nr</t>
  </si>
  <si>
    <t>Kod 
pocztowy</t>
  </si>
  <si>
    <t>Rodzaj obiektu</t>
  </si>
  <si>
    <t>Rok 
budowy</t>
  </si>
  <si>
    <t>Ilość 
kondygnacji</t>
  </si>
  <si>
    <t>Powierzchnia 
użytkowa</t>
  </si>
  <si>
    <t>Razem 
wartość odtworzeniowa</t>
  </si>
  <si>
    <t>Wartość 
księgowa brutto</t>
  </si>
  <si>
    <t>Rodzaj budynku</t>
  </si>
  <si>
    <t>Wartość odtworzeniowa 
(standardowe)</t>
  </si>
  <si>
    <t>Wartość odtworzeniowa 
(zabytkowe)</t>
  </si>
  <si>
    <t>Wartość odtworzeniowa 
(inne)</t>
  </si>
  <si>
    <t>standardowy</t>
  </si>
  <si>
    <t>Wybickiego</t>
  </si>
  <si>
    <t>Opis</t>
  </si>
  <si>
    <t>zabytkowy</t>
  </si>
  <si>
    <t>Spichrzowa</t>
  </si>
  <si>
    <t>Góra Zamkowa</t>
  </si>
  <si>
    <t>inny</t>
  </si>
  <si>
    <t>Rydygiera</t>
  </si>
  <si>
    <t>Lokalizacja</t>
  </si>
  <si>
    <t>Luneta panoramiczna widokowa</t>
  </si>
  <si>
    <r>
      <t xml:space="preserve">Automaty biletowe </t>
    </r>
    <r>
      <rPr>
        <sz val="8"/>
        <rFont val="Arial CE"/>
        <charset val="238"/>
      </rPr>
      <t>(23 szt.)</t>
    </r>
  </si>
  <si>
    <t>Wiaty przystankowe</t>
  </si>
  <si>
    <t>Wiata przystankowa</t>
  </si>
  <si>
    <t>71b</t>
  </si>
  <si>
    <t>Rapackiego</t>
  </si>
  <si>
    <t>43</t>
  </si>
  <si>
    <t>Bora-Komorowskiego</t>
  </si>
  <si>
    <t>Donica prostopadłościowa z nasadzeniami (116/809/2023/KOM/P)</t>
  </si>
  <si>
    <t>Donica prostopadłościowa z nasadzeniami (117/809/2023/KOM/P)</t>
  </si>
  <si>
    <t>Donica prostopadłościowa z nasadzeniami (118/809/2023/KOM/P)</t>
  </si>
  <si>
    <t>Kratka pod pnącza z nasadzeniami (119/809/2023/KOM/P)</t>
  </si>
  <si>
    <t>Ławka betonowa (120//2023/KOM/P)</t>
  </si>
  <si>
    <t>Donica prostokątna z nasadzeniami (103//2022/KOM/P)</t>
  </si>
  <si>
    <t>Donica prostokątna z nasadzeniami (104//2022/KOM/P)</t>
  </si>
  <si>
    <t>Donica okrągła z nasadzeniami (105//2022/KOM/P)</t>
  </si>
  <si>
    <t>Donica okrągła z nasadzeniami (106//2022/KOM/P)</t>
  </si>
  <si>
    <t>Donica okrągła z nasadzeniami (107//2022/KOM/P)</t>
  </si>
  <si>
    <t>Rośliny</t>
  </si>
  <si>
    <t>Materiały do nasadzeń</t>
  </si>
  <si>
    <t>Pojemniki do selektywnej zbiórki odpadów</t>
  </si>
  <si>
    <r>
      <t>Pojemniki typu Stockholm</t>
    </r>
    <r>
      <rPr>
        <sz val="8"/>
        <rFont val="Arial CE"/>
        <charset val="238"/>
      </rPr>
      <t xml:space="preserve"> (9 szt.)</t>
    </r>
  </si>
  <si>
    <t>Szkolna</t>
  </si>
  <si>
    <t>Pojemniki podziemne na odpady</t>
  </si>
  <si>
    <t>66</t>
  </si>
  <si>
    <t>Wiata śmietnikowa</t>
  </si>
  <si>
    <t>Kościelna</t>
  </si>
  <si>
    <t>c+d</t>
  </si>
  <si>
    <t>Budynek o charakterze zabytkowym</t>
  </si>
  <si>
    <t>XVII-XVIII wiek</t>
  </si>
  <si>
    <t>Mickiewicza</t>
  </si>
  <si>
    <t>28/30</t>
  </si>
  <si>
    <t>51</t>
  </si>
  <si>
    <t>2 + poddasze</t>
  </si>
  <si>
    <t>Centrum Edukacji Ekologicznej</t>
  </si>
  <si>
    <t>Nad Torem</t>
  </si>
  <si>
    <t>45</t>
  </si>
  <si>
    <t>Pawilon gastronomiczny (mobilny)</t>
  </si>
  <si>
    <t>11-13</t>
  </si>
  <si>
    <t>Punkt sprzedaży biletów oraz posterunek SM</t>
  </si>
  <si>
    <t>Piaskowa</t>
  </si>
  <si>
    <t>Budynek garażowy</t>
  </si>
  <si>
    <t>Centrum Edukacji Ekologicznej - budynek socjalno-gospodarczy</t>
  </si>
  <si>
    <t>Centrum Edukacji Ekologicznej - budynek gospodarczo-garażowy</t>
  </si>
  <si>
    <t>Centrum Edukacji Ekologicznej - leśniczówka</t>
  </si>
  <si>
    <t>Urząd Miejski w Grudziądzu (Biuro Lasów Komunalnych)</t>
  </si>
  <si>
    <t>Schronienie dla zwierząt (kwatera z danielami)</t>
  </si>
  <si>
    <t>Taras obserwacyjny (kwatera z danielami)</t>
  </si>
  <si>
    <t>Odłownia (kwatera z danielami)</t>
  </si>
  <si>
    <t>Ogrodzenie panelowe (kwatera z danielami)</t>
  </si>
  <si>
    <t>Ogrodzenie (Las Komunalny)</t>
  </si>
  <si>
    <t>Miejsca postojowe (Las Komunalny)</t>
  </si>
  <si>
    <t>Ogrodzenie systemowe (ocynk)</t>
  </si>
  <si>
    <t>Szlaban metalowy</t>
  </si>
  <si>
    <t>Wiata drewniana ze schodami i podjazdem</t>
  </si>
  <si>
    <t>Wiata (Las Komunalny)</t>
  </si>
  <si>
    <t>rondo ks. Jerzego Popiełuszki</t>
  </si>
  <si>
    <t>Obiekt gospodarczy wiata drewniana z ławostołem parking leśny</t>
  </si>
  <si>
    <t>Gablota dwustronna</t>
  </si>
  <si>
    <t>Wiata parkingowa CEE</t>
  </si>
  <si>
    <t>Garaż CEE</t>
  </si>
  <si>
    <t>Tablica odgłosy Lasu CEE</t>
  </si>
  <si>
    <t>Tablica dźwiękowa CEE</t>
  </si>
  <si>
    <t>Dendrofon</t>
  </si>
  <si>
    <t>Makieta mrowiska</t>
  </si>
  <si>
    <t>Mapa terenu leśnego</t>
  </si>
  <si>
    <t>Model baterii słonecznej</t>
  </si>
  <si>
    <t>Komora chłodnicza</t>
  </si>
  <si>
    <t>Instalacja fotowoltaiczna wraz z magazynem energii</t>
  </si>
  <si>
    <t>System monitoringu miejskiego na terenie kompleksu CEE</t>
  </si>
  <si>
    <t>System monitoringu miejskiego na terenie przy parkingu leśnym</t>
  </si>
  <si>
    <t>Urząd Miejski w Grudziadzu (Wydział Kultury i Sportu)</t>
  </si>
  <si>
    <t>Urząd Miejski w Grudziądzu (Wydział Komunikacji Miejskiej)</t>
  </si>
  <si>
    <t>Urząd Miejski w Grudziądzu (Wydział Środowiska)</t>
  </si>
  <si>
    <t>Urząd Miejski w Grudziądzu (Biuro Informatyki)</t>
  </si>
  <si>
    <t>Projekt Infostrada Kujaw i Pomorza 2.0 - serwer Cisco USC C225 M6 Rack</t>
  </si>
  <si>
    <t>Projekt Infostrada Kujaw i Pomorza 2.0 - macierz NetApp 212C (E2812)</t>
  </si>
  <si>
    <t>Sprzęt stacjonarny oraz sprzęt przenośny eksploatowany powyżej 5 lat</t>
  </si>
  <si>
    <t>Sprzęt stacjonarny eksploatowany poniżej 5 lat</t>
  </si>
  <si>
    <t>Sprzęt przenośny eksploatowany poniżej 5 lat</t>
  </si>
  <si>
    <t>Sprzęt stacjonarny oraz sprzęt przenośny pozostały eksploatowany powyżej 5 lat</t>
  </si>
  <si>
    <t>Sprzęt stacjonarny pozostały eksploatowany poniżej 5 lat</t>
  </si>
  <si>
    <t>Sprzęt przenośny pozostały eksploatowany poniżej 5 lat</t>
  </si>
  <si>
    <t>Cyfrowa Gmina - sprzęt sieciowy wraz z oprogramowaniem</t>
  </si>
  <si>
    <t>Urząd Miejski w Grudziądzu (Straż Miejska)</t>
  </si>
  <si>
    <t>Urząd Miejski w Grudziądzu (Wydział Geodezji i Gospodarki Nieruchomościami)</t>
  </si>
  <si>
    <t>Monitoring przy pawilonie na Górze Zamkowej</t>
  </si>
  <si>
    <t>Nawierzchnia betonowa</t>
  </si>
  <si>
    <t>Ogrodzenie z siatki</t>
  </si>
  <si>
    <t>Przyłącze</t>
  </si>
  <si>
    <t>Plac zabaw</t>
  </si>
  <si>
    <t>Urządzenie do pomiarów GPS</t>
  </si>
  <si>
    <t>Winda osobowa</t>
  </si>
  <si>
    <t>Alkometr (PKPS)</t>
  </si>
  <si>
    <t>Instalacja alarmowa</t>
  </si>
  <si>
    <t>Ścianka wystawiennicza</t>
  </si>
  <si>
    <t>Pralka + suszarka (PKPS)</t>
  </si>
  <si>
    <t>30</t>
  </si>
  <si>
    <t>49</t>
  </si>
  <si>
    <t>41</t>
  </si>
  <si>
    <t>102</t>
  </si>
  <si>
    <t>1-7 m. 19</t>
  </si>
  <si>
    <t>2 m. 6</t>
  </si>
  <si>
    <t>3 m. 24</t>
  </si>
  <si>
    <t>4a</t>
  </si>
  <si>
    <t>Mikołaja z Ryńska</t>
  </si>
  <si>
    <t>Wyspiańskiego</t>
  </si>
  <si>
    <t>Kunickiego</t>
  </si>
  <si>
    <t>Kasprzaka</t>
  </si>
  <si>
    <t>Tysiąclecia</t>
  </si>
  <si>
    <t>Malborska</t>
  </si>
  <si>
    <t xml:space="preserve">Konstytucji 3 maja </t>
  </si>
  <si>
    <t>Budynek zabytkowego spichrza</t>
  </si>
  <si>
    <t>Budytnek zabytkowgo spichrza</t>
  </si>
  <si>
    <t>Lokal mieszkalny</t>
  </si>
  <si>
    <t xml:space="preserve">Budynek jednorodzinny </t>
  </si>
  <si>
    <t xml:space="preserve">Budynek gospodarczy </t>
  </si>
  <si>
    <t>Budynki gospodarcze (2 szt.)</t>
  </si>
  <si>
    <t>Budynek gospodarczy</t>
  </si>
  <si>
    <t>Budynek handlowo-usługowy</t>
  </si>
  <si>
    <t>Budynek użytkowy</t>
  </si>
  <si>
    <t>XII wiek</t>
  </si>
  <si>
    <t>2014 (adaptacja)</t>
  </si>
  <si>
    <t>2-4</t>
  </si>
  <si>
    <t>Urząd Miejski w Grudziądzu (Biuro Gospodarki Odpadami)</t>
  </si>
  <si>
    <t>Paderewskiego</t>
  </si>
  <si>
    <t>Wiślana</t>
  </si>
  <si>
    <t>Kontener socjalno-sanitarny</t>
  </si>
  <si>
    <t>Mniszek</t>
  </si>
  <si>
    <t>Plac targowiska</t>
  </si>
  <si>
    <t>Podkład pod militaria</t>
  </si>
  <si>
    <t>Postument betonowy</t>
  </si>
  <si>
    <t>Fontanna</t>
  </si>
  <si>
    <t>Ogród Botaniczny</t>
  </si>
  <si>
    <t>Rynek Główny</t>
  </si>
  <si>
    <t>Suma 
ubezpieczenia</t>
  </si>
  <si>
    <t>Silnik zaburtowy Honda</t>
  </si>
  <si>
    <t>Fontanna rzeźba Flisak</t>
  </si>
  <si>
    <t>Mała architektura na Starówce</t>
  </si>
  <si>
    <t>Szopka bożonarodzeniowa</t>
  </si>
  <si>
    <t>Ławeczka z odlewem Mikołaja Kopernika</t>
  </si>
  <si>
    <t>Łęgi</t>
  </si>
  <si>
    <t>Targowisko</t>
  </si>
  <si>
    <t>Witacze</t>
  </si>
  <si>
    <t>Donice oraz ławki</t>
  </si>
  <si>
    <t>Aparaty cyfrowe Panasonic (2 szt.)</t>
  </si>
  <si>
    <t>Czytniki mikroczipów (3 szt.)</t>
  </si>
  <si>
    <t>Grudziądzka</t>
  </si>
  <si>
    <t>Ogrodzenie terenu cmentarza ewangelickiego</t>
  </si>
  <si>
    <t>Tablica pamiątkowa poległych w mogile zbiorowej</t>
  </si>
  <si>
    <t>Podest dla zwierząt przy szopce bożonarodzeniowej</t>
  </si>
  <si>
    <t>Donice oraz ławki z konstrukcjami</t>
  </si>
  <si>
    <t>Strażacka</t>
  </si>
  <si>
    <t>Agregat prądotwórczy</t>
  </si>
  <si>
    <t>Urząd Miejski w Grudziądzu (Wydział Bezpieczeństwa i Zarządzania Kryzysowego)</t>
  </si>
  <si>
    <t>Sprzęt stacjonarny (kamery i inne)</t>
  </si>
  <si>
    <t>Elektroniczny, stacjonarny, kamery</t>
  </si>
  <si>
    <t>MPGN - numer inwentarzowy 2246 (budynek administracji szpitala)</t>
  </si>
  <si>
    <t>MPGN - budynek użyteczności publicznej, biurowiec (nr 3229)</t>
  </si>
  <si>
    <t>MPGN - MOPR. PKPS budynek użyteczności publicznej, po byłym OPUiIKzIW (nr 3226)</t>
  </si>
  <si>
    <t xml:space="preserve">ZDM - budynek magazynowo-administracyjny </t>
  </si>
  <si>
    <t>MPGN - budynek mieszkalno-użytkowy  połączony z oborą (nr 1262)</t>
  </si>
  <si>
    <t>Powierzchnia 
była</t>
  </si>
  <si>
    <t>Rodzaj 
był</t>
  </si>
  <si>
    <t>brutto</t>
  </si>
  <si>
    <t>brak</t>
  </si>
  <si>
    <t>49-53</t>
  </si>
  <si>
    <t>Urząd Miejski w Grudziądzu (Wydział Organizacyjno-Administracyjny)</t>
  </si>
  <si>
    <t>Projekt wsparcie dzieci umieszczonych w pieczy (Covid-19)</t>
  </si>
  <si>
    <t>Sprzęt elektroniczny użyczony WUK (WUK.1624.12.2022)</t>
  </si>
  <si>
    <t>Sprzęt elektroniczny użyczony z ministerstwa (dotyczy Wydziału SO)</t>
  </si>
  <si>
    <t>Grupa 5</t>
  </si>
  <si>
    <t>Grupa 6</t>
  </si>
  <si>
    <t>Grupa 8</t>
  </si>
  <si>
    <t>Obrazy bez grupy</t>
  </si>
  <si>
    <t>Klimatyzator bez grupy, jako inne</t>
  </si>
  <si>
    <t>IF powyżej 5 lat stacjonarny</t>
  </si>
  <si>
    <t>IF powyżej 5 lat przenośny</t>
  </si>
  <si>
    <t>IF powyżej 5 lat pozostałe stacjonarny</t>
  </si>
  <si>
    <t>IF powyżej 5 lat pozostałe przenośny</t>
  </si>
  <si>
    <t>Urząd Miejski w Grudziądzu (Wydział Organizacyno-Administracyjny)</t>
  </si>
  <si>
    <t>Konstytucji 3 maja</t>
  </si>
  <si>
    <t>Budynek niemieszkalny</t>
  </si>
  <si>
    <t>Budynek (1123/105/2014/GN)</t>
  </si>
  <si>
    <t>57</t>
  </si>
  <si>
    <t>Budynek główny</t>
  </si>
  <si>
    <t>Centrum Dozoru Monitoringu (223/105/2014/FE)</t>
  </si>
  <si>
    <t>Budynek Zarządzania Kryzysowego (Straż Pożarna - 1109/105/2014/GN)</t>
  </si>
  <si>
    <t>Sieć radiowa (grupa 621 - 210/1/2010)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</si>
</sst>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_-* #,##0.00\ _z_ſ_-;\-* #,##0.00\ _z_ſ_-;_-* &quot;-&quot;??\ _z_ſ_-;_-@_-"/>
    <numFmt numFmtId="166" formatCode="&quot; &quot;#,##0.00&quot;      &quot;;&quot;-&quot;#,##0.00&quot;      &quot;;&quot; -&quot;#&quot;      &quot;;@&quot; &quot;"/>
  </numFmts>
  <fonts count="13">
    <font>
      <sz val="10"/>
      <name val="Arial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1"/>
      <color rgb="FF000000"/>
      <name val="Arial1"/>
      <charset val="238"/>
    </font>
    <font>
      <sz val="10"/>
      <name val="Arial CE"/>
      <family val="2"/>
      <charset val="238"/>
    </font>
    <font>
      <u/>
      <sz val="8"/>
      <color rgb="FF0000FF"/>
      <name val="Arial CE"/>
      <charset val="238"/>
    </font>
    <font>
      <b/>
      <sz val="10"/>
      <color theme="0"/>
      <name val="Arial"/>
      <family val="2"/>
      <charset val="238"/>
    </font>
    <font>
      <b/>
      <sz val="10"/>
      <name val="Arial"/>
      <family val="2"/>
      <charset val="238"/>
    </font>
    <font>
      <sz val="8"/>
      <name val="Arial CE"/>
      <charset val="238"/>
    </font>
    <font>
      <b/>
      <sz val="14"/>
      <color theme="9" tint="-0.499984740745262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0"/>
      </right>
      <top/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10">
    <xf numFmtId="0" fontId="0" fillId="0" borderId="0"/>
    <xf numFmtId="165" fontId="3" fillId="0" borderId="0" applyFont="0" applyFill="0" applyBorder="0" applyAlignment="0" applyProtection="0"/>
    <xf numFmtId="0" fontId="2" fillId="0" borderId="0"/>
    <xf numFmtId="166" fontId="4" fillId="0" borderId="0"/>
    <xf numFmtId="0" fontId="1" fillId="0" borderId="0"/>
    <xf numFmtId="0" fontId="1" fillId="0" borderId="0"/>
    <xf numFmtId="0" fontId="5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6" fillId="0" borderId="0" applyNumberFormat="0" applyBorder="0" applyProtection="0"/>
  </cellStyleXfs>
  <cellXfs count="96">
    <xf numFmtId="0" fontId="0" fillId="0" borderId="0" xfId="0"/>
    <xf numFmtId="0" fontId="7" fillId="2" borderId="0" xfId="0" applyFont="1" applyFill="1" applyAlignment="1">
      <alignment horizontal="center" vertical="center"/>
    </xf>
    <xf numFmtId="0" fontId="2" fillId="3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49" fontId="7" fillId="2" borderId="0" xfId="0" applyNumberFormat="1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44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0" fontId="0" fillId="3" borderId="1" xfId="0" applyFill="1" applyBorder="1" applyAlignment="1">
      <alignment horizontal="left" vertical="center"/>
    </xf>
    <xf numFmtId="44" fontId="0" fillId="3" borderId="1" xfId="0" applyNumberFormat="1" applyFill="1" applyBorder="1" applyAlignment="1">
      <alignment vertical="center"/>
    </xf>
    <xf numFmtId="0" fontId="11" fillId="4" borderId="2" xfId="0" applyFont="1" applyFill="1" applyBorder="1" applyAlignment="1">
      <alignment horizontal="left" vertical="center"/>
    </xf>
    <xf numFmtId="44" fontId="11" fillId="4" borderId="3" xfId="0" applyNumberFormat="1" applyFont="1" applyFill="1" applyBorder="1" applyAlignment="1">
      <alignment vertical="center"/>
    </xf>
    <xf numFmtId="0" fontId="0" fillId="0" borderId="1" xfId="0" applyBorder="1" applyAlignment="1">
      <alignment horizontal="left" vertical="center"/>
    </xf>
    <xf numFmtId="44" fontId="0" fillId="0" borderId="1" xfId="0" applyNumberFormat="1" applyBorder="1" applyAlignment="1">
      <alignment vertical="center"/>
    </xf>
    <xf numFmtId="0" fontId="11" fillId="4" borderId="3" xfId="0" applyFont="1" applyFill="1" applyBorder="1" applyAlignment="1">
      <alignment horizontal="left" vertical="center"/>
    </xf>
    <xf numFmtId="49" fontId="0" fillId="0" borderId="0" xfId="0" applyNumberFormat="1" applyAlignment="1">
      <alignment horizontal="center" vertical="center"/>
    </xf>
    <xf numFmtId="49" fontId="0" fillId="3" borderId="1" xfId="0" applyNumberFormat="1" applyFill="1" applyBorder="1" applyAlignment="1">
      <alignment horizontal="center" vertical="center"/>
    </xf>
    <xf numFmtId="49" fontId="11" fillId="4" borderId="3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11" fillId="4" borderId="3" xfId="0" applyFont="1" applyFill="1" applyBorder="1" applyAlignment="1">
      <alignment horizontal="center" vertical="center"/>
    </xf>
    <xf numFmtId="44" fontId="12" fillId="0" borderId="0" xfId="0" applyNumberFormat="1" applyFont="1" applyAlignment="1">
      <alignment vertical="center"/>
    </xf>
    <xf numFmtId="44" fontId="12" fillId="3" borderId="1" xfId="0" applyNumberFormat="1" applyFont="1" applyFill="1" applyBorder="1" applyAlignment="1">
      <alignment vertical="center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4" fontId="12" fillId="0" borderId="1" xfId="0" applyNumberFormat="1" applyFont="1" applyBorder="1" applyAlignment="1">
      <alignment vertical="center"/>
    </xf>
    <xf numFmtId="44" fontId="11" fillId="4" borderId="4" xfId="0" applyNumberFormat="1" applyFont="1" applyFill="1" applyBorder="1" applyAlignment="1">
      <alignment vertical="center"/>
    </xf>
    <xf numFmtId="0" fontId="7" fillId="0" borderId="0" xfId="0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164" fontId="0" fillId="0" borderId="0" xfId="0" applyNumberFormat="1" applyAlignment="1">
      <alignment vertical="center"/>
    </xf>
    <xf numFmtId="164" fontId="7" fillId="0" borderId="0" xfId="0" applyNumberFormat="1" applyFont="1" applyAlignment="1">
      <alignment horizontal="center" vertical="center"/>
    </xf>
    <xf numFmtId="164" fontId="0" fillId="3" borderId="1" xfId="0" applyNumberFormat="1" applyFill="1" applyBorder="1" applyAlignment="1">
      <alignment vertical="center"/>
    </xf>
    <xf numFmtId="164" fontId="0" fillId="0" borderId="1" xfId="0" applyNumberFormat="1" applyBorder="1" applyAlignment="1">
      <alignment vertical="center"/>
    </xf>
    <xf numFmtId="164" fontId="11" fillId="4" borderId="3" xfId="0" applyNumberFormat="1" applyFont="1" applyFill="1" applyBorder="1" applyAlignment="1">
      <alignment vertical="center"/>
    </xf>
    <xf numFmtId="44" fontId="7" fillId="0" borderId="0" xfId="0" applyNumberFormat="1" applyFont="1" applyAlignment="1">
      <alignment horizontal="center" vertical="center" wrapText="1"/>
    </xf>
    <xf numFmtId="44" fontId="7" fillId="0" borderId="0" xfId="0" applyNumberFormat="1" applyFont="1" applyAlignment="1">
      <alignment horizontal="center" vertical="center"/>
    </xf>
    <xf numFmtId="44" fontId="8" fillId="0" borderId="0" xfId="0" applyNumberFormat="1" applyFont="1" applyAlignment="1">
      <alignment horizontal="center" vertical="center"/>
    </xf>
    <xf numFmtId="44" fontId="8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64" fontId="8" fillId="0" borderId="0" xfId="0" applyNumberFormat="1" applyFont="1" applyAlignment="1">
      <alignment horizontal="center" vertical="center"/>
    </xf>
    <xf numFmtId="44" fontId="10" fillId="4" borderId="3" xfId="0" applyNumberFormat="1" applyFont="1" applyFill="1" applyBorder="1" applyAlignment="1">
      <alignment vertical="center"/>
    </xf>
    <xf numFmtId="49" fontId="7" fillId="0" borderId="0" xfId="0" applyNumberFormat="1" applyFont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0" fillId="0" borderId="0" xfId="0" applyNumberFormat="1" applyAlignment="1">
      <alignment vertical="center"/>
    </xf>
    <xf numFmtId="49" fontId="8" fillId="0" borderId="0" xfId="0" applyNumberFormat="1" applyFont="1" applyAlignment="1">
      <alignment horizontal="center" vertical="center"/>
    </xf>
    <xf numFmtId="49" fontId="11" fillId="4" borderId="3" xfId="0" applyNumberFormat="1" applyFont="1" applyFill="1" applyBorder="1" applyAlignment="1">
      <alignment vertical="center"/>
    </xf>
    <xf numFmtId="44" fontId="11" fillId="4" borderId="3" xfId="0" applyNumberFormat="1" applyFont="1" applyFill="1" applyBorder="1" applyAlignment="1">
      <alignment horizontal="left" vertical="center"/>
    </xf>
    <xf numFmtId="44" fontId="12" fillId="0" borderId="0" xfId="0" applyNumberFormat="1" applyFont="1" applyAlignment="1">
      <alignment horizontal="left" vertical="center"/>
    </xf>
    <xf numFmtId="44" fontId="12" fillId="3" borderId="1" xfId="0" applyNumberFormat="1" applyFont="1" applyFill="1" applyBorder="1" applyAlignment="1">
      <alignment horizontal="left" vertical="center"/>
    </xf>
    <xf numFmtId="44" fontId="12" fillId="0" borderId="1" xfId="0" applyNumberFormat="1" applyFont="1" applyBorder="1" applyAlignment="1">
      <alignment horizontal="left" vertical="center"/>
    </xf>
    <xf numFmtId="49" fontId="0" fillId="3" borderId="11" xfId="0" applyNumberFormat="1" applyFill="1" applyBorder="1" applyAlignment="1">
      <alignment vertical="center"/>
    </xf>
    <xf numFmtId="49" fontId="0" fillId="0" borderId="11" xfId="0" applyNumberFormat="1" applyBorder="1" applyAlignment="1">
      <alignment vertical="center"/>
    </xf>
    <xf numFmtId="49" fontId="11" fillId="0" borderId="0" xfId="0" applyNumberFormat="1" applyFont="1" applyAlignment="1">
      <alignment vertical="center"/>
    </xf>
    <xf numFmtId="44" fontId="0" fillId="3" borderId="15" xfId="0" applyNumberFormat="1" applyFill="1" applyBorder="1" applyAlignment="1">
      <alignment vertical="center"/>
    </xf>
    <xf numFmtId="44" fontId="0" fillId="0" borderId="15" xfId="0" applyNumberFormat="1" applyBorder="1" applyAlignment="1">
      <alignment vertical="center"/>
    </xf>
    <xf numFmtId="164" fontId="0" fillId="3" borderId="15" xfId="0" applyNumberFormat="1" applyFill="1" applyBorder="1" applyAlignment="1">
      <alignment vertical="center"/>
    </xf>
    <xf numFmtId="164" fontId="0" fillId="0" borderId="15" xfId="0" applyNumberFormat="1" applyBorder="1" applyAlignment="1">
      <alignment vertical="center"/>
    </xf>
    <xf numFmtId="49" fontId="0" fillId="5" borderId="11" xfId="0" applyNumberFormat="1" applyFill="1" applyBorder="1" applyAlignment="1">
      <alignment vertical="center"/>
    </xf>
    <xf numFmtId="164" fontId="0" fillId="5" borderId="15" xfId="0" applyNumberFormat="1" applyFill="1" applyBorder="1" applyAlignment="1">
      <alignment vertical="center"/>
    </xf>
    <xf numFmtId="164" fontId="9" fillId="5" borderId="15" xfId="0" applyNumberFormat="1" applyFont="1" applyFill="1" applyBorder="1" applyAlignment="1">
      <alignment horizontal="center" vertical="center"/>
    </xf>
    <xf numFmtId="49" fontId="9" fillId="5" borderId="11" xfId="0" applyNumberFormat="1" applyFont="1" applyFill="1" applyBorder="1" applyAlignment="1">
      <alignment horizontal="center" vertical="center"/>
    </xf>
    <xf numFmtId="164" fontId="11" fillId="0" borderId="0" xfId="0" applyNumberFormat="1" applyFont="1" applyAlignment="1">
      <alignment vertical="center"/>
    </xf>
    <xf numFmtId="49" fontId="0" fillId="3" borderId="0" xfId="0" applyNumberFormat="1" applyFill="1" applyAlignment="1">
      <alignment vertical="center"/>
    </xf>
    <xf numFmtId="164" fontId="0" fillId="5" borderId="12" xfId="0" applyNumberFormat="1" applyFill="1" applyBorder="1" applyAlignment="1">
      <alignment vertical="center"/>
    </xf>
    <xf numFmtId="0" fontId="0" fillId="5" borderId="13" xfId="0" applyFill="1" applyBorder="1" applyAlignment="1">
      <alignment vertical="center"/>
    </xf>
    <xf numFmtId="0" fontId="0" fillId="5" borderId="14" xfId="0" applyFill="1" applyBorder="1" applyAlignment="1">
      <alignment vertical="center"/>
    </xf>
    <xf numFmtId="49" fontId="0" fillId="3" borderId="8" xfId="0" applyNumberFormat="1" applyFill="1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164" fontId="0" fillId="3" borderId="12" xfId="0" applyNumberFormat="1" applyFill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44" fontId="0" fillId="3" borderId="12" xfId="0" applyNumberFormat="1" applyFill="1" applyBorder="1" applyAlignment="1">
      <alignment vertical="center"/>
    </xf>
    <xf numFmtId="0" fontId="0" fillId="3" borderId="5" xfId="0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0" fontId="0" fillId="3" borderId="6" xfId="0" applyFill="1" applyBorder="1" applyAlignment="1">
      <alignment horizontal="left" vertical="center"/>
    </xf>
    <xf numFmtId="0" fontId="0" fillId="3" borderId="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49" fontId="0" fillId="3" borderId="5" xfId="0" applyNumberFormat="1" applyFill="1" applyBorder="1" applyAlignment="1">
      <alignment horizontal="center" vertical="center"/>
    </xf>
    <xf numFmtId="164" fontId="0" fillId="3" borderId="5" xfId="0" applyNumberForma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6" xfId="0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0" fillId="3" borderId="10" xfId="0" applyFill="1" applyBorder="1" applyAlignment="1">
      <alignment vertical="center"/>
    </xf>
    <xf numFmtId="44" fontId="0" fillId="3" borderId="5" xfId="0" applyNumberFormat="1" applyFill="1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6" xfId="0" applyBorder="1" applyAlignment="1">
      <alignment vertical="center"/>
    </xf>
    <xf numFmtId="44" fontId="12" fillId="3" borderId="5" xfId="0" applyNumberFormat="1" applyFont="1" applyFill="1" applyBorder="1" applyAlignment="1">
      <alignment vertical="center"/>
    </xf>
  </cellXfs>
  <cellStyles count="10">
    <cellStyle name="Dziesiętny 2" xfId="7" xr:uid="{00000000-0005-0000-0000-000001000000}"/>
    <cellStyle name="DziesiĿtny" xfId="1" xr:uid="{00000000-0005-0000-0000-000002000000}"/>
    <cellStyle name="DziesiĿtny 2" xfId="8" xr:uid="{00000000-0005-0000-0000-000003000000}"/>
    <cellStyle name="Excel Built-in Comma" xfId="3" xr:uid="{00000000-0005-0000-0000-000004000000}"/>
    <cellStyle name="Excel Built-in Hyperlink" xfId="9" xr:uid="{00000000-0005-0000-0000-000005000000}"/>
    <cellStyle name="Excel Built-in Normal" xfId="6" xr:uid="{00000000-0005-0000-0000-000006000000}"/>
    <cellStyle name="Normalny" xfId="0" builtinId="0"/>
    <cellStyle name="Normalny 2" xfId="2" xr:uid="{00000000-0005-0000-0000-000008000000}"/>
    <cellStyle name="Normalny 2 2" xfId="5" xr:uid="{00000000-0005-0000-0000-000009000000}"/>
    <cellStyle name="Normalny 3" xfId="4" xr:uid="{00000000-0005-0000-0000-00000A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BFC0D5-6E63-466C-8ADC-FB49F7587660}">
  <sheetPr>
    <pageSetUpPr fitToPage="1"/>
  </sheetPr>
  <dimension ref="B1:T78"/>
  <sheetViews>
    <sheetView showGridLines="0" tabSelected="1" topLeftCell="E1" zoomScale="75" zoomScaleNormal="75" workbookViewId="0">
      <pane ySplit="5" topLeftCell="A26" activePane="bottomLeft" state="frozen"/>
      <selection pane="bottomLeft" activeCell="R5" sqref="R5"/>
    </sheetView>
  </sheetViews>
  <sheetFormatPr defaultRowHeight="13.2"/>
  <cols>
    <col min="1" max="1" width="2.77734375" style="13" customWidth="1"/>
    <col min="2" max="2" width="79.33203125" style="11" bestFit="1" customWidth="1"/>
    <col min="3" max="3" width="25.77734375" style="11" customWidth="1"/>
    <col min="4" max="4" width="12.77734375" style="21" customWidth="1"/>
    <col min="5" max="5" width="10.77734375" style="24" customWidth="1"/>
    <col min="6" max="6" width="20.77734375" style="11" customWidth="1"/>
    <col min="7" max="7" width="81.109375" style="11" bestFit="1" customWidth="1"/>
    <col min="8" max="8" width="22.21875" style="24" customWidth="1"/>
    <col min="9" max="9" width="25.77734375" style="21" customWidth="1"/>
    <col min="10" max="10" width="20.77734375" style="36" customWidth="1"/>
    <col min="11" max="11" width="20.77734375" style="50" customWidth="1"/>
    <col min="12" max="12" width="2.77734375" style="50" hidden="1" customWidth="1"/>
    <col min="13" max="13" width="20.77734375" style="36" hidden="1" customWidth="1"/>
    <col min="14" max="14" width="20.77734375" style="50" hidden="1" customWidth="1"/>
    <col min="15" max="15" width="2.77734375" style="50" hidden="1" customWidth="1"/>
    <col min="16" max="18" width="25.77734375" style="12" customWidth="1"/>
    <col min="19" max="19" width="28.77734375" style="27" customWidth="1"/>
    <col min="20" max="20" width="25.77734375" style="27" customWidth="1"/>
    <col min="21" max="22" width="2.77734375" style="13" customWidth="1"/>
    <col min="23" max="16384" width="8.88671875" style="13"/>
  </cols>
  <sheetData>
    <row r="1" spans="2:20" ht="6" customHeight="1"/>
    <row r="2" spans="2:20" ht="30" customHeight="1">
      <c r="B2" s="1" t="s">
        <v>23</v>
      </c>
      <c r="C2" s="1" t="s">
        <v>1</v>
      </c>
      <c r="D2" s="1" t="s">
        <v>26</v>
      </c>
      <c r="E2" s="5" t="s">
        <v>27</v>
      </c>
      <c r="F2" s="1" t="s">
        <v>2</v>
      </c>
      <c r="G2" s="1" t="s">
        <v>40</v>
      </c>
      <c r="H2" s="5" t="s">
        <v>29</v>
      </c>
      <c r="I2" s="6" t="s">
        <v>30</v>
      </c>
      <c r="J2" s="5" t="s">
        <v>31</v>
      </c>
      <c r="K2" s="6" t="s">
        <v>34</v>
      </c>
      <c r="L2" s="48"/>
      <c r="M2" s="5" t="s">
        <v>209</v>
      </c>
      <c r="N2" s="5" t="s">
        <v>210</v>
      </c>
      <c r="O2" s="48"/>
      <c r="P2" s="5" t="s">
        <v>35</v>
      </c>
      <c r="Q2" s="5" t="s">
        <v>36</v>
      </c>
      <c r="R2" s="5" t="s">
        <v>37</v>
      </c>
      <c r="S2" s="5" t="s">
        <v>32</v>
      </c>
      <c r="T2" s="5" t="s">
        <v>33</v>
      </c>
    </row>
    <row r="3" spans="2:20" ht="6" customHeight="1">
      <c r="B3" s="33"/>
      <c r="C3" s="33"/>
      <c r="D3" s="34"/>
      <c r="E3" s="35"/>
      <c r="F3" s="33"/>
      <c r="G3" s="33"/>
      <c r="H3" s="35"/>
      <c r="I3" s="48"/>
      <c r="J3" s="37"/>
      <c r="K3" s="34"/>
      <c r="L3" s="34"/>
      <c r="M3" s="37"/>
      <c r="N3" s="34"/>
      <c r="O3" s="34"/>
      <c r="P3" s="41"/>
      <c r="Q3" s="41"/>
      <c r="R3" s="42"/>
      <c r="S3" s="42"/>
      <c r="T3" s="42"/>
    </row>
    <row r="4" spans="2:20" s="12" customFormat="1" ht="18" customHeight="1">
      <c r="B4" s="43"/>
      <c r="C4" s="43"/>
      <c r="D4" s="43"/>
      <c r="E4" s="44"/>
      <c r="F4" s="43"/>
      <c r="G4" s="43"/>
      <c r="H4" s="45"/>
      <c r="I4" s="49"/>
      <c r="J4" s="46"/>
      <c r="K4" s="51"/>
      <c r="L4" s="51"/>
      <c r="M4" s="46"/>
      <c r="N4" s="51"/>
      <c r="O4" s="51"/>
      <c r="P4" s="44">
        <v>5915</v>
      </c>
      <c r="Q4" s="44">
        <v>7393.75</v>
      </c>
      <c r="R4" s="43">
        <v>2250</v>
      </c>
      <c r="S4" s="43"/>
      <c r="T4" s="43"/>
    </row>
    <row r="5" spans="2:20" ht="6" customHeight="1"/>
    <row r="6" spans="2:20" ht="18" customHeight="1">
      <c r="B6" s="14" t="s">
        <v>227</v>
      </c>
      <c r="C6" s="14" t="s">
        <v>4</v>
      </c>
      <c r="D6" s="22" t="s">
        <v>21</v>
      </c>
      <c r="E6" s="25" t="s">
        <v>3</v>
      </c>
      <c r="F6" s="14" t="s">
        <v>10</v>
      </c>
      <c r="G6" s="80" t="s">
        <v>75</v>
      </c>
      <c r="H6" s="83" t="s">
        <v>76</v>
      </c>
      <c r="I6" s="86" t="s">
        <v>9</v>
      </c>
      <c r="J6" s="87">
        <v>3053</v>
      </c>
      <c r="K6" s="73" t="s">
        <v>41</v>
      </c>
      <c r="M6" s="76">
        <v>3053</v>
      </c>
      <c r="N6" s="73" t="s">
        <v>41</v>
      </c>
      <c r="P6" s="79">
        <f t="shared" ref="P6:P50" si="0">IF(T6&gt;0,0,IF(K6="standardowy",J6*$P$4,0))</f>
        <v>0</v>
      </c>
      <c r="Q6" s="92">
        <f t="shared" ref="Q6:Q50" si="1">IF(T6&gt;0,0,IF(K6="zabytkowy",J6*$Q$4,0))</f>
        <v>22573118.75</v>
      </c>
      <c r="R6" s="92">
        <f t="shared" ref="R6:R50" si="2">IF(T6&gt;0,0,IF(K6="inny",J6*$R$4,0))</f>
        <v>0</v>
      </c>
      <c r="S6" s="95">
        <f t="shared" ref="S6:S50" si="3">SUM(P6:R6)</f>
        <v>22573118.75</v>
      </c>
      <c r="T6" s="95">
        <v>0</v>
      </c>
    </row>
    <row r="7" spans="2:20" ht="18" customHeight="1">
      <c r="B7" s="14" t="s">
        <v>227</v>
      </c>
      <c r="C7" s="14" t="s">
        <v>42</v>
      </c>
      <c r="D7" s="22" t="s">
        <v>213</v>
      </c>
      <c r="E7" s="25" t="s">
        <v>3</v>
      </c>
      <c r="F7" s="14" t="s">
        <v>10</v>
      </c>
      <c r="G7" s="81"/>
      <c r="H7" s="84"/>
      <c r="I7" s="84"/>
      <c r="J7" s="88"/>
      <c r="K7" s="90"/>
      <c r="L7" s="13"/>
      <c r="M7" s="77"/>
      <c r="N7" s="74"/>
      <c r="O7" s="13"/>
      <c r="P7" s="77"/>
      <c r="Q7" s="93"/>
      <c r="R7" s="93"/>
      <c r="S7" s="93"/>
      <c r="T7" s="93"/>
    </row>
    <row r="8" spans="2:20" ht="18" customHeight="1">
      <c r="B8" s="14" t="s">
        <v>227</v>
      </c>
      <c r="C8" s="14" t="s">
        <v>73</v>
      </c>
      <c r="D8" s="22" t="s">
        <v>74</v>
      </c>
      <c r="E8" s="25" t="s">
        <v>3</v>
      </c>
      <c r="F8" s="14" t="s">
        <v>10</v>
      </c>
      <c r="G8" s="82"/>
      <c r="H8" s="85"/>
      <c r="I8" s="85"/>
      <c r="J8" s="89"/>
      <c r="K8" s="91"/>
      <c r="L8" s="13"/>
      <c r="M8" s="78"/>
      <c r="N8" s="75"/>
      <c r="O8" s="13"/>
      <c r="P8" s="78"/>
      <c r="Q8" s="94"/>
      <c r="R8" s="94"/>
      <c r="S8" s="94"/>
      <c r="T8" s="94"/>
    </row>
    <row r="9" spans="2:20" ht="18" customHeight="1">
      <c r="B9" s="14" t="s">
        <v>227</v>
      </c>
      <c r="C9" s="14" t="s">
        <v>77</v>
      </c>
      <c r="D9" s="22" t="s">
        <v>78</v>
      </c>
      <c r="E9" s="25" t="s">
        <v>3</v>
      </c>
      <c r="F9" s="14" t="s">
        <v>10</v>
      </c>
      <c r="G9" s="14" t="s">
        <v>75</v>
      </c>
      <c r="H9" s="25">
        <v>1873</v>
      </c>
      <c r="I9" s="22" t="s">
        <v>6</v>
      </c>
      <c r="J9" s="38">
        <v>2635</v>
      </c>
      <c r="K9" s="57" t="s">
        <v>41</v>
      </c>
      <c r="M9" s="62">
        <v>2635</v>
      </c>
      <c r="N9" s="57" t="s">
        <v>41</v>
      </c>
      <c r="P9" s="60">
        <f t="shared" si="0"/>
        <v>0</v>
      </c>
      <c r="Q9" s="15">
        <f t="shared" si="1"/>
        <v>19482531.25</v>
      </c>
      <c r="R9" s="15">
        <f t="shared" si="2"/>
        <v>0</v>
      </c>
      <c r="S9" s="28">
        <f t="shared" si="3"/>
        <v>19482531.25</v>
      </c>
      <c r="T9" s="28">
        <v>0</v>
      </c>
    </row>
    <row r="10" spans="2:20" ht="18" customHeight="1">
      <c r="B10" s="14" t="s">
        <v>227</v>
      </c>
      <c r="C10" s="14" t="s">
        <v>13</v>
      </c>
      <c r="D10" s="22" t="s">
        <v>79</v>
      </c>
      <c r="E10" s="25" t="s">
        <v>3</v>
      </c>
      <c r="F10" s="14" t="s">
        <v>10</v>
      </c>
      <c r="G10" s="14" t="s">
        <v>232</v>
      </c>
      <c r="H10" s="25">
        <v>1910</v>
      </c>
      <c r="I10" s="22" t="s">
        <v>80</v>
      </c>
      <c r="J10" s="38">
        <v>1333</v>
      </c>
      <c r="K10" s="57" t="s">
        <v>38</v>
      </c>
      <c r="M10" s="62">
        <v>1333</v>
      </c>
      <c r="N10" s="57" t="s">
        <v>38</v>
      </c>
      <c r="P10" s="60">
        <f t="shared" ref="P10" si="4">IF(T10&gt;0,0,IF(K10="standardowy",J10*$P$4,0))</f>
        <v>7884695</v>
      </c>
      <c r="Q10" s="15">
        <f t="shared" ref="Q10" si="5">IF(T10&gt;0,0,IF(K10="zabytkowy",J10*$Q$4,0))</f>
        <v>0</v>
      </c>
      <c r="R10" s="15">
        <f t="shared" ref="R10" si="6">IF(T10&gt;0,0,IF(K10="inny",J10*$R$4,0))</f>
        <v>0</v>
      </c>
      <c r="S10" s="28">
        <f t="shared" ref="S10" si="7">SUM(P10:R10)</f>
        <v>7884695</v>
      </c>
      <c r="T10" s="28">
        <v>0</v>
      </c>
    </row>
    <row r="11" spans="2:20" ht="18" customHeight="1">
      <c r="B11" s="14" t="s">
        <v>227</v>
      </c>
      <c r="C11" s="14" t="s">
        <v>13</v>
      </c>
      <c r="D11" s="22" t="s">
        <v>79</v>
      </c>
      <c r="E11" s="25" t="s">
        <v>3</v>
      </c>
      <c r="F11" s="14" t="s">
        <v>10</v>
      </c>
      <c r="G11" s="14" t="s">
        <v>233</v>
      </c>
      <c r="H11" s="25"/>
      <c r="I11" s="22"/>
      <c r="J11" s="38"/>
      <c r="K11" s="57" t="s">
        <v>38</v>
      </c>
      <c r="M11" s="62">
        <v>1333</v>
      </c>
      <c r="N11" s="57" t="s">
        <v>38</v>
      </c>
      <c r="P11" s="60">
        <f t="shared" si="0"/>
        <v>0</v>
      </c>
      <c r="Q11" s="15">
        <f t="shared" si="1"/>
        <v>0</v>
      </c>
      <c r="R11" s="15">
        <f t="shared" si="2"/>
        <v>0</v>
      </c>
      <c r="S11" s="28">
        <f t="shared" si="3"/>
        <v>0</v>
      </c>
      <c r="T11" s="28">
        <v>60791.38</v>
      </c>
    </row>
    <row r="12" spans="2:20" ht="18" customHeight="1">
      <c r="B12" s="14" t="s">
        <v>227</v>
      </c>
      <c r="C12" s="14" t="s">
        <v>17</v>
      </c>
      <c r="D12" s="22" t="s">
        <v>15</v>
      </c>
      <c r="E12" s="25" t="s">
        <v>3</v>
      </c>
      <c r="F12" s="14" t="s">
        <v>10</v>
      </c>
      <c r="G12" s="14" t="s">
        <v>204</v>
      </c>
      <c r="H12" s="25">
        <v>1974</v>
      </c>
      <c r="I12" s="22"/>
      <c r="J12" s="38">
        <v>531.04999999999995</v>
      </c>
      <c r="K12" s="57" t="s">
        <v>38</v>
      </c>
      <c r="M12" s="65">
        <v>531.04999999999995</v>
      </c>
      <c r="N12" s="57" t="s">
        <v>38</v>
      </c>
      <c r="P12" s="60">
        <f t="shared" si="0"/>
        <v>3141160.7499999995</v>
      </c>
      <c r="Q12" s="15">
        <f t="shared" si="1"/>
        <v>0</v>
      </c>
      <c r="R12" s="15">
        <f t="shared" si="2"/>
        <v>0</v>
      </c>
      <c r="S12" s="28">
        <f t="shared" si="3"/>
        <v>3141160.7499999995</v>
      </c>
      <c r="T12" s="28">
        <v>0</v>
      </c>
    </row>
    <row r="13" spans="2:20" ht="18" customHeight="1">
      <c r="B13" s="14" t="s">
        <v>227</v>
      </c>
      <c r="C13" s="14" t="s">
        <v>228</v>
      </c>
      <c r="D13" s="22"/>
      <c r="E13" s="25" t="s">
        <v>3</v>
      </c>
      <c r="F13" s="14" t="s">
        <v>10</v>
      </c>
      <c r="G13" s="14" t="s">
        <v>230</v>
      </c>
      <c r="H13" s="25"/>
      <c r="I13" s="22"/>
      <c r="J13" s="38"/>
      <c r="K13" s="57" t="s">
        <v>38</v>
      </c>
      <c r="M13" s="62"/>
      <c r="N13" s="57"/>
      <c r="P13" s="60">
        <f t="shared" ref="P13" si="8">IF(T13&gt;0,0,IF(K13="standardowy",J13*$P$4,0))</f>
        <v>0</v>
      </c>
      <c r="Q13" s="15">
        <f t="shared" ref="Q13" si="9">IF(T13&gt;0,0,IF(K13="zabytkowy",J13*$Q$4,0))</f>
        <v>0</v>
      </c>
      <c r="R13" s="15">
        <f t="shared" ref="R13" si="10">IF(T13&gt;0,0,IF(K13="inny",J13*$R$4,0))</f>
        <v>0</v>
      </c>
      <c r="S13" s="28">
        <f t="shared" ref="S13" si="11">SUM(P13:R13)</f>
        <v>0</v>
      </c>
      <c r="T13" s="28">
        <v>185000</v>
      </c>
    </row>
    <row r="14" spans="2:20" ht="18" customHeight="1">
      <c r="B14" s="14" t="s">
        <v>227</v>
      </c>
      <c r="C14" s="14" t="s">
        <v>199</v>
      </c>
      <c r="D14" s="22" t="s">
        <v>21</v>
      </c>
      <c r="E14" s="25" t="s">
        <v>3</v>
      </c>
      <c r="F14" s="14" t="s">
        <v>10</v>
      </c>
      <c r="G14" s="14" t="s">
        <v>234</v>
      </c>
      <c r="H14" s="25"/>
      <c r="I14" s="22"/>
      <c r="J14" s="38"/>
      <c r="K14" s="57" t="s">
        <v>38</v>
      </c>
      <c r="M14" s="62"/>
      <c r="N14" s="57"/>
      <c r="P14" s="60">
        <f t="shared" ref="P14" si="12">IF(T14&gt;0,0,IF(K14="standardowy",J14*$P$4,0))</f>
        <v>0</v>
      </c>
      <c r="Q14" s="15">
        <f t="shared" ref="Q14" si="13">IF(T14&gt;0,0,IF(K14="zabytkowy",J14*$Q$4,0))</f>
        <v>0</v>
      </c>
      <c r="R14" s="15">
        <f t="shared" ref="R14" si="14">IF(T14&gt;0,0,IF(K14="inny",J14*$R$4,0))</f>
        <v>0</v>
      </c>
      <c r="S14" s="28">
        <f t="shared" ref="S14" si="15">SUM(P14:R14)</f>
        <v>0</v>
      </c>
      <c r="T14" s="28">
        <v>54426.01</v>
      </c>
    </row>
    <row r="15" spans="2:20" ht="18" customHeight="1">
      <c r="B15" s="14" t="s">
        <v>227</v>
      </c>
      <c r="C15" s="14" t="s">
        <v>42</v>
      </c>
      <c r="D15" s="22" t="s">
        <v>231</v>
      </c>
      <c r="E15" s="25" t="s">
        <v>3</v>
      </c>
      <c r="F15" s="14" t="s">
        <v>10</v>
      </c>
      <c r="G15" s="14" t="s">
        <v>159</v>
      </c>
      <c r="H15" s="25"/>
      <c r="I15" s="22"/>
      <c r="J15" s="38">
        <v>410.67</v>
      </c>
      <c r="K15" s="57" t="s">
        <v>41</v>
      </c>
      <c r="M15" s="62"/>
      <c r="N15" s="57"/>
      <c r="P15" s="60">
        <f t="shared" ref="P15" si="16">IF(T15&gt;0,0,IF(K15="standardowy",J15*$P$4,0))</f>
        <v>0</v>
      </c>
      <c r="Q15" s="15">
        <f t="shared" ref="Q15" si="17">IF(T15&gt;0,0,IF(K15="zabytkowy",J15*$Q$4,0))</f>
        <v>3036391.3125</v>
      </c>
      <c r="R15" s="15">
        <f t="shared" ref="R15" si="18">IF(T15&gt;0,0,IF(K15="inny",J15*$R$4,0))</f>
        <v>0</v>
      </c>
      <c r="S15" s="28">
        <f t="shared" ref="S15" si="19">SUM(P15:R15)</f>
        <v>3036391.3125</v>
      </c>
      <c r="T15" s="28">
        <v>0</v>
      </c>
    </row>
    <row r="16" spans="2:20" ht="6" customHeight="1">
      <c r="B16" s="18"/>
      <c r="C16" s="18"/>
      <c r="D16" s="29"/>
      <c r="E16" s="30"/>
      <c r="F16" s="18"/>
      <c r="G16" s="18"/>
      <c r="H16" s="30"/>
      <c r="I16" s="29"/>
      <c r="J16" s="39"/>
      <c r="K16" s="58"/>
      <c r="M16" s="63"/>
      <c r="N16" s="58"/>
      <c r="P16" s="61"/>
      <c r="Q16" s="19"/>
      <c r="R16" s="19"/>
      <c r="S16" s="31"/>
      <c r="T16" s="31"/>
    </row>
    <row r="17" spans="2:20" ht="18" customHeight="1">
      <c r="B17" s="14" t="s">
        <v>92</v>
      </c>
      <c r="C17" s="14" t="s">
        <v>82</v>
      </c>
      <c r="D17" s="22" t="s">
        <v>21</v>
      </c>
      <c r="E17" s="25" t="s">
        <v>3</v>
      </c>
      <c r="F17" s="14" t="s">
        <v>10</v>
      </c>
      <c r="G17" s="14" t="s">
        <v>81</v>
      </c>
      <c r="H17" s="25">
        <v>2009</v>
      </c>
      <c r="I17" s="22" t="s">
        <v>6</v>
      </c>
      <c r="J17" s="38">
        <v>127</v>
      </c>
      <c r="K17" s="57" t="s">
        <v>38</v>
      </c>
      <c r="M17" s="62">
        <v>127</v>
      </c>
      <c r="N17" s="57" t="s">
        <v>38</v>
      </c>
      <c r="P17" s="60">
        <f t="shared" si="0"/>
        <v>751205</v>
      </c>
      <c r="Q17" s="15">
        <f t="shared" si="1"/>
        <v>0</v>
      </c>
      <c r="R17" s="15">
        <f t="shared" si="2"/>
        <v>0</v>
      </c>
      <c r="S17" s="28">
        <f t="shared" si="3"/>
        <v>751205</v>
      </c>
      <c r="T17" s="28">
        <v>0</v>
      </c>
    </row>
    <row r="18" spans="2:20" ht="18" customHeight="1">
      <c r="B18" s="14" t="s">
        <v>92</v>
      </c>
      <c r="C18" s="14" t="s">
        <v>82</v>
      </c>
      <c r="D18" s="22" t="s">
        <v>21</v>
      </c>
      <c r="E18" s="25" t="s">
        <v>3</v>
      </c>
      <c r="F18" s="14" t="s">
        <v>10</v>
      </c>
      <c r="G18" s="14" t="s">
        <v>89</v>
      </c>
      <c r="H18" s="25">
        <v>2009</v>
      </c>
      <c r="I18" s="22" t="s">
        <v>21</v>
      </c>
      <c r="J18" s="38">
        <v>11</v>
      </c>
      <c r="K18" s="57" t="s">
        <v>38</v>
      </c>
      <c r="M18" s="62">
        <v>11</v>
      </c>
      <c r="N18" s="64" t="s">
        <v>211</v>
      </c>
      <c r="P18" s="60">
        <f t="shared" si="0"/>
        <v>0</v>
      </c>
      <c r="Q18" s="15">
        <f t="shared" si="1"/>
        <v>0</v>
      </c>
      <c r="R18" s="15">
        <f t="shared" si="2"/>
        <v>0</v>
      </c>
      <c r="S18" s="28">
        <f t="shared" si="3"/>
        <v>0</v>
      </c>
      <c r="T18" s="28">
        <v>85287.5</v>
      </c>
    </row>
    <row r="19" spans="2:20" ht="18" customHeight="1">
      <c r="B19" s="14" t="s">
        <v>92</v>
      </c>
      <c r="C19" s="14" t="s">
        <v>82</v>
      </c>
      <c r="D19" s="22" t="s">
        <v>21</v>
      </c>
      <c r="E19" s="25" t="s">
        <v>3</v>
      </c>
      <c r="F19" s="14" t="s">
        <v>10</v>
      </c>
      <c r="G19" s="14" t="s">
        <v>90</v>
      </c>
      <c r="H19" s="25"/>
      <c r="I19" s="22" t="s">
        <v>21</v>
      </c>
      <c r="J19" s="38">
        <v>145</v>
      </c>
      <c r="K19" s="57" t="s">
        <v>44</v>
      </c>
      <c r="M19" s="62">
        <v>145</v>
      </c>
      <c r="N19" s="57" t="s">
        <v>44</v>
      </c>
      <c r="P19" s="60">
        <f t="shared" si="0"/>
        <v>0</v>
      </c>
      <c r="Q19" s="15">
        <f t="shared" si="1"/>
        <v>0</v>
      </c>
      <c r="R19" s="15">
        <f t="shared" si="2"/>
        <v>326250</v>
      </c>
      <c r="S19" s="28">
        <f t="shared" si="3"/>
        <v>326250</v>
      </c>
      <c r="T19" s="28">
        <v>0</v>
      </c>
    </row>
    <row r="20" spans="2:20" ht="18" customHeight="1">
      <c r="B20" s="14" t="s">
        <v>92</v>
      </c>
      <c r="C20" s="14" t="s">
        <v>82</v>
      </c>
      <c r="D20" s="22" t="s">
        <v>21</v>
      </c>
      <c r="E20" s="25" t="s">
        <v>3</v>
      </c>
      <c r="F20" s="14" t="s">
        <v>10</v>
      </c>
      <c r="G20" s="14" t="s">
        <v>91</v>
      </c>
      <c r="H20" s="25">
        <v>1968</v>
      </c>
      <c r="I20" s="22" t="s">
        <v>6</v>
      </c>
      <c r="J20" s="38">
        <v>131</v>
      </c>
      <c r="K20" s="57" t="s">
        <v>38</v>
      </c>
      <c r="M20" s="62">
        <v>131</v>
      </c>
      <c r="N20" s="57" t="s">
        <v>38</v>
      </c>
      <c r="P20" s="60">
        <f t="shared" si="0"/>
        <v>774865</v>
      </c>
      <c r="Q20" s="15">
        <f t="shared" si="1"/>
        <v>0</v>
      </c>
      <c r="R20" s="15">
        <f t="shared" si="2"/>
        <v>0</v>
      </c>
      <c r="S20" s="28">
        <f t="shared" si="3"/>
        <v>774865</v>
      </c>
      <c r="T20" s="28">
        <v>0</v>
      </c>
    </row>
    <row r="21" spans="2:20" ht="6" customHeight="1">
      <c r="B21" s="18"/>
      <c r="C21" s="18"/>
      <c r="D21" s="29"/>
      <c r="E21" s="30"/>
      <c r="F21" s="18"/>
      <c r="G21" s="18"/>
      <c r="H21" s="30"/>
      <c r="I21" s="29"/>
      <c r="J21" s="39"/>
      <c r="K21" s="58"/>
      <c r="M21" s="63"/>
      <c r="N21" s="58"/>
      <c r="P21" s="61"/>
      <c r="Q21" s="19"/>
      <c r="R21" s="19"/>
      <c r="S21" s="31"/>
      <c r="T21" s="31"/>
    </row>
    <row r="22" spans="2:20" ht="18" customHeight="1">
      <c r="B22" s="14" t="s">
        <v>132</v>
      </c>
      <c r="C22" s="14" t="s">
        <v>42</v>
      </c>
      <c r="D22" s="22" t="s">
        <v>83</v>
      </c>
      <c r="E22" s="25" t="s">
        <v>3</v>
      </c>
      <c r="F22" s="14" t="s">
        <v>10</v>
      </c>
      <c r="G22" s="14" t="s">
        <v>159</v>
      </c>
      <c r="H22" s="25" t="s">
        <v>168</v>
      </c>
      <c r="I22" s="22" t="s">
        <v>11</v>
      </c>
      <c r="J22" s="38">
        <v>317.55</v>
      </c>
      <c r="K22" s="57" t="s">
        <v>41</v>
      </c>
      <c r="M22" s="62">
        <v>317.55</v>
      </c>
      <c r="N22" s="57" t="s">
        <v>41</v>
      </c>
      <c r="P22" s="60">
        <f t="shared" si="0"/>
        <v>0</v>
      </c>
      <c r="Q22" s="15">
        <f t="shared" si="1"/>
        <v>2347885.3125</v>
      </c>
      <c r="R22" s="15">
        <f t="shared" si="2"/>
        <v>0</v>
      </c>
      <c r="S22" s="28">
        <f t="shared" si="3"/>
        <v>2347885.3125</v>
      </c>
      <c r="T22" s="28">
        <v>0</v>
      </c>
    </row>
    <row r="23" spans="2:20" ht="18" customHeight="1">
      <c r="B23" s="14" t="s">
        <v>132</v>
      </c>
      <c r="C23" s="14" t="s">
        <v>42</v>
      </c>
      <c r="D23" s="22" t="s">
        <v>53</v>
      </c>
      <c r="E23" s="25" t="s">
        <v>3</v>
      </c>
      <c r="F23" s="14" t="s">
        <v>10</v>
      </c>
      <c r="G23" s="14" t="s">
        <v>160</v>
      </c>
      <c r="H23" s="25" t="s">
        <v>168</v>
      </c>
      <c r="I23" s="22" t="s">
        <v>170</v>
      </c>
      <c r="J23" s="38">
        <v>204.8</v>
      </c>
      <c r="K23" s="57" t="s">
        <v>41</v>
      </c>
      <c r="M23" s="62"/>
      <c r="N23" s="57"/>
      <c r="P23" s="60">
        <f t="shared" ref="P23:P48" si="20">IF(T23&gt;0,0,IF(K23="standardowy",J23*$P$4,0))</f>
        <v>0</v>
      </c>
      <c r="Q23" s="15">
        <f t="shared" ref="Q23:Q48" si="21">IF(T23&gt;0,0,IF(K23="zabytkowy",J23*$Q$4,0))</f>
        <v>1514240</v>
      </c>
      <c r="R23" s="15">
        <f t="shared" ref="R23:R48" si="22">IF(T23&gt;0,0,IF(K23="inny",J23*$R$4,0))</f>
        <v>0</v>
      </c>
      <c r="S23" s="28">
        <f t="shared" ref="S23:S48" si="23">SUM(P23:R23)</f>
        <v>1514240</v>
      </c>
      <c r="T23" s="28">
        <v>0</v>
      </c>
    </row>
    <row r="24" spans="2:20" ht="18" customHeight="1">
      <c r="B24" s="14" t="s">
        <v>132</v>
      </c>
      <c r="C24" s="14" t="s">
        <v>45</v>
      </c>
      <c r="D24" s="22" t="s">
        <v>22</v>
      </c>
      <c r="E24" s="25" t="s">
        <v>3</v>
      </c>
      <c r="F24" s="14" t="s">
        <v>10</v>
      </c>
      <c r="G24" s="14" t="s">
        <v>208</v>
      </c>
      <c r="H24" s="25"/>
      <c r="I24" s="22" t="s">
        <v>21</v>
      </c>
      <c r="J24" s="38">
        <v>332.18</v>
      </c>
      <c r="K24" s="57" t="s">
        <v>38</v>
      </c>
      <c r="M24" s="62">
        <v>332.18</v>
      </c>
      <c r="N24" s="57" t="s">
        <v>38</v>
      </c>
      <c r="P24" s="60">
        <f t="shared" si="20"/>
        <v>1964844.7</v>
      </c>
      <c r="Q24" s="15">
        <f t="shared" si="21"/>
        <v>0</v>
      </c>
      <c r="R24" s="15">
        <f t="shared" si="22"/>
        <v>0</v>
      </c>
      <c r="S24" s="28">
        <f t="shared" si="23"/>
        <v>1964844.7</v>
      </c>
      <c r="T24" s="28">
        <v>0</v>
      </c>
    </row>
    <row r="25" spans="2:20" ht="18" customHeight="1">
      <c r="B25" s="14" t="s">
        <v>132</v>
      </c>
      <c r="C25" s="14" t="s">
        <v>45</v>
      </c>
      <c r="D25" s="22" t="s">
        <v>22</v>
      </c>
      <c r="E25" s="25" t="s">
        <v>3</v>
      </c>
      <c r="F25" s="14" t="s">
        <v>10</v>
      </c>
      <c r="G25" s="14" t="s">
        <v>88</v>
      </c>
      <c r="H25" s="25"/>
      <c r="I25" s="22" t="s">
        <v>21</v>
      </c>
      <c r="J25" s="38">
        <v>26.4</v>
      </c>
      <c r="K25" s="57" t="s">
        <v>44</v>
      </c>
      <c r="M25" s="62">
        <v>26.4</v>
      </c>
      <c r="N25" s="57" t="s">
        <v>44</v>
      </c>
      <c r="P25" s="60">
        <f t="shared" si="20"/>
        <v>0</v>
      </c>
      <c r="Q25" s="15">
        <f t="shared" si="21"/>
        <v>0</v>
      </c>
      <c r="R25" s="15">
        <f t="shared" si="22"/>
        <v>59400</v>
      </c>
      <c r="S25" s="28">
        <f t="shared" si="23"/>
        <v>59400</v>
      </c>
      <c r="T25" s="28">
        <v>0</v>
      </c>
    </row>
    <row r="26" spans="2:20" ht="18" customHeight="1">
      <c r="B26" s="14" t="s">
        <v>132</v>
      </c>
      <c r="C26" s="14" t="s">
        <v>43</v>
      </c>
      <c r="D26" s="22"/>
      <c r="E26" s="25" t="s">
        <v>3</v>
      </c>
      <c r="F26" s="14" t="s">
        <v>10</v>
      </c>
      <c r="G26" s="14" t="s">
        <v>84</v>
      </c>
      <c r="H26" s="25">
        <v>2019</v>
      </c>
      <c r="I26" s="22" t="s">
        <v>21</v>
      </c>
      <c r="J26" s="38">
        <v>86.71</v>
      </c>
      <c r="K26" s="57" t="s">
        <v>38</v>
      </c>
      <c r="M26" s="62">
        <v>86.71</v>
      </c>
      <c r="N26" s="57" t="s">
        <v>38</v>
      </c>
      <c r="P26" s="60">
        <f t="shared" si="20"/>
        <v>512889.64999999997</v>
      </c>
      <c r="Q26" s="15">
        <f t="shared" si="21"/>
        <v>0</v>
      </c>
      <c r="R26" s="15">
        <f t="shared" si="22"/>
        <v>0</v>
      </c>
      <c r="S26" s="28">
        <f t="shared" si="23"/>
        <v>512889.64999999997</v>
      </c>
      <c r="T26" s="28">
        <v>0</v>
      </c>
    </row>
    <row r="27" spans="2:20" ht="18" customHeight="1">
      <c r="B27" s="14" t="s">
        <v>132</v>
      </c>
      <c r="C27" s="14" t="s">
        <v>152</v>
      </c>
      <c r="D27" s="22" t="s">
        <v>148</v>
      </c>
      <c r="E27" s="25" t="s">
        <v>3</v>
      </c>
      <c r="F27" s="14" t="s">
        <v>10</v>
      </c>
      <c r="G27" s="14" t="s">
        <v>161</v>
      </c>
      <c r="H27" s="25"/>
      <c r="I27" s="22"/>
      <c r="J27" s="38">
        <v>68.38</v>
      </c>
      <c r="K27" s="57" t="s">
        <v>38</v>
      </c>
      <c r="M27" s="62">
        <v>68.38</v>
      </c>
      <c r="N27" s="57" t="s">
        <v>38</v>
      </c>
      <c r="P27" s="60">
        <f t="shared" si="20"/>
        <v>404467.69999999995</v>
      </c>
      <c r="Q27" s="15">
        <f t="shared" si="21"/>
        <v>0</v>
      </c>
      <c r="R27" s="15">
        <f t="shared" si="22"/>
        <v>0</v>
      </c>
      <c r="S27" s="28">
        <f t="shared" si="23"/>
        <v>404467.69999999995</v>
      </c>
      <c r="T27" s="28">
        <v>0</v>
      </c>
    </row>
    <row r="28" spans="2:20" ht="18" customHeight="1">
      <c r="B28" s="14" t="s">
        <v>132</v>
      </c>
      <c r="C28" s="14" t="s">
        <v>152</v>
      </c>
      <c r="D28" s="22" t="s">
        <v>149</v>
      </c>
      <c r="E28" s="25" t="s">
        <v>3</v>
      </c>
      <c r="F28" s="14" t="s">
        <v>10</v>
      </c>
      <c r="G28" s="14" t="s">
        <v>161</v>
      </c>
      <c r="H28" s="25"/>
      <c r="I28" s="22"/>
      <c r="J28" s="38">
        <v>37.15</v>
      </c>
      <c r="K28" s="57" t="s">
        <v>38</v>
      </c>
      <c r="M28" s="62">
        <v>37.15</v>
      </c>
      <c r="N28" s="57" t="s">
        <v>38</v>
      </c>
      <c r="P28" s="60">
        <f t="shared" si="20"/>
        <v>219742.25</v>
      </c>
      <c r="Q28" s="15">
        <f t="shared" si="21"/>
        <v>0</v>
      </c>
      <c r="R28" s="15">
        <f t="shared" si="22"/>
        <v>0</v>
      </c>
      <c r="S28" s="28">
        <f t="shared" si="23"/>
        <v>219742.25</v>
      </c>
      <c r="T28" s="28">
        <v>0</v>
      </c>
    </row>
    <row r="29" spans="2:20" ht="18" customHeight="1">
      <c r="B29" s="14" t="s">
        <v>132</v>
      </c>
      <c r="C29" s="14" t="s">
        <v>87</v>
      </c>
      <c r="D29" s="22" t="s">
        <v>150</v>
      </c>
      <c r="E29" s="25" t="s">
        <v>3</v>
      </c>
      <c r="F29" s="14" t="s">
        <v>10</v>
      </c>
      <c r="G29" s="14" t="s">
        <v>161</v>
      </c>
      <c r="H29" s="25"/>
      <c r="I29" s="22"/>
      <c r="J29" s="38">
        <v>35.270000000000003</v>
      </c>
      <c r="K29" s="57" t="s">
        <v>38</v>
      </c>
      <c r="M29" s="62">
        <v>35.270000000000003</v>
      </c>
      <c r="N29" s="57" t="s">
        <v>38</v>
      </c>
      <c r="P29" s="60">
        <f t="shared" si="20"/>
        <v>208622.05000000002</v>
      </c>
      <c r="Q29" s="15">
        <f t="shared" si="21"/>
        <v>0</v>
      </c>
      <c r="R29" s="15">
        <f t="shared" si="22"/>
        <v>0</v>
      </c>
      <c r="S29" s="28">
        <f t="shared" si="23"/>
        <v>208622.05000000002</v>
      </c>
      <c r="T29" s="28">
        <v>0</v>
      </c>
    </row>
    <row r="30" spans="2:20" ht="18" customHeight="1">
      <c r="B30" s="14" t="s">
        <v>132</v>
      </c>
      <c r="C30" s="14" t="s">
        <v>153</v>
      </c>
      <c r="D30" s="22" t="s">
        <v>144</v>
      </c>
      <c r="E30" s="25" t="s">
        <v>3</v>
      </c>
      <c r="F30" s="14" t="s">
        <v>10</v>
      </c>
      <c r="G30" s="14" t="s">
        <v>88</v>
      </c>
      <c r="H30" s="25">
        <v>1964</v>
      </c>
      <c r="I30" s="22"/>
      <c r="J30" s="38">
        <v>21</v>
      </c>
      <c r="K30" s="57" t="s">
        <v>44</v>
      </c>
      <c r="M30" s="62">
        <v>21</v>
      </c>
      <c r="N30" s="57" t="s">
        <v>44</v>
      </c>
      <c r="P30" s="60">
        <f t="shared" si="20"/>
        <v>0</v>
      </c>
      <c r="Q30" s="15">
        <f t="shared" si="21"/>
        <v>0</v>
      </c>
      <c r="R30" s="15">
        <f t="shared" si="22"/>
        <v>47250</v>
      </c>
      <c r="S30" s="28">
        <f t="shared" si="23"/>
        <v>47250</v>
      </c>
      <c r="T30" s="28">
        <v>0</v>
      </c>
    </row>
    <row r="31" spans="2:20" ht="18" customHeight="1">
      <c r="B31" s="14" t="s">
        <v>132</v>
      </c>
      <c r="C31" s="14" t="s">
        <v>153</v>
      </c>
      <c r="D31" s="22" t="s">
        <v>144</v>
      </c>
      <c r="E31" s="25" t="s">
        <v>3</v>
      </c>
      <c r="F31" s="14" t="s">
        <v>10</v>
      </c>
      <c r="G31" s="14" t="s">
        <v>162</v>
      </c>
      <c r="H31" s="25">
        <v>1964</v>
      </c>
      <c r="I31" s="22" t="s">
        <v>6</v>
      </c>
      <c r="J31" s="38">
        <v>121.6</v>
      </c>
      <c r="K31" s="57" t="s">
        <v>38</v>
      </c>
      <c r="M31" s="65">
        <v>76</v>
      </c>
      <c r="N31" s="57" t="s">
        <v>38</v>
      </c>
      <c r="P31" s="60">
        <f t="shared" si="20"/>
        <v>719264</v>
      </c>
      <c r="Q31" s="15">
        <f t="shared" si="21"/>
        <v>0</v>
      </c>
      <c r="R31" s="15">
        <f t="shared" si="22"/>
        <v>0</v>
      </c>
      <c r="S31" s="28">
        <f t="shared" si="23"/>
        <v>719264</v>
      </c>
      <c r="T31" s="28">
        <v>0</v>
      </c>
    </row>
    <row r="32" spans="2:20" ht="18" customHeight="1">
      <c r="B32" s="14" t="s">
        <v>132</v>
      </c>
      <c r="C32" s="14" t="s">
        <v>154</v>
      </c>
      <c r="D32" s="22" t="s">
        <v>144</v>
      </c>
      <c r="E32" s="25" t="s">
        <v>3</v>
      </c>
      <c r="F32" s="14" t="s">
        <v>10</v>
      </c>
      <c r="G32" s="14" t="s">
        <v>162</v>
      </c>
      <c r="H32" s="25">
        <v>1937</v>
      </c>
      <c r="I32" s="22" t="s">
        <v>21</v>
      </c>
      <c r="J32" s="38">
        <v>56.8</v>
      </c>
      <c r="K32" s="57" t="s">
        <v>38</v>
      </c>
      <c r="M32" s="65">
        <v>71</v>
      </c>
      <c r="N32" s="57" t="s">
        <v>38</v>
      </c>
      <c r="P32" s="60">
        <f t="shared" si="20"/>
        <v>335972</v>
      </c>
      <c r="Q32" s="15">
        <f t="shared" si="21"/>
        <v>0</v>
      </c>
      <c r="R32" s="15">
        <f t="shared" si="22"/>
        <v>0</v>
      </c>
      <c r="S32" s="28">
        <f t="shared" si="23"/>
        <v>335972</v>
      </c>
      <c r="T32" s="28">
        <v>0</v>
      </c>
    </row>
    <row r="33" spans="2:20" ht="18" customHeight="1">
      <c r="B33" s="14" t="s">
        <v>132</v>
      </c>
      <c r="C33" s="14" t="s">
        <v>154</v>
      </c>
      <c r="D33" s="22" t="s">
        <v>144</v>
      </c>
      <c r="E33" s="25" t="s">
        <v>3</v>
      </c>
      <c r="F33" s="14" t="s">
        <v>10</v>
      </c>
      <c r="G33" s="14" t="s">
        <v>163</v>
      </c>
      <c r="H33" s="25">
        <v>1937</v>
      </c>
      <c r="I33" s="22" t="s">
        <v>21</v>
      </c>
      <c r="J33" s="38">
        <v>18.399999999999999</v>
      </c>
      <c r="K33" s="57" t="s">
        <v>44</v>
      </c>
      <c r="M33" s="66" t="s">
        <v>212</v>
      </c>
      <c r="N33" s="67" t="s">
        <v>212</v>
      </c>
      <c r="P33" s="60">
        <f t="shared" si="20"/>
        <v>0</v>
      </c>
      <c r="Q33" s="15">
        <f t="shared" si="21"/>
        <v>0</v>
      </c>
      <c r="R33" s="15">
        <v>18400</v>
      </c>
      <c r="S33" s="28">
        <f t="shared" si="23"/>
        <v>18400</v>
      </c>
      <c r="T33" s="28">
        <v>0</v>
      </c>
    </row>
    <row r="34" spans="2:20" ht="18" customHeight="1">
      <c r="B34" s="14" t="s">
        <v>132</v>
      </c>
      <c r="C34" s="14" t="s">
        <v>154</v>
      </c>
      <c r="D34" s="22" t="s">
        <v>145</v>
      </c>
      <c r="E34" s="25" t="s">
        <v>3</v>
      </c>
      <c r="F34" s="14" t="s">
        <v>10</v>
      </c>
      <c r="G34" s="14" t="s">
        <v>162</v>
      </c>
      <c r="H34" s="25">
        <v>1935</v>
      </c>
      <c r="I34" s="22" t="s">
        <v>21</v>
      </c>
      <c r="J34" s="38">
        <v>40.799999999999997</v>
      </c>
      <c r="K34" s="57" t="s">
        <v>38</v>
      </c>
      <c r="M34" s="65">
        <v>51</v>
      </c>
      <c r="N34" s="57" t="s">
        <v>38</v>
      </c>
      <c r="P34" s="60">
        <f t="shared" si="20"/>
        <v>241331.99999999997</v>
      </c>
      <c r="Q34" s="15">
        <f t="shared" si="21"/>
        <v>0</v>
      </c>
      <c r="R34" s="15">
        <f t="shared" si="22"/>
        <v>0</v>
      </c>
      <c r="S34" s="28">
        <f t="shared" si="23"/>
        <v>241331.99999999997</v>
      </c>
      <c r="T34" s="28">
        <v>0</v>
      </c>
    </row>
    <row r="35" spans="2:20" ht="18" customHeight="1">
      <c r="B35" s="14" t="s">
        <v>132</v>
      </c>
      <c r="C35" s="14" t="s">
        <v>155</v>
      </c>
      <c r="D35" s="22" t="s">
        <v>146</v>
      </c>
      <c r="E35" s="25" t="s">
        <v>3</v>
      </c>
      <c r="F35" s="14" t="s">
        <v>10</v>
      </c>
      <c r="G35" s="14" t="s">
        <v>162</v>
      </c>
      <c r="H35" s="25">
        <v>1934</v>
      </c>
      <c r="I35" s="22" t="s">
        <v>21</v>
      </c>
      <c r="J35" s="38">
        <v>78.400000000000006</v>
      </c>
      <c r="K35" s="57" t="s">
        <v>38</v>
      </c>
      <c r="M35" s="70">
        <v>165</v>
      </c>
      <c r="N35" s="73" t="s">
        <v>38</v>
      </c>
      <c r="P35" s="79">
        <v>829336</v>
      </c>
      <c r="Q35" s="92">
        <f t="shared" si="21"/>
        <v>0</v>
      </c>
      <c r="R35" s="92">
        <f t="shared" si="22"/>
        <v>0</v>
      </c>
      <c r="S35" s="95">
        <f t="shared" si="23"/>
        <v>829336</v>
      </c>
      <c r="T35" s="95">
        <v>0</v>
      </c>
    </row>
    <row r="36" spans="2:20" ht="18" customHeight="1">
      <c r="B36" s="14" t="s">
        <v>132</v>
      </c>
      <c r="C36" s="14" t="s">
        <v>155</v>
      </c>
      <c r="D36" s="22" t="s">
        <v>146</v>
      </c>
      <c r="E36" s="25" t="s">
        <v>3</v>
      </c>
      <c r="F36" s="14" t="s">
        <v>10</v>
      </c>
      <c r="G36" s="14" t="s">
        <v>162</v>
      </c>
      <c r="H36" s="25">
        <v>1978</v>
      </c>
      <c r="I36" s="22" t="s">
        <v>21</v>
      </c>
      <c r="J36" s="38">
        <v>28.8</v>
      </c>
      <c r="K36" s="57" t="s">
        <v>38</v>
      </c>
      <c r="M36" s="71"/>
      <c r="N36" s="74"/>
      <c r="P36" s="77"/>
      <c r="Q36" s="93"/>
      <c r="R36" s="93"/>
      <c r="S36" s="93"/>
      <c r="T36" s="93"/>
    </row>
    <row r="37" spans="2:20" ht="18" customHeight="1">
      <c r="B37" s="14" t="s">
        <v>132</v>
      </c>
      <c r="C37" s="14" t="s">
        <v>155</v>
      </c>
      <c r="D37" s="22" t="s">
        <v>146</v>
      </c>
      <c r="E37" s="25" t="s">
        <v>3</v>
      </c>
      <c r="F37" s="14" t="s">
        <v>10</v>
      </c>
      <c r="G37" s="14" t="s">
        <v>162</v>
      </c>
      <c r="H37" s="25">
        <v>1980</v>
      </c>
      <c r="I37" s="22" t="s">
        <v>6</v>
      </c>
      <c r="J37" s="38">
        <v>49.6</v>
      </c>
      <c r="K37" s="57" t="s">
        <v>38</v>
      </c>
      <c r="M37" s="72"/>
      <c r="N37" s="75"/>
      <c r="P37" s="78"/>
      <c r="Q37" s="94"/>
      <c r="R37" s="94"/>
      <c r="S37" s="94"/>
      <c r="T37" s="94"/>
    </row>
    <row r="38" spans="2:20" ht="18" customHeight="1">
      <c r="B38" s="14" t="s">
        <v>132</v>
      </c>
      <c r="C38" s="14" t="s">
        <v>155</v>
      </c>
      <c r="D38" s="22" t="s">
        <v>146</v>
      </c>
      <c r="E38" s="25" t="s">
        <v>3</v>
      </c>
      <c r="F38" s="14" t="s">
        <v>10</v>
      </c>
      <c r="G38" s="14" t="s">
        <v>164</v>
      </c>
      <c r="H38" s="25"/>
      <c r="I38" s="22" t="s">
        <v>21</v>
      </c>
      <c r="J38" s="38">
        <v>49.6</v>
      </c>
      <c r="K38" s="57" t="s">
        <v>44</v>
      </c>
      <c r="M38" s="65">
        <v>62</v>
      </c>
      <c r="N38" s="57" t="s">
        <v>44</v>
      </c>
      <c r="P38" s="60">
        <f t="shared" si="20"/>
        <v>0</v>
      </c>
      <c r="Q38" s="15">
        <f t="shared" si="21"/>
        <v>0</v>
      </c>
      <c r="R38" s="15">
        <f t="shared" si="22"/>
        <v>111600</v>
      </c>
      <c r="S38" s="28">
        <f t="shared" si="23"/>
        <v>111600</v>
      </c>
      <c r="T38" s="28">
        <v>0</v>
      </c>
    </row>
    <row r="39" spans="2:20" ht="18" customHeight="1">
      <c r="B39" s="14" t="s">
        <v>132</v>
      </c>
      <c r="C39" s="14" t="s">
        <v>156</v>
      </c>
      <c r="D39" s="22" t="s">
        <v>147</v>
      </c>
      <c r="E39" s="25" t="s">
        <v>3</v>
      </c>
      <c r="F39" s="14" t="s">
        <v>10</v>
      </c>
      <c r="G39" s="14" t="s">
        <v>162</v>
      </c>
      <c r="H39" s="25">
        <v>1957</v>
      </c>
      <c r="I39" s="22" t="s">
        <v>6</v>
      </c>
      <c r="J39" s="38">
        <v>179.2</v>
      </c>
      <c r="K39" s="57" t="s">
        <v>38</v>
      </c>
      <c r="M39" s="65">
        <v>112</v>
      </c>
      <c r="N39" s="57" t="s">
        <v>38</v>
      </c>
      <c r="P39" s="60">
        <f t="shared" si="20"/>
        <v>1059968</v>
      </c>
      <c r="Q39" s="15">
        <f t="shared" si="21"/>
        <v>0</v>
      </c>
      <c r="R39" s="15">
        <f t="shared" si="22"/>
        <v>0</v>
      </c>
      <c r="S39" s="28">
        <f t="shared" si="23"/>
        <v>1059968</v>
      </c>
      <c r="T39" s="28">
        <v>0</v>
      </c>
    </row>
    <row r="40" spans="2:20" ht="18" customHeight="1">
      <c r="B40" s="14" t="s">
        <v>132</v>
      </c>
      <c r="C40" s="14" t="s">
        <v>156</v>
      </c>
      <c r="D40" s="22" t="s">
        <v>147</v>
      </c>
      <c r="E40" s="25" t="s">
        <v>3</v>
      </c>
      <c r="F40" s="14" t="s">
        <v>10</v>
      </c>
      <c r="G40" s="14" t="s">
        <v>165</v>
      </c>
      <c r="H40" s="25">
        <v>1957</v>
      </c>
      <c r="I40" s="22" t="s">
        <v>21</v>
      </c>
      <c r="J40" s="38">
        <v>24.8</v>
      </c>
      <c r="K40" s="57" t="s">
        <v>44</v>
      </c>
      <c r="M40" s="65">
        <v>31</v>
      </c>
      <c r="N40" s="57" t="s">
        <v>44</v>
      </c>
      <c r="P40" s="60">
        <f t="shared" si="20"/>
        <v>0</v>
      </c>
      <c r="Q40" s="15">
        <f t="shared" si="21"/>
        <v>0</v>
      </c>
      <c r="R40" s="15">
        <f t="shared" si="22"/>
        <v>55800</v>
      </c>
      <c r="S40" s="28">
        <f t="shared" si="23"/>
        <v>55800</v>
      </c>
      <c r="T40" s="28">
        <v>0</v>
      </c>
    </row>
    <row r="41" spans="2:20" ht="18" customHeight="1">
      <c r="B41" s="14" t="s">
        <v>132</v>
      </c>
      <c r="C41" s="14" t="s">
        <v>157</v>
      </c>
      <c r="D41" s="22" t="s">
        <v>151</v>
      </c>
      <c r="E41" s="25" t="s">
        <v>3</v>
      </c>
      <c r="F41" s="14" t="s">
        <v>10</v>
      </c>
      <c r="G41" s="14" t="s">
        <v>166</v>
      </c>
      <c r="H41" s="25"/>
      <c r="I41" s="22" t="s">
        <v>21</v>
      </c>
      <c r="J41" s="38">
        <v>68.8</v>
      </c>
      <c r="K41" s="57" t="s">
        <v>38</v>
      </c>
      <c r="M41" s="62">
        <v>68</v>
      </c>
      <c r="N41" s="57" t="s">
        <v>38</v>
      </c>
      <c r="P41" s="60">
        <f t="shared" si="20"/>
        <v>406952</v>
      </c>
      <c r="Q41" s="15">
        <f t="shared" si="21"/>
        <v>0</v>
      </c>
      <c r="R41" s="15">
        <f t="shared" si="22"/>
        <v>0</v>
      </c>
      <c r="S41" s="28">
        <f t="shared" si="23"/>
        <v>406952</v>
      </c>
      <c r="T41" s="28">
        <v>0</v>
      </c>
    </row>
    <row r="42" spans="2:20" ht="18" customHeight="1">
      <c r="B42" s="14" t="s">
        <v>132</v>
      </c>
      <c r="C42" s="14" t="s">
        <v>157</v>
      </c>
      <c r="D42" s="22" t="s">
        <v>9</v>
      </c>
      <c r="E42" s="25" t="s">
        <v>3</v>
      </c>
      <c r="F42" s="14" t="s">
        <v>10</v>
      </c>
      <c r="G42" s="14" t="s">
        <v>162</v>
      </c>
      <c r="H42" s="25">
        <v>1961</v>
      </c>
      <c r="I42" s="22" t="s">
        <v>6</v>
      </c>
      <c r="J42" s="38">
        <v>126.4</v>
      </c>
      <c r="K42" s="57" t="s">
        <v>38</v>
      </c>
      <c r="M42" s="66" t="s">
        <v>212</v>
      </c>
      <c r="N42" s="67" t="s">
        <v>212</v>
      </c>
      <c r="P42" s="60">
        <f t="shared" si="20"/>
        <v>747656</v>
      </c>
      <c r="Q42" s="15">
        <f t="shared" si="21"/>
        <v>0</v>
      </c>
      <c r="R42" s="15">
        <f t="shared" si="22"/>
        <v>0</v>
      </c>
      <c r="S42" s="28">
        <f t="shared" si="23"/>
        <v>747656</v>
      </c>
      <c r="T42" s="28">
        <v>0</v>
      </c>
    </row>
    <row r="43" spans="2:20" ht="18" customHeight="1">
      <c r="B43" s="14" t="s">
        <v>132</v>
      </c>
      <c r="C43" s="14" t="s">
        <v>157</v>
      </c>
      <c r="D43" s="22" t="s">
        <v>9</v>
      </c>
      <c r="E43" s="25" t="s">
        <v>3</v>
      </c>
      <c r="F43" s="14" t="s">
        <v>10</v>
      </c>
      <c r="G43" s="14" t="s">
        <v>163</v>
      </c>
      <c r="H43" s="25">
        <v>1961</v>
      </c>
      <c r="I43" s="22" t="s">
        <v>21</v>
      </c>
      <c r="J43" s="38">
        <v>19.2</v>
      </c>
      <c r="K43" s="57" t="s">
        <v>44</v>
      </c>
      <c r="M43" s="65">
        <v>21</v>
      </c>
      <c r="N43" s="57" t="s">
        <v>44</v>
      </c>
      <c r="P43" s="60">
        <f t="shared" si="20"/>
        <v>0</v>
      </c>
      <c r="Q43" s="15">
        <f t="shared" si="21"/>
        <v>0</v>
      </c>
      <c r="R43" s="15">
        <v>19200</v>
      </c>
      <c r="S43" s="28">
        <f t="shared" si="23"/>
        <v>19200</v>
      </c>
      <c r="T43" s="28">
        <v>0</v>
      </c>
    </row>
    <row r="44" spans="2:20" ht="18" customHeight="1">
      <c r="B44" s="14" t="s">
        <v>132</v>
      </c>
      <c r="C44" s="14" t="s">
        <v>158</v>
      </c>
      <c r="D44" s="22"/>
      <c r="E44" s="25" t="s">
        <v>3</v>
      </c>
      <c r="F44" s="14" t="s">
        <v>10</v>
      </c>
      <c r="G44" s="14" t="s">
        <v>229</v>
      </c>
      <c r="H44" s="25"/>
      <c r="I44" s="22"/>
      <c r="J44" s="38">
        <v>50</v>
      </c>
      <c r="K44" s="57" t="s">
        <v>38</v>
      </c>
      <c r="M44" s="62"/>
      <c r="N44" s="57" t="s">
        <v>211</v>
      </c>
      <c r="P44" s="60">
        <f t="shared" si="20"/>
        <v>0</v>
      </c>
      <c r="Q44" s="15">
        <f t="shared" si="21"/>
        <v>0</v>
      </c>
      <c r="R44" s="15">
        <f t="shared" si="22"/>
        <v>0</v>
      </c>
      <c r="S44" s="28">
        <f t="shared" si="23"/>
        <v>0</v>
      </c>
      <c r="T44" s="28">
        <v>150000</v>
      </c>
    </row>
    <row r="45" spans="2:20" ht="18" customHeight="1">
      <c r="B45" s="14" t="s">
        <v>132</v>
      </c>
      <c r="C45" s="14" t="s">
        <v>18</v>
      </c>
      <c r="D45" s="22" t="s">
        <v>85</v>
      </c>
      <c r="E45" s="25" t="s">
        <v>3</v>
      </c>
      <c r="F45" s="14" t="s">
        <v>10</v>
      </c>
      <c r="G45" s="14" t="s">
        <v>167</v>
      </c>
      <c r="H45" s="25"/>
      <c r="I45" s="22" t="s">
        <v>6</v>
      </c>
      <c r="J45" s="38">
        <v>2133.5</v>
      </c>
      <c r="K45" s="57" t="s">
        <v>38</v>
      </c>
      <c r="L45" s="69"/>
      <c r="M45" s="62">
        <v>2133.5</v>
      </c>
      <c r="N45" s="57" t="s">
        <v>38</v>
      </c>
      <c r="O45" s="69"/>
      <c r="P45" s="60">
        <f t="shared" si="20"/>
        <v>12619652.5</v>
      </c>
      <c r="Q45" s="15">
        <f t="shared" si="21"/>
        <v>0</v>
      </c>
      <c r="R45" s="15">
        <f t="shared" si="22"/>
        <v>0</v>
      </c>
      <c r="S45" s="28">
        <f t="shared" si="23"/>
        <v>12619652.5</v>
      </c>
      <c r="T45" s="28">
        <v>0</v>
      </c>
    </row>
    <row r="46" spans="2:20" ht="18" customHeight="1">
      <c r="B46" s="14" t="s">
        <v>132</v>
      </c>
      <c r="C46" s="14" t="s">
        <v>12</v>
      </c>
      <c r="D46" s="22" t="s">
        <v>7</v>
      </c>
      <c r="E46" s="25" t="s">
        <v>3</v>
      </c>
      <c r="F46" s="14" t="s">
        <v>10</v>
      </c>
      <c r="G46" s="14" t="s">
        <v>205</v>
      </c>
      <c r="H46" s="25" t="s">
        <v>169</v>
      </c>
      <c r="I46" s="22" t="s">
        <v>9</v>
      </c>
      <c r="J46" s="38">
        <v>2589</v>
      </c>
      <c r="K46" s="57" t="s">
        <v>38</v>
      </c>
      <c r="M46" s="62">
        <v>2589</v>
      </c>
      <c r="N46" s="57" t="s">
        <v>38</v>
      </c>
      <c r="P46" s="60">
        <f t="shared" si="20"/>
        <v>15313935</v>
      </c>
      <c r="Q46" s="15">
        <f t="shared" si="21"/>
        <v>0</v>
      </c>
      <c r="R46" s="15">
        <f t="shared" si="22"/>
        <v>0</v>
      </c>
      <c r="S46" s="28">
        <f t="shared" si="23"/>
        <v>15313935</v>
      </c>
      <c r="T46" s="28">
        <v>0</v>
      </c>
    </row>
    <row r="47" spans="2:20" ht="18" customHeight="1">
      <c r="B47" s="14" t="s">
        <v>132</v>
      </c>
      <c r="C47" s="14" t="s">
        <v>12</v>
      </c>
      <c r="D47" s="22" t="s">
        <v>14</v>
      </c>
      <c r="E47" s="25" t="s">
        <v>3</v>
      </c>
      <c r="F47" s="14" t="s">
        <v>10</v>
      </c>
      <c r="G47" s="14" t="s">
        <v>206</v>
      </c>
      <c r="H47" s="25">
        <v>1960</v>
      </c>
      <c r="I47" s="22" t="s">
        <v>6</v>
      </c>
      <c r="J47" s="38">
        <v>836.25</v>
      </c>
      <c r="K47" s="57" t="s">
        <v>38</v>
      </c>
      <c r="M47" s="62">
        <v>836.25</v>
      </c>
      <c r="N47" s="57" t="s">
        <v>38</v>
      </c>
      <c r="P47" s="60">
        <f t="shared" si="20"/>
        <v>4946418.75</v>
      </c>
      <c r="Q47" s="15">
        <f t="shared" si="21"/>
        <v>0</v>
      </c>
      <c r="R47" s="15">
        <f t="shared" si="22"/>
        <v>0</v>
      </c>
      <c r="S47" s="28">
        <f t="shared" si="23"/>
        <v>4946418.75</v>
      </c>
      <c r="T47" s="28">
        <v>0</v>
      </c>
    </row>
    <row r="48" spans="2:20" ht="18" customHeight="1">
      <c r="B48" s="14" t="s">
        <v>132</v>
      </c>
      <c r="C48" s="14" t="s">
        <v>12</v>
      </c>
      <c r="D48" s="22" t="s">
        <v>15</v>
      </c>
      <c r="E48" s="25" t="s">
        <v>3</v>
      </c>
      <c r="F48" s="14" t="s">
        <v>10</v>
      </c>
      <c r="G48" s="14" t="s">
        <v>207</v>
      </c>
      <c r="H48" s="25">
        <v>1962</v>
      </c>
      <c r="I48" s="22" t="s">
        <v>6</v>
      </c>
      <c r="J48" s="38">
        <v>429</v>
      </c>
      <c r="K48" s="57" t="s">
        <v>38</v>
      </c>
      <c r="M48" s="62">
        <v>429</v>
      </c>
      <c r="N48" s="57" t="s">
        <v>38</v>
      </c>
      <c r="P48" s="60">
        <f t="shared" si="20"/>
        <v>2537535</v>
      </c>
      <c r="Q48" s="15">
        <f t="shared" si="21"/>
        <v>0</v>
      </c>
      <c r="R48" s="15">
        <f t="shared" si="22"/>
        <v>0</v>
      </c>
      <c r="S48" s="28">
        <f t="shared" si="23"/>
        <v>2537535</v>
      </c>
      <c r="T48" s="28">
        <v>0</v>
      </c>
    </row>
    <row r="49" spans="2:20" ht="6" customHeight="1">
      <c r="B49" s="18"/>
      <c r="C49" s="18"/>
      <c r="D49" s="29"/>
      <c r="E49" s="30"/>
      <c r="F49" s="18"/>
      <c r="G49" s="18"/>
      <c r="H49" s="30"/>
      <c r="I49" s="29"/>
      <c r="J49" s="39"/>
      <c r="K49" s="58"/>
      <c r="M49" s="63"/>
      <c r="N49" s="58"/>
      <c r="P49" s="61"/>
      <c r="Q49" s="19"/>
      <c r="R49" s="19"/>
      <c r="S49" s="31"/>
      <c r="T49" s="31"/>
    </row>
    <row r="50" spans="2:20" ht="18" customHeight="1">
      <c r="B50" s="14" t="s">
        <v>119</v>
      </c>
      <c r="C50" s="14" t="s">
        <v>5</v>
      </c>
      <c r="D50" s="22" t="s">
        <v>51</v>
      </c>
      <c r="E50" s="25" t="s">
        <v>3</v>
      </c>
      <c r="F50" s="14" t="s">
        <v>10</v>
      </c>
      <c r="G50" s="14" t="s">
        <v>86</v>
      </c>
      <c r="H50" s="25">
        <v>2014</v>
      </c>
      <c r="I50" s="22" t="s">
        <v>21</v>
      </c>
      <c r="J50" s="38">
        <v>72.17</v>
      </c>
      <c r="K50" s="57" t="s">
        <v>38</v>
      </c>
      <c r="M50" s="62">
        <v>72</v>
      </c>
      <c r="N50" s="57" t="s">
        <v>211</v>
      </c>
      <c r="P50" s="60">
        <f t="shared" si="0"/>
        <v>0</v>
      </c>
      <c r="Q50" s="15">
        <f t="shared" si="1"/>
        <v>0</v>
      </c>
      <c r="R50" s="15">
        <f t="shared" si="2"/>
        <v>0</v>
      </c>
      <c r="S50" s="28">
        <f t="shared" si="3"/>
        <v>0</v>
      </c>
      <c r="T50" s="28">
        <v>489484.56</v>
      </c>
    </row>
    <row r="51" spans="2:20" ht="6" customHeight="1">
      <c r="B51" s="18"/>
      <c r="C51" s="18"/>
      <c r="D51" s="29"/>
      <c r="E51" s="30"/>
      <c r="F51" s="18"/>
      <c r="G51" s="18"/>
      <c r="H51" s="30"/>
      <c r="I51" s="29"/>
      <c r="J51" s="39"/>
      <c r="K51" s="58"/>
      <c r="M51" s="63"/>
      <c r="N51" s="58"/>
      <c r="P51" s="61"/>
      <c r="Q51" s="19"/>
      <c r="R51" s="19"/>
      <c r="S51" s="31"/>
      <c r="T51" s="31"/>
    </row>
    <row r="52" spans="2:20" ht="18" customHeight="1">
      <c r="B52" s="14" t="s">
        <v>120</v>
      </c>
      <c r="C52" s="14" t="s">
        <v>172</v>
      </c>
      <c r="D52" s="22"/>
      <c r="E52" s="25" t="s">
        <v>3</v>
      </c>
      <c r="F52" s="14" t="s">
        <v>10</v>
      </c>
      <c r="G52" s="14" t="s">
        <v>174</v>
      </c>
      <c r="H52" s="25"/>
      <c r="I52" s="22"/>
      <c r="J52" s="38"/>
      <c r="K52" s="57"/>
      <c r="M52" s="62"/>
      <c r="N52" s="57" t="s">
        <v>211</v>
      </c>
      <c r="P52" s="60">
        <f t="shared" ref="P52" si="24">IF(T52&gt;0,0,IF(K52="standardowy",J52*$P$4,0))</f>
        <v>0</v>
      </c>
      <c r="Q52" s="15">
        <f t="shared" ref="Q52" si="25">IF(T52&gt;0,0,IF(K52="zabytkowy",J52*$Q$4,0))</f>
        <v>0</v>
      </c>
      <c r="R52" s="15">
        <f t="shared" ref="R52" si="26">IF(T52&gt;0,0,IF(K52="inny",J52*$R$4,0))</f>
        <v>0</v>
      </c>
      <c r="S52" s="28">
        <f t="shared" ref="S52" si="27">SUM(P52:R52)</f>
        <v>0</v>
      </c>
      <c r="T52" s="28">
        <v>57900</v>
      </c>
    </row>
    <row r="53" spans="2:20" ht="18" customHeight="1">
      <c r="B53" s="14" t="s">
        <v>120</v>
      </c>
      <c r="C53" s="14" t="s">
        <v>173</v>
      </c>
      <c r="D53" s="22"/>
      <c r="E53" s="25" t="s">
        <v>3</v>
      </c>
      <c r="F53" s="14" t="s">
        <v>10</v>
      </c>
      <c r="G53" s="14" t="s">
        <v>174</v>
      </c>
      <c r="H53" s="25"/>
      <c r="I53" s="22"/>
      <c r="J53" s="38"/>
      <c r="K53" s="57"/>
      <c r="M53" s="62"/>
      <c r="N53" s="57" t="s">
        <v>211</v>
      </c>
      <c r="P53" s="60">
        <f t="shared" ref="P53" si="28">IF(T53&gt;0,0,IF(K53="standardowy",J53*$P$4,0))</f>
        <v>0</v>
      </c>
      <c r="Q53" s="15">
        <f t="shared" ref="Q53" si="29">IF(T53&gt;0,0,IF(K53="zabytkowy",J53*$Q$4,0))</f>
        <v>0</v>
      </c>
      <c r="R53" s="15">
        <f t="shared" ref="R53" si="30">IF(T53&gt;0,0,IF(K53="inny",J53*$R$4,0))</f>
        <v>0</v>
      </c>
      <c r="S53" s="28">
        <f t="shared" ref="S53" si="31">SUM(P53:R53)</f>
        <v>0</v>
      </c>
      <c r="T53" s="28">
        <v>69100</v>
      </c>
    </row>
    <row r="54" spans="2:20" ht="6" customHeight="1">
      <c r="B54" s="18"/>
      <c r="C54" s="18"/>
      <c r="D54" s="29"/>
      <c r="E54" s="30"/>
      <c r="F54" s="18"/>
      <c r="G54" s="18"/>
      <c r="H54" s="30"/>
      <c r="I54" s="29"/>
      <c r="J54" s="39"/>
      <c r="K54" s="58"/>
      <c r="M54" s="63"/>
      <c r="N54" s="58"/>
      <c r="P54" s="61"/>
      <c r="Q54" s="19"/>
      <c r="R54" s="19"/>
      <c r="S54" s="31"/>
      <c r="T54" s="31"/>
    </row>
    <row r="55" spans="2:20" ht="25.05" customHeight="1">
      <c r="B55" s="16"/>
      <c r="C55" s="20"/>
      <c r="D55" s="23"/>
      <c r="E55" s="26"/>
      <c r="F55" s="20"/>
      <c r="G55" s="20"/>
      <c r="H55" s="26"/>
      <c r="I55" s="23"/>
      <c r="J55" s="40">
        <f>SUM(J6:J54)</f>
        <v>16478.479999999996</v>
      </c>
      <c r="K55" s="40"/>
      <c r="L55" s="68"/>
      <c r="M55" s="40">
        <f>SUM(M6:M54)</f>
        <v>16940.439999999995</v>
      </c>
      <c r="N55" s="52"/>
      <c r="O55" s="59"/>
      <c r="P55" s="17">
        <f>SUM(P6:P54)</f>
        <v>55620513.350000001</v>
      </c>
      <c r="Q55" s="17">
        <f>SUM(Q6:Q54)</f>
        <v>48954166.625</v>
      </c>
      <c r="R55" s="17">
        <f>SUM(R6:R54)</f>
        <v>637900</v>
      </c>
      <c r="S55" s="47">
        <f>SUM(S6:S54)</f>
        <v>105212579.97499999</v>
      </c>
      <c r="T55" s="47">
        <f>SUM(T6:T54)</f>
        <v>1151989.45</v>
      </c>
    </row>
    <row r="56" spans="2:20" ht="6" customHeight="1"/>
    <row r="57" spans="2:20" ht="18" customHeight="1"/>
    <row r="58" spans="2:20" ht="18" customHeight="1"/>
    <row r="59" spans="2:20" ht="18" customHeight="1"/>
    <row r="60" spans="2:20" ht="18" customHeight="1"/>
    <row r="61" spans="2:20" ht="18" customHeight="1"/>
    <row r="62" spans="2:20" ht="18" customHeight="1"/>
    <row r="63" spans="2:20" ht="18" customHeight="1"/>
    <row r="64" spans="2:20" ht="18" customHeight="1"/>
    <row r="65" ht="18" customHeight="1"/>
    <row r="66" ht="18" customHeight="1"/>
    <row r="67" ht="18" customHeight="1"/>
    <row r="68" ht="18" customHeight="1"/>
    <row r="69" ht="18" customHeight="1"/>
    <row r="70" ht="18" customHeight="1"/>
    <row r="71" ht="18" customHeight="1"/>
    <row r="72" ht="18" customHeight="1"/>
    <row r="73" ht="18" customHeight="1"/>
    <row r="74" ht="18" customHeight="1"/>
    <row r="75" ht="18" customHeight="1"/>
    <row r="76" ht="18" customHeight="1"/>
    <row r="77" ht="18" customHeight="1"/>
    <row r="78" ht="18" customHeight="1"/>
  </sheetData>
  <mergeCells count="19">
    <mergeCell ref="Q35:Q37"/>
    <mergeCell ref="R35:R37"/>
    <mergeCell ref="S35:S37"/>
    <mergeCell ref="T35:T37"/>
    <mergeCell ref="Q6:Q8"/>
    <mergeCell ref="R6:R8"/>
    <mergeCell ref="S6:S8"/>
    <mergeCell ref="T6:T8"/>
    <mergeCell ref="G6:G8"/>
    <mergeCell ref="H6:H8"/>
    <mergeCell ref="I6:I8"/>
    <mergeCell ref="J6:J8"/>
    <mergeCell ref="K6:K8"/>
    <mergeCell ref="M35:M37"/>
    <mergeCell ref="N35:N37"/>
    <mergeCell ref="M6:M8"/>
    <mergeCell ref="N6:N8"/>
    <mergeCell ref="P6:P8"/>
    <mergeCell ref="P35:P37"/>
  </mergeCells>
  <phoneticPr fontId="9" type="noConversion"/>
  <printOptions horizontalCentered="1"/>
  <pageMargins left="0.23622047244094491" right="0.23622047244094491" top="0.74803149606299213" bottom="0.74803149606299213" header="0.31496062992125984" footer="0.31496062992125984"/>
  <pageSetup paperSize="8" scale="45" fitToHeight="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5C21E3-B7B5-403A-B09D-94C60B7F5E35}">
  <sheetPr>
    <pageSetUpPr fitToPage="1"/>
  </sheetPr>
  <dimension ref="B1:K58"/>
  <sheetViews>
    <sheetView showGridLines="0" zoomScale="75" zoomScaleNormal="75" workbookViewId="0">
      <pane ySplit="3" topLeftCell="A4" activePane="bottomLeft" state="frozen"/>
      <selection pane="bottomLeft" sqref="A1:XFD2"/>
    </sheetView>
  </sheetViews>
  <sheetFormatPr defaultRowHeight="13.2"/>
  <cols>
    <col min="1" max="1" width="2.77734375" style="13" customWidth="1"/>
    <col min="2" max="2" width="76.33203125" style="11" bestFit="1" customWidth="1"/>
    <col min="3" max="3" width="25.77734375" style="11" customWidth="1"/>
    <col min="4" max="4" width="10.77734375" style="21" customWidth="1"/>
    <col min="5" max="5" width="10.77734375" style="24" customWidth="1"/>
    <col min="6" max="6" width="20.77734375" style="11" customWidth="1"/>
    <col min="7" max="7" width="91.6640625" style="11" bestFit="1" customWidth="1"/>
    <col min="8" max="8" width="22.77734375" style="27" customWidth="1"/>
    <col min="9" max="10" width="2.77734375" style="13" customWidth="1"/>
    <col min="11" max="11" width="22.88671875" style="12" customWidth="1"/>
    <col min="12" max="16384" width="8.88671875" style="13"/>
  </cols>
  <sheetData>
    <row r="1" spans="2:8" ht="6" customHeight="1"/>
    <row r="2" spans="2:8" ht="30" customHeight="1">
      <c r="B2" s="1" t="s">
        <v>23</v>
      </c>
      <c r="C2" s="1" t="s">
        <v>1</v>
      </c>
      <c r="D2" s="4" t="s">
        <v>26</v>
      </c>
      <c r="E2" s="5" t="s">
        <v>27</v>
      </c>
      <c r="F2" s="1" t="s">
        <v>2</v>
      </c>
      <c r="G2" s="1" t="s">
        <v>28</v>
      </c>
      <c r="H2" s="5" t="s">
        <v>182</v>
      </c>
    </row>
    <row r="3" spans="2:8" ht="6" customHeight="1"/>
    <row r="4" spans="2:8" ht="18" customHeight="1">
      <c r="B4" s="2" t="s">
        <v>171</v>
      </c>
      <c r="C4" s="2" t="s">
        <v>69</v>
      </c>
      <c r="D4" s="7"/>
      <c r="E4" s="3" t="s">
        <v>3</v>
      </c>
      <c r="F4" s="2" t="s">
        <v>10</v>
      </c>
      <c r="G4" s="14" t="s">
        <v>70</v>
      </c>
      <c r="H4" s="28">
        <v>259299.13</v>
      </c>
    </row>
    <row r="5" spans="2:8" ht="18" customHeight="1">
      <c r="B5" s="2" t="s">
        <v>171</v>
      </c>
      <c r="C5" s="2" t="s">
        <v>20</v>
      </c>
      <c r="D5" s="7" t="s">
        <v>71</v>
      </c>
      <c r="E5" s="3" t="s">
        <v>3</v>
      </c>
      <c r="F5" s="2" t="s">
        <v>10</v>
      </c>
      <c r="G5" s="14" t="s">
        <v>72</v>
      </c>
      <c r="H5" s="28">
        <v>36162</v>
      </c>
    </row>
    <row r="6" spans="2:8" ht="18" customHeight="1">
      <c r="B6" s="2" t="s">
        <v>171</v>
      </c>
      <c r="C6" s="2" t="s">
        <v>20</v>
      </c>
      <c r="D6" s="7" t="s">
        <v>8</v>
      </c>
      <c r="E6" s="3" t="s">
        <v>3</v>
      </c>
      <c r="F6" s="2" t="s">
        <v>10</v>
      </c>
      <c r="G6" s="14" t="s">
        <v>72</v>
      </c>
      <c r="H6" s="28">
        <v>36162</v>
      </c>
    </row>
    <row r="7" spans="2:8" ht="18" customHeight="1">
      <c r="B7" s="2" t="s">
        <v>171</v>
      </c>
      <c r="C7" s="2" t="s">
        <v>20</v>
      </c>
      <c r="D7" s="7" t="s">
        <v>22</v>
      </c>
      <c r="E7" s="3" t="s">
        <v>3</v>
      </c>
      <c r="F7" s="2" t="s">
        <v>10</v>
      </c>
      <c r="G7" s="14" t="s">
        <v>72</v>
      </c>
      <c r="H7" s="28">
        <v>32000</v>
      </c>
    </row>
    <row r="8" spans="2:8" ht="6" customHeight="1">
      <c r="B8" s="18"/>
      <c r="C8" s="18"/>
      <c r="D8" s="29"/>
      <c r="E8" s="30"/>
      <c r="F8" s="18"/>
      <c r="G8" s="18"/>
      <c r="H8" s="31"/>
    </row>
    <row r="9" spans="2:8" ht="18" customHeight="1">
      <c r="B9" s="14" t="s">
        <v>92</v>
      </c>
      <c r="C9" s="14"/>
      <c r="D9" s="22"/>
      <c r="E9" s="25" t="s">
        <v>3</v>
      </c>
      <c r="F9" s="14" t="s">
        <v>10</v>
      </c>
      <c r="G9" s="14" t="s">
        <v>93</v>
      </c>
      <c r="H9" s="28">
        <v>31743.93</v>
      </c>
    </row>
    <row r="10" spans="2:8" ht="18" customHeight="1">
      <c r="B10" s="14" t="s">
        <v>92</v>
      </c>
      <c r="C10" s="14"/>
      <c r="D10" s="22"/>
      <c r="E10" s="25" t="s">
        <v>3</v>
      </c>
      <c r="F10" s="14" t="s">
        <v>10</v>
      </c>
      <c r="G10" s="14" t="s">
        <v>94</v>
      </c>
      <c r="H10" s="28">
        <v>36784.46</v>
      </c>
    </row>
    <row r="11" spans="2:8" ht="18" customHeight="1">
      <c r="B11" s="14" t="s">
        <v>92</v>
      </c>
      <c r="C11" s="14"/>
      <c r="D11" s="22"/>
      <c r="E11" s="25" t="s">
        <v>3</v>
      </c>
      <c r="F11" s="14" t="s">
        <v>10</v>
      </c>
      <c r="G11" s="14" t="s">
        <v>95</v>
      </c>
      <c r="H11" s="28">
        <v>31352.38</v>
      </c>
    </row>
    <row r="12" spans="2:8" ht="18" customHeight="1">
      <c r="B12" s="14" t="s">
        <v>92</v>
      </c>
      <c r="C12" s="14"/>
      <c r="D12" s="22"/>
      <c r="E12" s="25" t="s">
        <v>3</v>
      </c>
      <c r="F12" s="14" t="s">
        <v>10</v>
      </c>
      <c r="G12" s="14" t="s">
        <v>96</v>
      </c>
      <c r="H12" s="28">
        <v>95496.31</v>
      </c>
    </row>
    <row r="13" spans="2:8" ht="18" customHeight="1">
      <c r="B13" s="14" t="s">
        <v>92</v>
      </c>
      <c r="C13" s="14"/>
      <c r="D13" s="22"/>
      <c r="E13" s="25" t="s">
        <v>3</v>
      </c>
      <c r="F13" s="14" t="s">
        <v>10</v>
      </c>
      <c r="G13" s="14" t="s">
        <v>97</v>
      </c>
      <c r="H13" s="28">
        <v>24255</v>
      </c>
    </row>
    <row r="14" spans="2:8" ht="18" customHeight="1">
      <c r="B14" s="14" t="s">
        <v>92</v>
      </c>
      <c r="C14" s="14"/>
      <c r="D14" s="22"/>
      <c r="E14" s="25" t="s">
        <v>3</v>
      </c>
      <c r="F14" s="14" t="s">
        <v>10</v>
      </c>
      <c r="G14" s="14" t="s">
        <v>98</v>
      </c>
      <c r="H14" s="28">
        <v>7000</v>
      </c>
    </row>
    <row r="15" spans="2:8" ht="18" customHeight="1">
      <c r="B15" s="14" t="s">
        <v>92</v>
      </c>
      <c r="C15" s="14"/>
      <c r="D15" s="22"/>
      <c r="E15" s="25" t="s">
        <v>3</v>
      </c>
      <c r="F15" s="14" t="s">
        <v>10</v>
      </c>
      <c r="G15" s="14" t="s">
        <v>98</v>
      </c>
      <c r="H15" s="28">
        <v>34096.5</v>
      </c>
    </row>
    <row r="16" spans="2:8" ht="18" customHeight="1">
      <c r="B16" s="14" t="s">
        <v>92</v>
      </c>
      <c r="C16" s="14"/>
      <c r="D16" s="22"/>
      <c r="E16" s="25" t="s">
        <v>3</v>
      </c>
      <c r="F16" s="14" t="s">
        <v>10</v>
      </c>
      <c r="G16" s="14" t="s">
        <v>99</v>
      </c>
      <c r="H16" s="28">
        <v>50000</v>
      </c>
    </row>
    <row r="17" spans="2:8" ht="6" customHeight="1">
      <c r="B17" s="18"/>
      <c r="C17" s="18"/>
      <c r="D17" s="29"/>
      <c r="E17" s="30"/>
      <c r="F17" s="18"/>
      <c r="G17" s="18"/>
      <c r="H17" s="31"/>
    </row>
    <row r="18" spans="2:8" ht="18" customHeight="1">
      <c r="B18" s="14" t="s">
        <v>132</v>
      </c>
      <c r="C18" s="14" t="s">
        <v>18</v>
      </c>
      <c r="D18" s="22" t="s">
        <v>85</v>
      </c>
      <c r="E18" s="25" t="s">
        <v>3</v>
      </c>
      <c r="F18" s="14" t="s">
        <v>10</v>
      </c>
      <c r="G18" s="14" t="s">
        <v>134</v>
      </c>
      <c r="H18" s="28">
        <v>2849.57</v>
      </c>
    </row>
    <row r="19" spans="2:8" ht="18" customHeight="1">
      <c r="B19" s="14" t="s">
        <v>132</v>
      </c>
      <c r="C19" s="14" t="s">
        <v>18</v>
      </c>
      <c r="D19" s="22" t="s">
        <v>85</v>
      </c>
      <c r="E19" s="25" t="s">
        <v>3</v>
      </c>
      <c r="F19" s="14" t="s">
        <v>10</v>
      </c>
      <c r="G19" s="14" t="s">
        <v>135</v>
      </c>
      <c r="H19" s="28">
        <v>20468.52</v>
      </c>
    </row>
    <row r="20" spans="2:8" ht="18" customHeight="1">
      <c r="B20" s="14" t="s">
        <v>132</v>
      </c>
      <c r="C20" s="14" t="s">
        <v>12</v>
      </c>
      <c r="D20" s="22" t="s">
        <v>14</v>
      </c>
      <c r="E20" s="25" t="s">
        <v>3</v>
      </c>
      <c r="F20" s="14" t="s">
        <v>10</v>
      </c>
      <c r="G20" s="14" t="s">
        <v>136</v>
      </c>
      <c r="H20" s="28">
        <v>1430.95</v>
      </c>
    </row>
    <row r="21" spans="2:8" ht="18" customHeight="1">
      <c r="B21" s="14" t="s">
        <v>132</v>
      </c>
      <c r="C21" s="14" t="s">
        <v>12</v>
      </c>
      <c r="D21" s="22"/>
      <c r="E21" s="25" t="s">
        <v>3</v>
      </c>
      <c r="F21" s="14" t="s">
        <v>10</v>
      </c>
      <c r="G21" s="14" t="s">
        <v>137</v>
      </c>
      <c r="H21" s="28">
        <v>17921.52</v>
      </c>
    </row>
    <row r="22" spans="2:8" ht="6" customHeight="1">
      <c r="B22" s="18"/>
      <c r="C22" s="18"/>
      <c r="D22" s="29"/>
      <c r="E22" s="30"/>
      <c r="F22" s="18"/>
      <c r="G22" s="18"/>
      <c r="H22" s="31"/>
    </row>
    <row r="23" spans="2:8" ht="18" customHeight="1">
      <c r="B23" s="2" t="s">
        <v>119</v>
      </c>
      <c r="C23" s="2"/>
      <c r="D23" s="7"/>
      <c r="E23" s="3" t="s">
        <v>3</v>
      </c>
      <c r="F23" s="2" t="s">
        <v>10</v>
      </c>
      <c r="G23" s="14" t="s">
        <v>49</v>
      </c>
      <c r="H23" s="28">
        <v>1226834.97</v>
      </c>
    </row>
    <row r="24" spans="2:8" ht="18" customHeight="1">
      <c r="B24" s="2" t="s">
        <v>119</v>
      </c>
      <c r="C24" s="2" t="s">
        <v>19</v>
      </c>
      <c r="D24" s="7"/>
      <c r="E24" s="3" t="s">
        <v>3</v>
      </c>
      <c r="F24" s="2" t="s">
        <v>10</v>
      </c>
      <c r="G24" s="14" t="s">
        <v>50</v>
      </c>
      <c r="H24" s="28">
        <v>48000</v>
      </c>
    </row>
    <row r="25" spans="2:8" ht="6" customHeight="1">
      <c r="B25" s="18"/>
      <c r="C25" s="18"/>
      <c r="D25" s="29"/>
      <c r="E25" s="30"/>
      <c r="F25" s="18"/>
      <c r="G25" s="18"/>
      <c r="H25" s="31"/>
    </row>
    <row r="26" spans="2:8" ht="18" customHeight="1">
      <c r="B26" s="14" t="s">
        <v>120</v>
      </c>
      <c r="C26" s="14" t="s">
        <v>175</v>
      </c>
      <c r="D26" s="22"/>
      <c r="E26" s="25" t="s">
        <v>3</v>
      </c>
      <c r="F26" s="14" t="s">
        <v>10</v>
      </c>
      <c r="G26" s="14" t="s">
        <v>176</v>
      </c>
      <c r="H26" s="28">
        <v>308748.11</v>
      </c>
    </row>
    <row r="27" spans="2:8" ht="18" customHeight="1">
      <c r="B27" s="14" t="s">
        <v>120</v>
      </c>
      <c r="C27" s="14"/>
      <c r="D27" s="22"/>
      <c r="E27" s="25" t="s">
        <v>3</v>
      </c>
      <c r="F27" s="14" t="s">
        <v>10</v>
      </c>
      <c r="G27" s="14" t="s">
        <v>177</v>
      </c>
      <c r="H27" s="28">
        <v>7380</v>
      </c>
    </row>
    <row r="28" spans="2:8" ht="18" customHeight="1">
      <c r="B28" s="14" t="s">
        <v>120</v>
      </c>
      <c r="C28" s="14"/>
      <c r="D28" s="22"/>
      <c r="E28" s="25" t="s">
        <v>3</v>
      </c>
      <c r="F28" s="14" t="s">
        <v>10</v>
      </c>
      <c r="G28" s="14" t="s">
        <v>178</v>
      </c>
      <c r="H28" s="28">
        <v>53484</v>
      </c>
    </row>
    <row r="29" spans="2:8" ht="18" customHeight="1">
      <c r="B29" s="14" t="s">
        <v>120</v>
      </c>
      <c r="C29" s="14" t="s">
        <v>43</v>
      </c>
      <c r="D29" s="22"/>
      <c r="E29" s="25" t="s">
        <v>3</v>
      </c>
      <c r="F29" s="14" t="s">
        <v>10</v>
      </c>
      <c r="G29" s="14" t="s">
        <v>179</v>
      </c>
      <c r="H29" s="28">
        <v>12980</v>
      </c>
    </row>
    <row r="30" spans="2:8" ht="18" customHeight="1">
      <c r="B30" s="14" t="s">
        <v>120</v>
      </c>
      <c r="C30" s="14" t="s">
        <v>180</v>
      </c>
      <c r="D30" s="22"/>
      <c r="E30" s="25" t="s">
        <v>3</v>
      </c>
      <c r="F30" s="14" t="s">
        <v>10</v>
      </c>
      <c r="G30" s="14" t="s">
        <v>179</v>
      </c>
      <c r="H30" s="28">
        <v>12492</v>
      </c>
    </row>
    <row r="31" spans="2:8" ht="18" customHeight="1">
      <c r="B31" s="14" t="s">
        <v>120</v>
      </c>
      <c r="C31" s="14" t="s">
        <v>19</v>
      </c>
      <c r="D31" s="22"/>
      <c r="E31" s="25" t="s">
        <v>3</v>
      </c>
      <c r="F31" s="14" t="s">
        <v>10</v>
      </c>
      <c r="G31" s="14" t="s">
        <v>179</v>
      </c>
      <c r="H31" s="28">
        <v>30060</v>
      </c>
    </row>
    <row r="32" spans="2:8" ht="18" customHeight="1">
      <c r="B32" s="14" t="s">
        <v>120</v>
      </c>
      <c r="C32" s="14" t="s">
        <v>181</v>
      </c>
      <c r="D32" s="22"/>
      <c r="E32" s="25" t="s">
        <v>3</v>
      </c>
      <c r="F32" s="14" t="s">
        <v>10</v>
      </c>
      <c r="G32" s="14" t="s">
        <v>179</v>
      </c>
      <c r="H32" s="28">
        <v>197115.9</v>
      </c>
    </row>
    <row r="33" spans="2:8" ht="18" customHeight="1">
      <c r="B33" s="14" t="s">
        <v>120</v>
      </c>
      <c r="C33" s="14" t="s">
        <v>194</v>
      </c>
      <c r="D33" s="22"/>
      <c r="E33" s="25" t="s">
        <v>3</v>
      </c>
      <c r="F33" s="14" t="s">
        <v>10</v>
      </c>
      <c r="G33" s="14" t="s">
        <v>195</v>
      </c>
      <c r="H33" s="28">
        <v>2313.12</v>
      </c>
    </row>
    <row r="34" spans="2:8" ht="6" customHeight="1">
      <c r="B34" s="18"/>
      <c r="C34" s="18"/>
      <c r="D34" s="29"/>
      <c r="E34" s="30"/>
      <c r="F34" s="18"/>
      <c r="G34" s="18"/>
      <c r="H34" s="31"/>
    </row>
    <row r="35" spans="2:8" ht="25.05" customHeight="1">
      <c r="B35" s="16"/>
      <c r="C35" s="20"/>
      <c r="D35" s="23"/>
      <c r="E35" s="26"/>
      <c r="F35" s="20"/>
      <c r="G35" s="20"/>
      <c r="H35" s="32">
        <f>SUM(H4:H34)</f>
        <v>2616430.3699999996</v>
      </c>
    </row>
    <row r="36" spans="2:8" ht="6" customHeight="1"/>
    <row r="37" spans="2:8" ht="18" customHeight="1"/>
    <row r="38" spans="2:8" ht="18" customHeight="1"/>
    <row r="39" spans="2:8" ht="18" customHeight="1"/>
    <row r="40" spans="2:8" ht="18" customHeight="1"/>
    <row r="41" spans="2:8" ht="18" customHeight="1"/>
    <row r="42" spans="2:8" ht="18" customHeight="1"/>
    <row r="43" spans="2:8" ht="18" customHeight="1"/>
    <row r="44" spans="2:8" ht="18" customHeight="1"/>
    <row r="45" spans="2:8" ht="18" customHeight="1"/>
    <row r="46" spans="2:8" ht="18" customHeight="1"/>
    <row r="47" spans="2:8" ht="18" customHeight="1"/>
    <row r="48" spans="2: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  <row r="57" ht="18" customHeight="1"/>
    <row r="58" ht="18" customHeight="1"/>
  </sheetData>
  <phoneticPr fontId="9" type="noConversion"/>
  <printOptions horizontalCentered="1"/>
  <pageMargins left="0.25" right="0.25" top="0.75" bottom="0.75" header="0.3" footer="0.3"/>
  <pageSetup paperSize="8" scale="79" fitToHeight="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3A1340-6D60-4C04-B8EE-D51AF5B78B5D}">
  <sheetPr>
    <pageSetUpPr fitToPage="1"/>
  </sheetPr>
  <dimension ref="B1:K89"/>
  <sheetViews>
    <sheetView showGridLines="0" zoomScale="75" zoomScaleNormal="75" workbookViewId="0">
      <pane ySplit="3" topLeftCell="A4" activePane="bottomLeft" state="frozen"/>
      <selection pane="bottomLeft" activeCell="B21" sqref="B21"/>
    </sheetView>
  </sheetViews>
  <sheetFormatPr defaultRowHeight="18" customHeight="1"/>
  <cols>
    <col min="1" max="1" width="2.77734375" style="13" customWidth="1"/>
    <col min="2" max="2" width="79.33203125" style="11" bestFit="1" customWidth="1"/>
    <col min="3" max="3" width="27.33203125" style="11" bestFit="1" customWidth="1"/>
    <col min="4" max="4" width="10.77734375" style="21" customWidth="1"/>
    <col min="5" max="5" width="10.77734375" style="24" customWidth="1"/>
    <col min="6" max="6" width="20.77734375" style="11" customWidth="1"/>
    <col min="7" max="7" width="91.6640625" style="11" bestFit="1" customWidth="1"/>
    <col min="8" max="8" width="22.77734375" style="27" customWidth="1"/>
    <col min="9" max="10" width="2.77734375" style="13" customWidth="1"/>
    <col min="11" max="11" width="22.88671875" style="12" customWidth="1"/>
    <col min="12" max="16384" width="8.88671875" style="13"/>
  </cols>
  <sheetData>
    <row r="1" spans="2:8" ht="6" customHeight="1"/>
    <row r="2" spans="2:8" ht="30" customHeight="1">
      <c r="B2" s="1" t="s">
        <v>0</v>
      </c>
      <c r="C2" s="1" t="s">
        <v>46</v>
      </c>
      <c r="D2" s="4" t="s">
        <v>26</v>
      </c>
      <c r="E2" s="5" t="s">
        <v>27</v>
      </c>
      <c r="F2" s="1" t="s">
        <v>2</v>
      </c>
      <c r="G2" s="1" t="s">
        <v>28</v>
      </c>
      <c r="H2" s="5" t="s">
        <v>182</v>
      </c>
    </row>
    <row r="3" spans="2:8" ht="6" customHeight="1"/>
    <row r="4" spans="2:8" ht="18" customHeight="1">
      <c r="B4" s="2" t="s">
        <v>171</v>
      </c>
      <c r="C4" s="2"/>
      <c r="D4" s="7"/>
      <c r="E4" s="3" t="s">
        <v>3</v>
      </c>
      <c r="F4" s="2" t="s">
        <v>10</v>
      </c>
      <c r="G4" s="14" t="s">
        <v>67</v>
      </c>
      <c r="H4" s="28">
        <v>253487.27</v>
      </c>
    </row>
    <row r="5" spans="2:8" ht="18" customHeight="1">
      <c r="B5" s="2" t="s">
        <v>171</v>
      </c>
      <c r="C5" s="2"/>
      <c r="D5" s="7"/>
      <c r="E5" s="3" t="s">
        <v>3</v>
      </c>
      <c r="F5" s="2" t="s">
        <v>10</v>
      </c>
      <c r="G5" s="14" t="s">
        <v>68</v>
      </c>
      <c r="H5" s="28">
        <v>72797.14</v>
      </c>
    </row>
    <row r="6" spans="2:8" ht="6" customHeight="1">
      <c r="B6" s="9"/>
      <c r="C6" s="9"/>
      <c r="D6" s="10"/>
      <c r="E6" s="8"/>
      <c r="F6" s="9"/>
      <c r="G6" s="18"/>
      <c r="H6" s="31"/>
    </row>
    <row r="7" spans="2:8" ht="18" customHeight="1">
      <c r="B7" s="14" t="s">
        <v>121</v>
      </c>
      <c r="C7" s="2" t="s">
        <v>4</v>
      </c>
      <c r="D7" s="7" t="s">
        <v>21</v>
      </c>
      <c r="E7" s="3" t="s">
        <v>3</v>
      </c>
      <c r="F7" s="2" t="s">
        <v>10</v>
      </c>
      <c r="G7" s="14" t="s">
        <v>124</v>
      </c>
      <c r="H7" s="28">
        <v>1537442.5</v>
      </c>
    </row>
    <row r="8" spans="2:8" ht="18" customHeight="1">
      <c r="B8" s="14" t="s">
        <v>121</v>
      </c>
      <c r="C8" s="2" t="s">
        <v>4</v>
      </c>
      <c r="D8" s="7" t="s">
        <v>21</v>
      </c>
      <c r="E8" s="3" t="s">
        <v>3</v>
      </c>
      <c r="F8" s="2" t="s">
        <v>10</v>
      </c>
      <c r="G8" s="14" t="s">
        <v>127</v>
      </c>
      <c r="H8" s="28">
        <v>763554.12</v>
      </c>
    </row>
    <row r="9" spans="2:8" ht="6" customHeight="1">
      <c r="B9" s="9"/>
      <c r="C9" s="9"/>
      <c r="D9" s="10"/>
      <c r="E9" s="8"/>
      <c r="F9" s="9"/>
      <c r="G9" s="18"/>
      <c r="H9" s="31"/>
    </row>
    <row r="10" spans="2:8" ht="18" customHeight="1">
      <c r="B10" s="14" t="s">
        <v>92</v>
      </c>
      <c r="C10" s="14"/>
      <c r="D10" s="22"/>
      <c r="E10" s="25" t="s">
        <v>3</v>
      </c>
      <c r="F10" s="14" t="s">
        <v>10</v>
      </c>
      <c r="G10" s="14" t="s">
        <v>100</v>
      </c>
      <c r="H10" s="28">
        <v>2350</v>
      </c>
    </row>
    <row r="11" spans="2:8" ht="18" customHeight="1">
      <c r="B11" s="14" t="s">
        <v>92</v>
      </c>
      <c r="C11" s="14"/>
      <c r="D11" s="22"/>
      <c r="E11" s="25" t="s">
        <v>3</v>
      </c>
      <c r="F11" s="14" t="s">
        <v>10</v>
      </c>
      <c r="G11" s="14" t="s">
        <v>101</v>
      </c>
      <c r="H11" s="28">
        <v>5000</v>
      </c>
    </row>
    <row r="12" spans="2:8" ht="18" customHeight="1">
      <c r="B12" s="14" t="s">
        <v>92</v>
      </c>
      <c r="C12" s="14"/>
      <c r="D12" s="22"/>
      <c r="E12" s="25" t="s">
        <v>3</v>
      </c>
      <c r="F12" s="14" t="s">
        <v>10</v>
      </c>
      <c r="G12" s="14" t="s">
        <v>102</v>
      </c>
      <c r="H12" s="28">
        <v>4400</v>
      </c>
    </row>
    <row r="13" spans="2:8" ht="18" customHeight="1">
      <c r="B13" s="14" t="s">
        <v>92</v>
      </c>
      <c r="C13" s="14"/>
      <c r="D13" s="22"/>
      <c r="E13" s="25" t="s">
        <v>3</v>
      </c>
      <c r="F13" s="14" t="s">
        <v>10</v>
      </c>
      <c r="G13" s="14" t="s">
        <v>102</v>
      </c>
      <c r="H13" s="28">
        <v>4400</v>
      </c>
    </row>
    <row r="14" spans="2:8" ht="18" customHeight="1">
      <c r="B14" s="14" t="s">
        <v>92</v>
      </c>
      <c r="C14" s="14"/>
      <c r="D14" s="22"/>
      <c r="E14" s="25" t="s">
        <v>3</v>
      </c>
      <c r="F14" s="14" t="s">
        <v>10</v>
      </c>
      <c r="G14" s="14" t="s">
        <v>102</v>
      </c>
      <c r="H14" s="28">
        <v>4400</v>
      </c>
    </row>
    <row r="15" spans="2:8" ht="18" customHeight="1">
      <c r="B15" s="14" t="s">
        <v>92</v>
      </c>
      <c r="C15" s="14"/>
      <c r="D15" s="22"/>
      <c r="E15" s="25" t="s">
        <v>3</v>
      </c>
      <c r="F15" s="14" t="s">
        <v>10</v>
      </c>
      <c r="G15" s="14" t="s">
        <v>102</v>
      </c>
      <c r="H15" s="28">
        <v>4400</v>
      </c>
    </row>
    <row r="16" spans="2:8" ht="18" customHeight="1">
      <c r="B16" s="14" t="s">
        <v>92</v>
      </c>
      <c r="C16" s="14"/>
      <c r="D16" s="22"/>
      <c r="E16" s="25" t="s">
        <v>3</v>
      </c>
      <c r="F16" s="14" t="s">
        <v>10</v>
      </c>
      <c r="G16" s="14" t="s">
        <v>102</v>
      </c>
      <c r="H16" s="28">
        <v>4400</v>
      </c>
    </row>
    <row r="17" spans="2:8" ht="18" customHeight="1">
      <c r="B17" s="14" t="s">
        <v>92</v>
      </c>
      <c r="C17" s="14"/>
      <c r="D17" s="22"/>
      <c r="E17" s="25" t="s">
        <v>3</v>
      </c>
      <c r="F17" s="14" t="s">
        <v>10</v>
      </c>
      <c r="G17" s="14" t="s">
        <v>102</v>
      </c>
      <c r="H17" s="28">
        <v>4400</v>
      </c>
    </row>
    <row r="18" spans="2:8" ht="18" customHeight="1">
      <c r="B18" s="14" t="s">
        <v>92</v>
      </c>
      <c r="C18" s="14"/>
      <c r="D18" s="22"/>
      <c r="E18" s="25" t="s">
        <v>3</v>
      </c>
      <c r="F18" s="14" t="s">
        <v>10</v>
      </c>
      <c r="G18" s="14" t="s">
        <v>102</v>
      </c>
      <c r="H18" s="28">
        <v>4400</v>
      </c>
    </row>
    <row r="19" spans="2:8" ht="18" customHeight="1">
      <c r="B19" s="14" t="s">
        <v>92</v>
      </c>
      <c r="C19" s="14"/>
      <c r="D19" s="22"/>
      <c r="E19" s="25" t="s">
        <v>3</v>
      </c>
      <c r="F19" s="14" t="s">
        <v>10</v>
      </c>
      <c r="G19" s="14" t="s">
        <v>102</v>
      </c>
      <c r="H19" s="28">
        <v>4400</v>
      </c>
    </row>
    <row r="20" spans="2:8" ht="18" customHeight="1">
      <c r="B20" s="14" t="s">
        <v>92</v>
      </c>
      <c r="C20" s="14"/>
      <c r="D20" s="22"/>
      <c r="E20" s="25" t="s">
        <v>3</v>
      </c>
      <c r="F20" s="14" t="s">
        <v>10</v>
      </c>
      <c r="G20" s="14" t="s">
        <v>102</v>
      </c>
      <c r="H20" s="28">
        <v>4400</v>
      </c>
    </row>
    <row r="21" spans="2:8" ht="18" customHeight="1">
      <c r="B21" s="14" t="s">
        <v>92</v>
      </c>
      <c r="C21" s="14"/>
      <c r="D21" s="22"/>
      <c r="E21" s="25" t="s">
        <v>3</v>
      </c>
      <c r="F21" s="14" t="s">
        <v>10</v>
      </c>
      <c r="G21" s="14" t="s">
        <v>102</v>
      </c>
      <c r="H21" s="28">
        <v>4400</v>
      </c>
    </row>
    <row r="22" spans="2:8" ht="18" customHeight="1">
      <c r="B22" s="14" t="s">
        <v>92</v>
      </c>
      <c r="C22" s="14" t="s">
        <v>82</v>
      </c>
      <c r="D22" s="22" t="s">
        <v>21</v>
      </c>
      <c r="E22" s="25" t="s">
        <v>3</v>
      </c>
      <c r="F22" s="14" t="s">
        <v>10</v>
      </c>
      <c r="G22" s="14" t="s">
        <v>106</v>
      </c>
      <c r="H22" s="28">
        <v>4400</v>
      </c>
    </row>
    <row r="23" spans="2:8" ht="18" customHeight="1">
      <c r="B23" s="14" t="s">
        <v>92</v>
      </c>
      <c r="C23" s="14" t="s">
        <v>103</v>
      </c>
      <c r="D23" s="22"/>
      <c r="E23" s="25" t="s">
        <v>3</v>
      </c>
      <c r="F23" s="14" t="s">
        <v>10</v>
      </c>
      <c r="G23" s="14" t="s">
        <v>104</v>
      </c>
      <c r="H23" s="28">
        <v>84500</v>
      </c>
    </row>
    <row r="24" spans="2:8" ht="18" customHeight="1">
      <c r="B24" s="14" t="s">
        <v>92</v>
      </c>
      <c r="C24" s="14"/>
      <c r="D24" s="22"/>
      <c r="E24" s="25" t="s">
        <v>3</v>
      </c>
      <c r="F24" s="14" t="s">
        <v>10</v>
      </c>
      <c r="G24" s="14" t="s">
        <v>105</v>
      </c>
      <c r="H24" s="28">
        <v>4900</v>
      </c>
    </row>
    <row r="25" spans="2:8" ht="18" customHeight="1">
      <c r="B25" s="14" t="s">
        <v>92</v>
      </c>
      <c r="C25" s="14"/>
      <c r="D25" s="22"/>
      <c r="E25" s="25" t="s">
        <v>3</v>
      </c>
      <c r="F25" s="14" t="s">
        <v>10</v>
      </c>
      <c r="G25" s="14" t="s">
        <v>107</v>
      </c>
      <c r="H25" s="28">
        <v>6000</v>
      </c>
    </row>
    <row r="26" spans="2:8" ht="18" customHeight="1">
      <c r="B26" s="14" t="s">
        <v>92</v>
      </c>
      <c r="C26" s="14"/>
      <c r="D26" s="22"/>
      <c r="E26" s="25" t="s">
        <v>3</v>
      </c>
      <c r="F26" s="14" t="s">
        <v>10</v>
      </c>
      <c r="G26" s="14" t="s">
        <v>108</v>
      </c>
      <c r="H26" s="28">
        <v>5227.5</v>
      </c>
    </row>
    <row r="27" spans="2:8" ht="18" customHeight="1">
      <c r="B27" s="14" t="s">
        <v>92</v>
      </c>
      <c r="C27" s="14"/>
      <c r="D27" s="22"/>
      <c r="E27" s="25" t="s">
        <v>3</v>
      </c>
      <c r="F27" s="14" t="s">
        <v>10</v>
      </c>
      <c r="G27" s="14" t="s">
        <v>109</v>
      </c>
      <c r="H27" s="28">
        <v>4858.5</v>
      </c>
    </row>
    <row r="28" spans="2:8" ht="18" customHeight="1">
      <c r="B28" s="14" t="s">
        <v>92</v>
      </c>
      <c r="C28" s="14"/>
      <c r="D28" s="22"/>
      <c r="E28" s="25" t="s">
        <v>3</v>
      </c>
      <c r="F28" s="14" t="s">
        <v>10</v>
      </c>
      <c r="G28" s="14" t="s">
        <v>110</v>
      </c>
      <c r="H28" s="28">
        <v>3690</v>
      </c>
    </row>
    <row r="29" spans="2:8" ht="18" customHeight="1">
      <c r="B29" s="14" t="s">
        <v>92</v>
      </c>
      <c r="C29" s="14"/>
      <c r="D29" s="22"/>
      <c r="E29" s="25" t="s">
        <v>3</v>
      </c>
      <c r="F29" s="14" t="s">
        <v>10</v>
      </c>
      <c r="G29" s="14" t="s">
        <v>111</v>
      </c>
      <c r="H29" s="28">
        <v>10000</v>
      </c>
    </row>
    <row r="30" spans="2:8" ht="18" customHeight="1">
      <c r="B30" s="14" t="s">
        <v>92</v>
      </c>
      <c r="C30" s="14"/>
      <c r="D30" s="22"/>
      <c r="E30" s="25" t="s">
        <v>3</v>
      </c>
      <c r="F30" s="14" t="s">
        <v>10</v>
      </c>
      <c r="G30" s="14" t="s">
        <v>112</v>
      </c>
      <c r="H30" s="28">
        <v>3860</v>
      </c>
    </row>
    <row r="31" spans="2:8" ht="18" customHeight="1">
      <c r="B31" s="14" t="s">
        <v>92</v>
      </c>
      <c r="C31" s="14"/>
      <c r="D31" s="22"/>
      <c r="E31" s="25" t="s">
        <v>3</v>
      </c>
      <c r="F31" s="14" t="s">
        <v>10</v>
      </c>
      <c r="G31" s="14" t="s">
        <v>113</v>
      </c>
      <c r="H31" s="28">
        <v>10000</v>
      </c>
    </row>
    <row r="32" spans="2:8" ht="18" customHeight="1">
      <c r="B32" s="14" t="s">
        <v>92</v>
      </c>
      <c r="C32" s="14"/>
      <c r="D32" s="22"/>
      <c r="E32" s="25" t="s">
        <v>3</v>
      </c>
      <c r="F32" s="14" t="s">
        <v>10</v>
      </c>
      <c r="G32" s="14" t="s">
        <v>114</v>
      </c>
      <c r="H32" s="28">
        <v>24600</v>
      </c>
    </row>
    <row r="33" spans="2:8" ht="18" customHeight="1">
      <c r="B33" s="14" t="s">
        <v>92</v>
      </c>
      <c r="C33" s="14"/>
      <c r="D33" s="22"/>
      <c r="E33" s="25" t="s">
        <v>3</v>
      </c>
      <c r="F33" s="14" t="s">
        <v>10</v>
      </c>
      <c r="G33" s="14" t="s">
        <v>115</v>
      </c>
      <c r="H33" s="28">
        <v>100000</v>
      </c>
    </row>
    <row r="34" spans="2:8" ht="6" customHeight="1">
      <c r="B34" s="9"/>
      <c r="C34" s="9"/>
      <c r="D34" s="10"/>
      <c r="E34" s="8"/>
      <c r="F34" s="9"/>
      <c r="G34" s="18"/>
      <c r="H34" s="31"/>
    </row>
    <row r="35" spans="2:8" ht="18" customHeight="1">
      <c r="B35" s="2" t="s">
        <v>131</v>
      </c>
      <c r="C35" s="2" t="s">
        <v>13</v>
      </c>
      <c r="D35" s="7" t="s">
        <v>79</v>
      </c>
      <c r="E35" s="3" t="s">
        <v>3</v>
      </c>
      <c r="F35" s="2" t="s">
        <v>10</v>
      </c>
      <c r="G35" s="14" t="s">
        <v>235</v>
      </c>
      <c r="H35" s="28">
        <v>23582.6</v>
      </c>
    </row>
    <row r="36" spans="2:8" ht="6" customHeight="1">
      <c r="B36" s="9"/>
      <c r="C36" s="9"/>
      <c r="D36" s="10"/>
      <c r="E36" s="8"/>
      <c r="F36" s="9"/>
      <c r="G36" s="18"/>
      <c r="H36" s="31"/>
    </row>
    <row r="37" spans="2:8" ht="18" customHeight="1">
      <c r="B37" s="14" t="s">
        <v>201</v>
      </c>
      <c r="C37" s="2" t="s">
        <v>199</v>
      </c>
      <c r="D37" s="7"/>
      <c r="E37" s="3" t="s">
        <v>3</v>
      </c>
      <c r="F37" s="2" t="s">
        <v>10</v>
      </c>
      <c r="G37" s="14" t="s">
        <v>200</v>
      </c>
      <c r="H37" s="28">
        <v>40016</v>
      </c>
    </row>
    <row r="38" spans="2:8" ht="18" customHeight="1">
      <c r="B38" s="14" t="s">
        <v>201</v>
      </c>
      <c r="C38" s="2"/>
      <c r="D38" s="7"/>
      <c r="E38" s="3" t="s">
        <v>3</v>
      </c>
      <c r="F38" s="2" t="s">
        <v>10</v>
      </c>
      <c r="G38" s="14" t="s">
        <v>202</v>
      </c>
      <c r="H38" s="28">
        <v>2300471.7799999998</v>
      </c>
    </row>
    <row r="39" spans="2:8" ht="6" customHeight="1">
      <c r="B39" s="9"/>
      <c r="C39" s="9"/>
      <c r="D39" s="10"/>
      <c r="E39" s="8"/>
      <c r="F39" s="9"/>
      <c r="G39" s="18"/>
      <c r="H39" s="31"/>
    </row>
    <row r="40" spans="2:8" ht="18" customHeight="1">
      <c r="B40" s="14" t="s">
        <v>132</v>
      </c>
      <c r="C40" s="2"/>
      <c r="D40" s="7"/>
      <c r="E40" s="3" t="s">
        <v>3</v>
      </c>
      <c r="F40" s="2" t="s">
        <v>10</v>
      </c>
      <c r="G40" s="14" t="s">
        <v>138</v>
      </c>
      <c r="H40" s="28">
        <v>49077</v>
      </c>
    </row>
    <row r="41" spans="2:8" ht="18" customHeight="1">
      <c r="B41" s="14" t="s">
        <v>132</v>
      </c>
      <c r="C41" s="2" t="s">
        <v>12</v>
      </c>
      <c r="D41" s="7" t="s">
        <v>7</v>
      </c>
      <c r="E41" s="3" t="s">
        <v>3</v>
      </c>
      <c r="F41" s="2" t="s">
        <v>10</v>
      </c>
      <c r="G41" s="14" t="s">
        <v>139</v>
      </c>
      <c r="H41" s="28">
        <v>348121.97</v>
      </c>
    </row>
    <row r="42" spans="2:8" ht="18" customHeight="1">
      <c r="B42" s="14" t="s">
        <v>132</v>
      </c>
      <c r="C42" s="2" t="s">
        <v>12</v>
      </c>
      <c r="D42" s="7" t="s">
        <v>14</v>
      </c>
      <c r="E42" s="3" t="s">
        <v>3</v>
      </c>
      <c r="F42" s="2" t="s">
        <v>10</v>
      </c>
      <c r="G42" s="14" t="s">
        <v>141</v>
      </c>
      <c r="H42" s="28">
        <v>2808.35</v>
      </c>
    </row>
    <row r="43" spans="2:8" ht="18" customHeight="1">
      <c r="B43" s="14" t="s">
        <v>132</v>
      </c>
      <c r="C43" s="2" t="s">
        <v>12</v>
      </c>
      <c r="D43" s="7"/>
      <c r="E43" s="3" t="s">
        <v>3</v>
      </c>
      <c r="F43" s="2" t="s">
        <v>10</v>
      </c>
      <c r="G43" s="14" t="s">
        <v>140</v>
      </c>
      <c r="H43" s="28">
        <v>10183.34</v>
      </c>
    </row>
    <row r="44" spans="2:8" ht="18" customHeight="1">
      <c r="B44" s="14" t="s">
        <v>132</v>
      </c>
      <c r="C44" s="2" t="s">
        <v>12</v>
      </c>
      <c r="D44" s="7"/>
      <c r="E44" s="3" t="s">
        <v>3</v>
      </c>
      <c r="F44" s="2" t="s">
        <v>10</v>
      </c>
      <c r="G44" s="14" t="s">
        <v>140</v>
      </c>
      <c r="H44" s="28">
        <v>9235.6</v>
      </c>
    </row>
    <row r="45" spans="2:8" ht="18" customHeight="1">
      <c r="B45" s="14" t="s">
        <v>132</v>
      </c>
      <c r="C45" s="2"/>
      <c r="D45" s="7"/>
      <c r="E45" s="3" t="s">
        <v>3</v>
      </c>
      <c r="F45" s="2" t="s">
        <v>10</v>
      </c>
      <c r="G45" s="14" t="s">
        <v>142</v>
      </c>
      <c r="H45" s="28">
        <v>4059</v>
      </c>
    </row>
    <row r="46" spans="2:8" ht="18" customHeight="1">
      <c r="B46" s="14" t="s">
        <v>132</v>
      </c>
      <c r="C46" s="2" t="s">
        <v>12</v>
      </c>
      <c r="D46" s="7"/>
      <c r="E46" s="3" t="s">
        <v>3</v>
      </c>
      <c r="F46" s="2" t="s">
        <v>10</v>
      </c>
      <c r="G46" s="14" t="s">
        <v>143</v>
      </c>
      <c r="H46" s="28">
        <v>8090.98</v>
      </c>
    </row>
    <row r="47" spans="2:8" ht="6" customHeight="1">
      <c r="B47" s="9"/>
      <c r="C47" s="9"/>
      <c r="D47" s="10"/>
      <c r="E47" s="8"/>
      <c r="F47" s="9"/>
      <c r="G47" s="18"/>
      <c r="H47" s="31"/>
    </row>
    <row r="48" spans="2:8" ht="18" customHeight="1">
      <c r="B48" s="2" t="s">
        <v>118</v>
      </c>
      <c r="C48" s="2" t="s">
        <v>43</v>
      </c>
      <c r="D48" s="7"/>
      <c r="E48" s="3" t="s">
        <v>3</v>
      </c>
      <c r="F48" s="2" t="s">
        <v>10</v>
      </c>
      <c r="G48" s="14" t="s">
        <v>47</v>
      </c>
      <c r="H48" s="28">
        <v>9999</v>
      </c>
    </row>
    <row r="49" spans="2:8" ht="6" customHeight="1">
      <c r="B49" s="9"/>
      <c r="C49" s="9"/>
      <c r="D49" s="10"/>
      <c r="E49" s="8"/>
      <c r="F49" s="9"/>
      <c r="G49" s="18"/>
      <c r="H49" s="31"/>
    </row>
    <row r="50" spans="2:8" ht="18" customHeight="1">
      <c r="B50" s="2" t="s">
        <v>214</v>
      </c>
      <c r="C50" s="2" t="s">
        <v>4</v>
      </c>
      <c r="D50" s="7" t="s">
        <v>21</v>
      </c>
      <c r="E50" s="25" t="s">
        <v>3</v>
      </c>
      <c r="F50" s="14" t="s">
        <v>10</v>
      </c>
      <c r="G50" s="14" t="s">
        <v>218</v>
      </c>
      <c r="H50" s="28">
        <v>18629.400000000001</v>
      </c>
    </row>
    <row r="51" spans="2:8" ht="18" customHeight="1">
      <c r="B51" s="2" t="s">
        <v>214</v>
      </c>
      <c r="C51" s="2" t="s">
        <v>4</v>
      </c>
      <c r="D51" s="7" t="s">
        <v>21</v>
      </c>
      <c r="E51" s="25" t="s">
        <v>3</v>
      </c>
      <c r="F51" s="14" t="s">
        <v>10</v>
      </c>
      <c r="G51" s="14" t="s">
        <v>219</v>
      </c>
      <c r="H51" s="28">
        <v>358254.02</v>
      </c>
    </row>
    <row r="52" spans="2:8" ht="18" customHeight="1">
      <c r="B52" s="2" t="s">
        <v>214</v>
      </c>
      <c r="C52" s="2" t="s">
        <v>4</v>
      </c>
      <c r="D52" s="7" t="s">
        <v>21</v>
      </c>
      <c r="E52" s="25" t="s">
        <v>3</v>
      </c>
      <c r="F52" s="14" t="s">
        <v>10</v>
      </c>
      <c r="G52" s="14" t="s">
        <v>220</v>
      </c>
      <c r="H52" s="28">
        <v>411336.33</v>
      </c>
    </row>
    <row r="53" spans="2:8" ht="18" customHeight="1">
      <c r="B53" s="2" t="s">
        <v>214</v>
      </c>
      <c r="C53" s="2" t="s">
        <v>4</v>
      </c>
      <c r="D53" s="7" t="s">
        <v>21</v>
      </c>
      <c r="E53" s="25" t="s">
        <v>3</v>
      </c>
      <c r="F53" s="14" t="s">
        <v>10</v>
      </c>
      <c r="G53" s="14" t="s">
        <v>221</v>
      </c>
      <c r="H53" s="28">
        <v>68000</v>
      </c>
    </row>
    <row r="54" spans="2:8" ht="18" customHeight="1">
      <c r="B54" s="2" t="s">
        <v>214</v>
      </c>
      <c r="C54" s="2" t="s">
        <v>4</v>
      </c>
      <c r="D54" s="7" t="s">
        <v>21</v>
      </c>
      <c r="E54" s="25" t="s">
        <v>3</v>
      </c>
      <c r="F54" s="14" t="s">
        <v>10</v>
      </c>
      <c r="G54" s="14" t="s">
        <v>222</v>
      </c>
      <c r="H54" s="28">
        <v>53900</v>
      </c>
    </row>
    <row r="55" spans="2:8" ht="18" customHeight="1">
      <c r="B55" s="2" t="s">
        <v>214</v>
      </c>
      <c r="C55" s="2" t="s">
        <v>4</v>
      </c>
      <c r="D55" s="7" t="s">
        <v>21</v>
      </c>
      <c r="E55" s="25" t="s">
        <v>3</v>
      </c>
      <c r="F55" s="14" t="s">
        <v>10</v>
      </c>
      <c r="G55" s="14" t="s">
        <v>223</v>
      </c>
      <c r="H55" s="28">
        <v>1493629.5</v>
      </c>
    </row>
    <row r="56" spans="2:8" ht="18" customHeight="1">
      <c r="B56" s="2" t="s">
        <v>214</v>
      </c>
      <c r="C56" s="2" t="s">
        <v>4</v>
      </c>
      <c r="D56" s="7" t="s">
        <v>21</v>
      </c>
      <c r="E56" s="25" t="s">
        <v>3</v>
      </c>
      <c r="F56" s="14" t="s">
        <v>10</v>
      </c>
      <c r="G56" s="14" t="s">
        <v>224</v>
      </c>
      <c r="H56" s="28">
        <v>43813</v>
      </c>
    </row>
    <row r="57" spans="2:8" ht="18" customHeight="1">
      <c r="B57" s="2" t="s">
        <v>214</v>
      </c>
      <c r="C57" s="2" t="s">
        <v>4</v>
      </c>
      <c r="D57" s="7" t="s">
        <v>21</v>
      </c>
      <c r="E57" s="25" t="s">
        <v>3</v>
      </c>
      <c r="F57" s="14" t="s">
        <v>10</v>
      </c>
      <c r="G57" s="14" t="s">
        <v>225</v>
      </c>
      <c r="H57" s="28">
        <v>607006.23</v>
      </c>
    </row>
    <row r="58" spans="2:8" ht="18" customHeight="1">
      <c r="B58" s="2" t="s">
        <v>214</v>
      </c>
      <c r="C58" s="2" t="s">
        <v>4</v>
      </c>
      <c r="D58" s="7" t="s">
        <v>21</v>
      </c>
      <c r="E58" s="25" t="s">
        <v>3</v>
      </c>
      <c r="F58" s="14" t="s">
        <v>10</v>
      </c>
      <c r="G58" s="14" t="s">
        <v>226</v>
      </c>
      <c r="H58" s="28">
        <v>56068.94</v>
      </c>
    </row>
    <row r="59" spans="2:8" ht="6" customHeight="1">
      <c r="B59" s="9"/>
      <c r="C59" s="9"/>
      <c r="D59" s="10"/>
      <c r="E59" s="8"/>
      <c r="F59" s="9"/>
      <c r="G59" s="18"/>
      <c r="H59" s="31"/>
    </row>
    <row r="60" spans="2:8" ht="18" customHeight="1">
      <c r="B60" s="14" t="s">
        <v>120</v>
      </c>
      <c r="C60" s="2"/>
      <c r="D60" s="7"/>
      <c r="E60" s="3" t="s">
        <v>3</v>
      </c>
      <c r="F60" s="2" t="s">
        <v>10</v>
      </c>
      <c r="G60" s="14" t="s">
        <v>183</v>
      </c>
      <c r="H60" s="28">
        <v>5000</v>
      </c>
    </row>
    <row r="61" spans="2:8" ht="18" customHeight="1">
      <c r="B61" s="14" t="s">
        <v>120</v>
      </c>
      <c r="C61" s="2"/>
      <c r="D61" s="7"/>
      <c r="E61" s="3" t="s">
        <v>3</v>
      </c>
      <c r="F61" s="2" t="s">
        <v>10</v>
      </c>
      <c r="G61" s="14" t="s">
        <v>184</v>
      </c>
      <c r="H61" s="28">
        <v>25000</v>
      </c>
    </row>
    <row r="62" spans="2:8" ht="18" customHeight="1">
      <c r="B62" s="14" t="s">
        <v>120</v>
      </c>
      <c r="C62" s="2"/>
      <c r="D62" s="7"/>
      <c r="E62" s="3" t="s">
        <v>3</v>
      </c>
      <c r="F62" s="2" t="s">
        <v>10</v>
      </c>
      <c r="G62" s="14" t="s">
        <v>185</v>
      </c>
      <c r="H62" s="28">
        <v>85335</v>
      </c>
    </row>
    <row r="63" spans="2:8" ht="18" customHeight="1">
      <c r="B63" s="14" t="s">
        <v>120</v>
      </c>
      <c r="C63" s="2"/>
      <c r="D63" s="7"/>
      <c r="E63" s="3" t="s">
        <v>3</v>
      </c>
      <c r="F63" s="2" t="s">
        <v>10</v>
      </c>
      <c r="G63" s="14" t="s">
        <v>186</v>
      </c>
      <c r="H63" s="28">
        <v>16500.009999999998</v>
      </c>
    </row>
    <row r="64" spans="2:8" ht="18" customHeight="1">
      <c r="B64" s="14" t="s">
        <v>120</v>
      </c>
      <c r="C64" s="2"/>
      <c r="D64" s="7"/>
      <c r="E64" s="3" t="s">
        <v>3</v>
      </c>
      <c r="F64" s="2" t="s">
        <v>10</v>
      </c>
      <c r="G64" s="14" t="s">
        <v>187</v>
      </c>
      <c r="H64" s="28">
        <v>110000</v>
      </c>
    </row>
    <row r="65" spans="2:8" ht="18" customHeight="1">
      <c r="B65" s="14" t="s">
        <v>120</v>
      </c>
      <c r="C65" s="2" t="s">
        <v>188</v>
      </c>
      <c r="D65" s="7"/>
      <c r="E65" s="3" t="s">
        <v>3</v>
      </c>
      <c r="F65" s="2" t="s">
        <v>10</v>
      </c>
      <c r="G65" s="14" t="s">
        <v>189</v>
      </c>
      <c r="H65" s="28">
        <v>69901.149999999994</v>
      </c>
    </row>
    <row r="66" spans="2:8" ht="18" customHeight="1">
      <c r="B66" s="14" t="s">
        <v>120</v>
      </c>
      <c r="C66" s="2"/>
      <c r="D66" s="7"/>
      <c r="E66" s="3" t="s">
        <v>3</v>
      </c>
      <c r="F66" s="2" t="s">
        <v>10</v>
      </c>
      <c r="G66" s="14" t="s">
        <v>190</v>
      </c>
      <c r="H66" s="28">
        <v>65676.34</v>
      </c>
    </row>
    <row r="67" spans="2:8" ht="18" customHeight="1">
      <c r="B67" s="14" t="s">
        <v>120</v>
      </c>
      <c r="C67" s="2"/>
      <c r="D67" s="7"/>
      <c r="E67" s="3" t="s">
        <v>3</v>
      </c>
      <c r="F67" s="2" t="s">
        <v>10</v>
      </c>
      <c r="G67" s="14" t="s">
        <v>191</v>
      </c>
      <c r="H67" s="28">
        <v>48005.7</v>
      </c>
    </row>
    <row r="68" spans="2:8" ht="18" customHeight="1">
      <c r="B68" s="14" t="s">
        <v>120</v>
      </c>
      <c r="C68" s="2"/>
      <c r="D68" s="7"/>
      <c r="E68" s="3" t="s">
        <v>3</v>
      </c>
      <c r="F68" s="2" t="s">
        <v>10</v>
      </c>
      <c r="G68" s="14" t="s">
        <v>192</v>
      </c>
      <c r="H68" s="28">
        <v>1973</v>
      </c>
    </row>
    <row r="69" spans="2:8" ht="18" customHeight="1">
      <c r="B69" s="14" t="s">
        <v>120</v>
      </c>
      <c r="C69" s="2"/>
      <c r="D69" s="7"/>
      <c r="E69" s="3" t="s">
        <v>3</v>
      </c>
      <c r="F69" s="2" t="s">
        <v>10</v>
      </c>
      <c r="G69" s="14" t="s">
        <v>193</v>
      </c>
      <c r="H69" s="28">
        <v>2730</v>
      </c>
    </row>
    <row r="70" spans="2:8" ht="18" customHeight="1">
      <c r="B70" s="14" t="s">
        <v>120</v>
      </c>
      <c r="C70" s="2"/>
      <c r="D70" s="7"/>
      <c r="E70" s="3" t="s">
        <v>3</v>
      </c>
      <c r="F70" s="2" t="s">
        <v>10</v>
      </c>
      <c r="G70" s="14" t="s">
        <v>196</v>
      </c>
      <c r="H70" s="28">
        <v>2000.01</v>
      </c>
    </row>
    <row r="71" spans="2:8" ht="18" customHeight="1">
      <c r="B71" s="14" t="s">
        <v>120</v>
      </c>
      <c r="C71" s="2"/>
      <c r="D71" s="7"/>
      <c r="E71" s="3" t="s">
        <v>3</v>
      </c>
      <c r="F71" s="2" t="s">
        <v>10</v>
      </c>
      <c r="G71" s="14" t="s">
        <v>197</v>
      </c>
      <c r="H71" s="28">
        <v>3398.92</v>
      </c>
    </row>
    <row r="72" spans="2:8" ht="18" customHeight="1">
      <c r="B72" s="14" t="s">
        <v>120</v>
      </c>
      <c r="C72" s="2"/>
      <c r="D72" s="7"/>
      <c r="E72" s="3" t="s">
        <v>3</v>
      </c>
      <c r="F72" s="2" t="s">
        <v>10</v>
      </c>
      <c r="G72" s="14" t="s">
        <v>198</v>
      </c>
      <c r="H72" s="28">
        <v>40634.47</v>
      </c>
    </row>
    <row r="73" spans="2:8" ht="18" customHeight="1">
      <c r="B73" s="2" t="s">
        <v>120</v>
      </c>
      <c r="C73" s="2" t="s">
        <v>52</v>
      </c>
      <c r="D73" s="7"/>
      <c r="E73" s="3" t="s">
        <v>3</v>
      </c>
      <c r="F73" s="2" t="s">
        <v>10</v>
      </c>
      <c r="G73" s="14" t="s">
        <v>55</v>
      </c>
      <c r="H73" s="28">
        <v>2534.33</v>
      </c>
    </row>
    <row r="74" spans="2:8" ht="18" customHeight="1">
      <c r="B74" s="2" t="s">
        <v>120</v>
      </c>
      <c r="C74" s="2" t="s">
        <v>52</v>
      </c>
      <c r="D74" s="7"/>
      <c r="E74" s="3" t="s">
        <v>3</v>
      </c>
      <c r="F74" s="2" t="s">
        <v>10</v>
      </c>
      <c r="G74" s="14" t="s">
        <v>56</v>
      </c>
      <c r="H74" s="28">
        <v>2534.33</v>
      </c>
    </row>
    <row r="75" spans="2:8" ht="18" customHeight="1">
      <c r="B75" s="2" t="s">
        <v>120</v>
      </c>
      <c r="C75" s="2" t="s">
        <v>52</v>
      </c>
      <c r="D75" s="7"/>
      <c r="E75" s="3" t="s">
        <v>3</v>
      </c>
      <c r="F75" s="2" t="s">
        <v>10</v>
      </c>
      <c r="G75" s="14" t="s">
        <v>57</v>
      </c>
      <c r="H75" s="28">
        <v>2534.33</v>
      </c>
    </row>
    <row r="76" spans="2:8" ht="18" customHeight="1">
      <c r="B76" s="2" t="s">
        <v>120</v>
      </c>
      <c r="C76" s="2" t="s">
        <v>52</v>
      </c>
      <c r="D76" s="7"/>
      <c r="E76" s="3" t="s">
        <v>3</v>
      </c>
      <c r="F76" s="2" t="s">
        <v>10</v>
      </c>
      <c r="G76" s="14" t="s">
        <v>58</v>
      </c>
      <c r="H76" s="28">
        <v>4447</v>
      </c>
    </row>
    <row r="77" spans="2:8" ht="18" customHeight="1">
      <c r="B77" s="2" t="s">
        <v>120</v>
      </c>
      <c r="C77" s="2" t="s">
        <v>52</v>
      </c>
      <c r="D77" s="7"/>
      <c r="E77" s="3" t="s">
        <v>3</v>
      </c>
      <c r="F77" s="2" t="s">
        <v>10</v>
      </c>
      <c r="G77" s="14" t="s">
        <v>59</v>
      </c>
      <c r="H77" s="28">
        <v>1910</v>
      </c>
    </row>
    <row r="78" spans="2:8" ht="18" customHeight="1">
      <c r="B78" s="2" t="s">
        <v>120</v>
      </c>
      <c r="C78" s="2" t="s">
        <v>39</v>
      </c>
      <c r="D78" s="7" t="s">
        <v>53</v>
      </c>
      <c r="E78" s="3" t="s">
        <v>3</v>
      </c>
      <c r="F78" s="2" t="s">
        <v>10</v>
      </c>
      <c r="G78" s="14" t="s">
        <v>60</v>
      </c>
      <c r="H78" s="28">
        <v>4950</v>
      </c>
    </row>
    <row r="79" spans="2:8" ht="18" customHeight="1">
      <c r="B79" s="2" t="s">
        <v>120</v>
      </c>
      <c r="C79" s="2" t="s">
        <v>39</v>
      </c>
      <c r="D79" s="7" t="s">
        <v>53</v>
      </c>
      <c r="E79" s="3" t="s">
        <v>3</v>
      </c>
      <c r="F79" s="2" t="s">
        <v>10</v>
      </c>
      <c r="G79" s="14" t="s">
        <v>61</v>
      </c>
      <c r="H79" s="28">
        <v>4950</v>
      </c>
    </row>
    <row r="80" spans="2:8" ht="18" customHeight="1">
      <c r="B80" s="2" t="s">
        <v>120</v>
      </c>
      <c r="C80" s="2" t="s">
        <v>39</v>
      </c>
      <c r="D80" s="7" t="s">
        <v>53</v>
      </c>
      <c r="E80" s="3" t="s">
        <v>3</v>
      </c>
      <c r="F80" s="2" t="s">
        <v>10</v>
      </c>
      <c r="G80" s="14" t="s">
        <v>62</v>
      </c>
      <c r="H80" s="28">
        <v>4950</v>
      </c>
    </row>
    <row r="81" spans="2:8" ht="18" customHeight="1">
      <c r="B81" s="2" t="s">
        <v>120</v>
      </c>
      <c r="C81" s="2" t="s">
        <v>39</v>
      </c>
      <c r="D81" s="7" t="s">
        <v>53</v>
      </c>
      <c r="E81" s="3" t="s">
        <v>3</v>
      </c>
      <c r="F81" s="2" t="s">
        <v>10</v>
      </c>
      <c r="G81" s="14" t="s">
        <v>63</v>
      </c>
      <c r="H81" s="28">
        <v>6300</v>
      </c>
    </row>
    <row r="82" spans="2:8" ht="18" customHeight="1">
      <c r="B82" s="2" t="s">
        <v>120</v>
      </c>
      <c r="C82" s="2" t="s">
        <v>39</v>
      </c>
      <c r="D82" s="7" t="s">
        <v>53</v>
      </c>
      <c r="E82" s="3" t="s">
        <v>3</v>
      </c>
      <c r="F82" s="2" t="s">
        <v>10</v>
      </c>
      <c r="G82" s="14" t="s">
        <v>64</v>
      </c>
      <c r="H82" s="28">
        <v>6300</v>
      </c>
    </row>
    <row r="83" spans="2:8" ht="18" customHeight="1">
      <c r="B83" s="2" t="s">
        <v>120</v>
      </c>
      <c r="C83" s="2" t="s">
        <v>54</v>
      </c>
      <c r="D83" s="7"/>
      <c r="E83" s="3" t="s">
        <v>3</v>
      </c>
      <c r="F83" s="2" t="s">
        <v>10</v>
      </c>
      <c r="G83" s="14" t="s">
        <v>65</v>
      </c>
      <c r="H83" s="28">
        <v>2850</v>
      </c>
    </row>
    <row r="84" spans="2:8" ht="18" customHeight="1">
      <c r="B84" s="2" t="s">
        <v>120</v>
      </c>
      <c r="C84" s="2" t="s">
        <v>54</v>
      </c>
      <c r="D84" s="7"/>
      <c r="E84" s="3" t="s">
        <v>3</v>
      </c>
      <c r="F84" s="2" t="s">
        <v>10</v>
      </c>
      <c r="G84" s="14" t="s">
        <v>66</v>
      </c>
      <c r="H84" s="28">
        <v>3450</v>
      </c>
    </row>
    <row r="85" spans="2:8" ht="18" customHeight="1">
      <c r="B85" s="2" t="s">
        <v>120</v>
      </c>
      <c r="C85" s="2" t="s">
        <v>16</v>
      </c>
      <c r="D85" s="7"/>
      <c r="E85" s="3" t="s">
        <v>3</v>
      </c>
      <c r="F85" s="2" t="s">
        <v>10</v>
      </c>
      <c r="G85" s="14" t="s">
        <v>65</v>
      </c>
      <c r="H85" s="28">
        <v>2520</v>
      </c>
    </row>
    <row r="86" spans="2:8" ht="18" customHeight="1">
      <c r="B86" s="2" t="s">
        <v>120</v>
      </c>
      <c r="C86" s="2" t="s">
        <v>16</v>
      </c>
      <c r="D86" s="7"/>
      <c r="E86" s="3" t="s">
        <v>3</v>
      </c>
      <c r="F86" s="2" t="s">
        <v>10</v>
      </c>
      <c r="G86" s="14" t="s">
        <v>66</v>
      </c>
      <c r="H86" s="28">
        <v>1107</v>
      </c>
    </row>
    <row r="87" spans="2:8" ht="6" customHeight="1">
      <c r="B87" s="18"/>
      <c r="C87" s="18"/>
      <c r="D87" s="29"/>
      <c r="E87" s="30"/>
      <c r="F87" s="18"/>
      <c r="G87" s="18"/>
      <c r="H87" s="31"/>
    </row>
    <row r="88" spans="2:8" ht="25.05" customHeight="1">
      <c r="B88" s="16"/>
      <c r="C88" s="20"/>
      <c r="D88" s="23"/>
      <c r="E88" s="26"/>
      <c r="F88" s="20"/>
      <c r="G88" s="20"/>
      <c r="H88" s="32">
        <f>SUM(H4:H87)</f>
        <v>9384441.6600000001</v>
      </c>
    </row>
    <row r="89" spans="2:8" ht="6" customHeight="1"/>
  </sheetData>
  <phoneticPr fontId="9" type="noConversion"/>
  <printOptions horizontalCentered="1"/>
  <pageMargins left="0.23622047244094491" right="0.23622047244094491" top="0.74803149606299213" bottom="0.74803149606299213" header="0.31496062992125984" footer="0.31496062992125984"/>
  <pageSetup paperSize="8" scale="5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FD8A9E-99AC-4417-8712-0FC31119E8E7}">
  <sheetPr>
    <pageSetUpPr fitToPage="1"/>
  </sheetPr>
  <dimension ref="B1:I28"/>
  <sheetViews>
    <sheetView showGridLines="0" zoomScale="75" zoomScaleNormal="75" workbookViewId="0">
      <pane ySplit="3" topLeftCell="A4" activePane="bottomLeft" state="frozen"/>
      <selection pane="bottomLeft" activeCell="C36" sqref="C36"/>
    </sheetView>
  </sheetViews>
  <sheetFormatPr defaultRowHeight="13.2"/>
  <cols>
    <col min="1" max="1" width="2.77734375" style="13" customWidth="1"/>
    <col min="2" max="2" width="79.33203125" style="11" bestFit="1" customWidth="1"/>
    <col min="3" max="3" width="27.33203125" style="11" bestFit="1" customWidth="1"/>
    <col min="4" max="4" width="10.77734375" style="21" customWidth="1"/>
    <col min="5" max="5" width="10.77734375" style="24" customWidth="1"/>
    <col min="6" max="6" width="20.77734375" style="11" customWidth="1"/>
    <col min="7" max="7" width="91.6640625" style="11" bestFit="1" customWidth="1"/>
    <col min="8" max="8" width="25.77734375" style="54" customWidth="1"/>
    <col min="9" max="9" width="25.77734375" style="27" customWidth="1"/>
    <col min="10" max="11" width="2.77734375" style="13" customWidth="1"/>
    <col min="12" max="16384" width="8.88671875" style="13"/>
  </cols>
  <sheetData>
    <row r="1" spans="2:9" ht="6" customHeight="1"/>
    <row r="2" spans="2:9" ht="30" customHeight="1">
      <c r="B2" s="1" t="s">
        <v>0</v>
      </c>
      <c r="C2" s="1" t="s">
        <v>46</v>
      </c>
      <c r="D2" s="4" t="s">
        <v>26</v>
      </c>
      <c r="E2" s="5" t="s">
        <v>27</v>
      </c>
      <c r="F2" s="1" t="s">
        <v>2</v>
      </c>
      <c r="G2" s="1" t="s">
        <v>28</v>
      </c>
      <c r="H2" s="5" t="s">
        <v>24</v>
      </c>
      <c r="I2" s="5" t="s">
        <v>25</v>
      </c>
    </row>
    <row r="3" spans="2:9" ht="6" customHeight="1"/>
    <row r="4" spans="2:9" ht="18" customHeight="1">
      <c r="B4" s="14" t="s">
        <v>121</v>
      </c>
      <c r="C4" s="2" t="s">
        <v>4</v>
      </c>
      <c r="D4" s="7" t="s">
        <v>21</v>
      </c>
      <c r="E4" s="3" t="s">
        <v>3</v>
      </c>
      <c r="F4" s="2" t="s">
        <v>10</v>
      </c>
      <c r="G4" s="14" t="s">
        <v>125</v>
      </c>
      <c r="H4" s="55">
        <v>682139.11</v>
      </c>
      <c r="I4" s="28"/>
    </row>
    <row r="5" spans="2:9" ht="18" customHeight="1">
      <c r="B5" s="14" t="s">
        <v>121</v>
      </c>
      <c r="C5" s="2" t="s">
        <v>4</v>
      </c>
      <c r="D5" s="7" t="s">
        <v>21</v>
      </c>
      <c r="E5" s="3" t="s">
        <v>3</v>
      </c>
      <c r="F5" s="2" t="s">
        <v>10</v>
      </c>
      <c r="G5" s="14" t="s">
        <v>126</v>
      </c>
      <c r="H5" s="55"/>
      <c r="I5" s="28">
        <v>0</v>
      </c>
    </row>
    <row r="6" spans="2:9" ht="18" customHeight="1">
      <c r="B6" s="14" t="s">
        <v>121</v>
      </c>
      <c r="C6" s="2" t="s">
        <v>4</v>
      </c>
      <c r="D6" s="7" t="s">
        <v>21</v>
      </c>
      <c r="E6" s="3" t="s">
        <v>3</v>
      </c>
      <c r="F6" s="2" t="s">
        <v>10</v>
      </c>
      <c r="G6" s="14" t="s">
        <v>128</v>
      </c>
      <c r="H6" s="55">
        <v>1291873.1499999999</v>
      </c>
      <c r="I6" s="28"/>
    </row>
    <row r="7" spans="2:9" ht="18" customHeight="1">
      <c r="B7" s="14" t="s">
        <v>121</v>
      </c>
      <c r="C7" s="2" t="s">
        <v>4</v>
      </c>
      <c r="D7" s="7" t="s">
        <v>21</v>
      </c>
      <c r="E7" s="3" t="s">
        <v>3</v>
      </c>
      <c r="F7" s="2" t="s">
        <v>10</v>
      </c>
      <c r="G7" s="14" t="s">
        <v>129</v>
      </c>
      <c r="H7" s="55"/>
      <c r="I7" s="28">
        <v>510142.36</v>
      </c>
    </row>
    <row r="8" spans="2:9" ht="18" customHeight="1">
      <c r="B8" s="14" t="s">
        <v>121</v>
      </c>
      <c r="C8" s="2" t="s">
        <v>4</v>
      </c>
      <c r="D8" s="7" t="s">
        <v>21</v>
      </c>
      <c r="E8" s="3" t="s">
        <v>3</v>
      </c>
      <c r="F8" s="2" t="s">
        <v>10</v>
      </c>
      <c r="G8" s="14" t="s">
        <v>130</v>
      </c>
      <c r="H8" s="55">
        <v>1995798.26</v>
      </c>
      <c r="I8" s="28"/>
    </row>
    <row r="9" spans="2:9" ht="18" customHeight="1">
      <c r="B9" s="14" t="s">
        <v>121</v>
      </c>
      <c r="C9" s="2" t="s">
        <v>4</v>
      </c>
      <c r="D9" s="7" t="s">
        <v>21</v>
      </c>
      <c r="E9" s="3" t="s">
        <v>3</v>
      </c>
      <c r="F9" s="2" t="s">
        <v>10</v>
      </c>
      <c r="G9" s="14" t="s">
        <v>122</v>
      </c>
      <c r="H9" s="28">
        <v>199044.29</v>
      </c>
      <c r="I9" s="28"/>
    </row>
    <row r="10" spans="2:9" ht="18" customHeight="1">
      <c r="B10" s="14" t="s">
        <v>121</v>
      </c>
      <c r="C10" s="2" t="s">
        <v>4</v>
      </c>
      <c r="D10" s="7" t="s">
        <v>21</v>
      </c>
      <c r="E10" s="3" t="s">
        <v>3</v>
      </c>
      <c r="F10" s="2" t="s">
        <v>10</v>
      </c>
      <c r="G10" s="14" t="s">
        <v>122</v>
      </c>
      <c r="H10" s="28">
        <v>199044.29</v>
      </c>
      <c r="I10" s="28"/>
    </row>
    <row r="11" spans="2:9" ht="18" customHeight="1">
      <c r="B11" s="14" t="s">
        <v>121</v>
      </c>
      <c r="C11" s="2" t="s">
        <v>4</v>
      </c>
      <c r="D11" s="7" t="s">
        <v>21</v>
      </c>
      <c r="E11" s="3" t="s">
        <v>3</v>
      </c>
      <c r="F11" s="2" t="s">
        <v>10</v>
      </c>
      <c r="G11" s="14" t="s">
        <v>123</v>
      </c>
      <c r="H11" s="28">
        <v>127920.46</v>
      </c>
      <c r="I11" s="28"/>
    </row>
    <row r="12" spans="2:9" ht="18" customHeight="1">
      <c r="B12" s="14" t="s">
        <v>121</v>
      </c>
      <c r="C12" s="2" t="s">
        <v>4</v>
      </c>
      <c r="D12" s="7" t="s">
        <v>21</v>
      </c>
      <c r="E12" s="3" t="s">
        <v>3</v>
      </c>
      <c r="F12" s="2" t="s">
        <v>10</v>
      </c>
      <c r="G12" s="14" t="s">
        <v>123</v>
      </c>
      <c r="H12" s="28">
        <v>127920.46</v>
      </c>
      <c r="I12" s="28"/>
    </row>
    <row r="13" spans="2:9" ht="6" customHeight="1">
      <c r="B13" s="18"/>
      <c r="C13" s="18"/>
      <c r="D13" s="29"/>
      <c r="E13" s="30"/>
      <c r="F13" s="18"/>
      <c r="G13" s="18"/>
      <c r="H13" s="56"/>
      <c r="I13" s="31"/>
    </row>
    <row r="14" spans="2:9" ht="18" customHeight="1">
      <c r="B14" s="14" t="s">
        <v>92</v>
      </c>
      <c r="C14" s="14" t="s">
        <v>82</v>
      </c>
      <c r="D14" s="22" t="s">
        <v>21</v>
      </c>
      <c r="E14" s="25" t="s">
        <v>3</v>
      </c>
      <c r="F14" s="14" t="s">
        <v>10</v>
      </c>
      <c r="G14" s="14" t="s">
        <v>116</v>
      </c>
      <c r="H14" s="28">
        <v>61405.89</v>
      </c>
      <c r="I14" s="28"/>
    </row>
    <row r="15" spans="2:9" ht="18" customHeight="1">
      <c r="B15" s="14" t="s">
        <v>92</v>
      </c>
      <c r="C15" s="14" t="s">
        <v>103</v>
      </c>
      <c r="D15" s="22"/>
      <c r="E15" s="25" t="s">
        <v>3</v>
      </c>
      <c r="F15" s="14" t="s">
        <v>10</v>
      </c>
      <c r="G15" s="14" t="s">
        <v>117</v>
      </c>
      <c r="H15" s="28">
        <v>30975.69</v>
      </c>
      <c r="I15" s="28"/>
    </row>
    <row r="16" spans="2:9" ht="6" customHeight="1">
      <c r="B16" s="9"/>
      <c r="C16" s="9"/>
      <c r="D16" s="10"/>
      <c r="E16" s="8"/>
      <c r="F16" s="9"/>
      <c r="G16" s="18"/>
      <c r="H16" s="56"/>
      <c r="I16" s="31"/>
    </row>
    <row r="17" spans="2:9" ht="18" customHeight="1">
      <c r="B17" s="14" t="s">
        <v>201</v>
      </c>
      <c r="C17" s="2"/>
      <c r="D17" s="7"/>
      <c r="E17" s="3" t="s">
        <v>3</v>
      </c>
      <c r="F17" s="2" t="s">
        <v>10</v>
      </c>
      <c r="G17" s="14" t="s">
        <v>203</v>
      </c>
      <c r="H17" s="55">
        <v>411128.62</v>
      </c>
      <c r="I17" s="28"/>
    </row>
    <row r="18" spans="2:9" ht="6" customHeight="1">
      <c r="B18" s="9"/>
      <c r="C18" s="9"/>
      <c r="D18" s="10"/>
      <c r="E18" s="8"/>
      <c r="F18" s="9"/>
      <c r="G18" s="18"/>
      <c r="H18" s="56"/>
      <c r="I18" s="31"/>
    </row>
    <row r="19" spans="2:9" ht="18" customHeight="1">
      <c r="B19" s="14" t="s">
        <v>132</v>
      </c>
      <c r="C19" s="2" t="s">
        <v>43</v>
      </c>
      <c r="D19" s="7"/>
      <c r="E19" s="3" t="s">
        <v>3</v>
      </c>
      <c r="F19" s="2" t="s">
        <v>10</v>
      </c>
      <c r="G19" s="14" t="s">
        <v>133</v>
      </c>
      <c r="H19" s="55">
        <v>18292</v>
      </c>
      <c r="I19" s="28"/>
    </row>
    <row r="20" spans="2:9" ht="6" customHeight="1">
      <c r="B20" s="9"/>
      <c r="C20" s="9"/>
      <c r="D20" s="10"/>
      <c r="E20" s="8"/>
      <c r="F20" s="9"/>
      <c r="G20" s="18"/>
      <c r="H20" s="56"/>
      <c r="I20" s="31"/>
    </row>
    <row r="21" spans="2:9" ht="18" customHeight="1">
      <c r="B21" s="2" t="s">
        <v>119</v>
      </c>
      <c r="C21" s="2"/>
      <c r="D21" s="7"/>
      <c r="E21" s="3" t="s">
        <v>3</v>
      </c>
      <c r="F21" s="2" t="s">
        <v>10</v>
      </c>
      <c r="G21" s="14" t="s">
        <v>48</v>
      </c>
      <c r="H21" s="28">
        <v>1530104.4</v>
      </c>
      <c r="I21" s="28"/>
    </row>
    <row r="22" spans="2:9" ht="6" customHeight="1">
      <c r="B22" s="9"/>
      <c r="C22" s="9"/>
      <c r="D22" s="10"/>
      <c r="E22" s="8"/>
      <c r="F22" s="9"/>
      <c r="G22" s="18"/>
      <c r="H22" s="31"/>
      <c r="I22" s="31"/>
    </row>
    <row r="23" spans="2:9" ht="18" customHeight="1">
      <c r="B23" s="2" t="s">
        <v>214</v>
      </c>
      <c r="C23" s="2" t="s">
        <v>4</v>
      </c>
      <c r="D23" s="7" t="s">
        <v>21</v>
      </c>
      <c r="E23" s="25" t="s">
        <v>3</v>
      </c>
      <c r="F23" s="14" t="s">
        <v>10</v>
      </c>
      <c r="G23" s="14" t="s">
        <v>215</v>
      </c>
      <c r="H23" s="28">
        <v>82085.38</v>
      </c>
      <c r="I23" s="28"/>
    </row>
    <row r="24" spans="2:9" ht="18" customHeight="1">
      <c r="B24" s="2" t="s">
        <v>214</v>
      </c>
      <c r="C24" s="2" t="s">
        <v>4</v>
      </c>
      <c r="D24" s="7" t="s">
        <v>21</v>
      </c>
      <c r="E24" s="25" t="s">
        <v>3</v>
      </c>
      <c r="F24" s="14" t="s">
        <v>10</v>
      </c>
      <c r="G24" s="14" t="s">
        <v>216</v>
      </c>
      <c r="H24" s="28">
        <v>82840.5</v>
      </c>
      <c r="I24" s="28"/>
    </row>
    <row r="25" spans="2:9" ht="18" customHeight="1">
      <c r="B25" s="2" t="s">
        <v>214</v>
      </c>
      <c r="C25" s="2" t="s">
        <v>4</v>
      </c>
      <c r="D25" s="7" t="s">
        <v>21</v>
      </c>
      <c r="E25" s="25" t="s">
        <v>3</v>
      </c>
      <c r="F25" s="14" t="s">
        <v>10</v>
      </c>
      <c r="G25" s="14" t="s">
        <v>217</v>
      </c>
      <c r="H25" s="28">
        <v>56444.26</v>
      </c>
      <c r="I25" s="28"/>
    </row>
    <row r="26" spans="2:9" ht="6" customHeight="1">
      <c r="B26" s="9"/>
      <c r="C26" s="9"/>
      <c r="D26" s="10"/>
      <c r="E26" s="8"/>
      <c r="F26" s="9"/>
      <c r="G26" s="18"/>
      <c r="H26" s="56"/>
      <c r="I26" s="31"/>
    </row>
    <row r="27" spans="2:9" ht="25.05" customHeight="1">
      <c r="B27" s="16"/>
      <c r="C27" s="20"/>
      <c r="D27" s="23"/>
      <c r="E27" s="26"/>
      <c r="F27" s="20"/>
      <c r="G27" s="20"/>
      <c r="H27" s="53">
        <f>SUM(H4:H26)</f>
        <v>6897016.7599999988</v>
      </c>
      <c r="I27" s="32">
        <f>SUM(I4:I26)</f>
        <v>510142.36</v>
      </c>
    </row>
    <row r="28" spans="2:9" ht="6" customHeight="1"/>
  </sheetData>
  <phoneticPr fontId="9" type="noConversion"/>
  <printOptions horizontalCentered="1"/>
  <pageMargins left="0.23622047244094491" right="0.23622047244094491" top="0.74803149606299213" bottom="0.74803149606299213" header="0.31496062992125984" footer="0.31496062992125984"/>
  <pageSetup paperSize="8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4</vt:i4>
      </vt:variant>
    </vt:vector>
  </HeadingPairs>
  <TitlesOfParts>
    <vt:vector size="8" baseType="lpstr">
      <vt:lpstr>Budynki</vt:lpstr>
      <vt:lpstr>Budowle</vt:lpstr>
      <vt:lpstr>Pozostałe</vt:lpstr>
      <vt:lpstr>Sprzęt elektroniczny</vt:lpstr>
      <vt:lpstr>Budowle!Obszar_wydruku</vt:lpstr>
      <vt:lpstr>Budynki!Obszar_wydruku</vt:lpstr>
      <vt:lpstr>Pozostałe!Obszar_wydruku</vt:lpstr>
      <vt:lpstr>'Sprzęt elektroniczny'!Obszar_wydruku</vt:lpstr>
    </vt:vector>
  </TitlesOfParts>
  <Company>PIGIMiUR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Polska Izba Gospodarcza Import. Masz. i Urz. Roln.</dc:creator>
  <cp:lastModifiedBy>Daniel Więcławski</cp:lastModifiedBy>
  <cp:lastPrinted>2024-03-05T11:27:13Z</cp:lastPrinted>
  <dcterms:created xsi:type="dcterms:W3CDTF">2001-12-11T14:11:22Z</dcterms:created>
  <dcterms:modified xsi:type="dcterms:W3CDTF">2024-10-08T08:37:57Z</dcterms:modified>
</cp:coreProperties>
</file>