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Klienci/Jasło Gmina wiejska/Jasło Gmina wiejska/2025/przetarg/"/>
    </mc:Choice>
  </mc:AlternateContent>
  <xr:revisionPtr revIDLastSave="41" documentId="13_ncr:1_{7B0D7E48-CAC9-4F43-B16B-193D4E977F1F}" xr6:coauthVersionLast="47" xr6:coauthVersionMax="47" xr10:uidLastSave="{BBA89E1D-8AB4-4551-B1B8-75DA3A255573}"/>
  <bookViews>
    <workbookView xWindow="5040" yWindow="345" windowWidth="15000" windowHeight="15585" xr2:uid="{00000000-000D-0000-FFFF-FFFF00000000}"/>
  </bookViews>
  <sheets>
    <sheet name="sumy ubezpieczenia" sheetId="15" r:id="rId1"/>
    <sheet name="wykaz jednostek" sheetId="1" r:id="rId2"/>
    <sheet name="budynki" sheetId="2" r:id="rId3"/>
    <sheet name="budowle" sheetId="3" r:id="rId4"/>
    <sheet name="wyposażenie" sheetId="4" r:id="rId5"/>
    <sheet name="PV" sheetId="6" r:id="rId6"/>
    <sheet name="Piece gazowe+biomasa" sheetId="13" r:id="rId7"/>
    <sheet name="Pompy" sheetId="7" r:id="rId8"/>
    <sheet name="Solary" sheetId="8" r:id="rId9"/>
    <sheet name="zbiorniki na deszczówke" sheetId="12" r:id="rId10"/>
    <sheet name="elektronika" sheetId="5" r:id="rId11"/>
    <sheet name="pojazdy" sheetId="11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4" l="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E420" i="6"/>
  <c r="C5" i="4"/>
  <c r="C6" i="4"/>
  <c r="C7" i="4"/>
  <c r="C8" i="4"/>
  <c r="C9" i="4"/>
  <c r="C10" i="4"/>
  <c r="C11" i="4"/>
  <c r="C4" i="4"/>
  <c r="D4" i="15"/>
  <c r="D12" i="15" s="1"/>
  <c r="G52" i="2"/>
  <c r="D290" i="5"/>
  <c r="D281" i="5"/>
  <c r="D269" i="5"/>
  <c r="D265" i="5"/>
  <c r="D241" i="5"/>
  <c r="D219" i="5"/>
  <c r="D293" i="5" s="1"/>
  <c r="D201" i="5"/>
  <c r="D186" i="5"/>
  <c r="D170" i="5"/>
  <c r="D163" i="5"/>
  <c r="D142" i="5"/>
  <c r="D128" i="5"/>
  <c r="D118" i="5"/>
  <c r="D112" i="5"/>
  <c r="D100" i="5"/>
  <c r="D79" i="5"/>
  <c r="D69" i="5"/>
  <c r="D56" i="5"/>
  <c r="D294" i="5" s="1"/>
  <c r="D48" i="5"/>
  <c r="D30" i="5"/>
  <c r="D70" i="3"/>
  <c r="D29" i="15"/>
  <c r="D76" i="3" l="1"/>
  <c r="E124" i="13" l="1"/>
  <c r="E153" i="12" l="1"/>
  <c r="D38" i="15" l="1"/>
  <c r="G76" i="2"/>
  <c r="G66" i="2" l="1"/>
  <c r="D217" i="5" l="1"/>
  <c r="D218" i="5"/>
  <c r="D249" i="5" l="1"/>
  <c r="D250" i="5" s="1"/>
  <c r="D295" i="5" s="1"/>
  <c r="E191" i="8" l="1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E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D420" i="6"/>
  <c r="E82" i="5"/>
  <c r="D82" i="5"/>
  <c r="G73" i="2"/>
  <c r="G70" i="2"/>
  <c r="G61" i="2"/>
  <c r="G58" i="2"/>
  <c r="G55" i="2"/>
  <c r="F191" i="8" l="1"/>
  <c r="F63" i="7"/>
  <c r="G48" i="2"/>
  <c r="G79" i="2" s="1"/>
</calcChain>
</file>

<file path=xl/sharedStrings.xml><?xml version="1.0" encoding="utf-8"?>
<sst xmlns="http://schemas.openxmlformats.org/spreadsheetml/2006/main" count="4625" uniqueCount="1969">
  <si>
    <t>Wykaz jednostek do ubezpieczenia Gminy Jasło</t>
  </si>
  <si>
    <t>Nazwa Jednostki / Ubezpieczonego</t>
  </si>
  <si>
    <t>Adres</t>
  </si>
  <si>
    <t>REGON</t>
  </si>
  <si>
    <t>budżet</t>
  </si>
  <si>
    <t>ul. Juliusza Słowackiego 4, 38-200 Jasło</t>
  </si>
  <si>
    <t>370440264</t>
  </si>
  <si>
    <t>Urząd Gminy w Jaśle</t>
  </si>
  <si>
    <t>000541397</t>
  </si>
  <si>
    <t>Szkoła Podstawowa nr 1 im. Św. Jana Kantego w Osobnicy</t>
  </si>
  <si>
    <t>Osobnica 99,  38-241 Jasło</t>
  </si>
  <si>
    <t>001197163</t>
  </si>
  <si>
    <t>Szkoła Podstawowa nr 2 im. Wincentego Witosa w Osobnicy</t>
  </si>
  <si>
    <t>Osobnica 389, 38-241 Jasło</t>
  </si>
  <si>
    <t>001197170</t>
  </si>
  <si>
    <t>Szkoła Podstawowa im. Józefa Piłsudskiego w Jareniówce</t>
  </si>
  <si>
    <t>Jareniówka 60, 38-200 Jasło</t>
  </si>
  <si>
    <t>001197105</t>
  </si>
  <si>
    <t>Szkoła Podstawowa im Jana Pawła II w Niepli</t>
  </si>
  <si>
    <t>Niepla 195, 38-203 Szebnie</t>
  </si>
  <si>
    <t>001252318</t>
  </si>
  <si>
    <t>Szkoła Podstawowa im. Macieja Rataja w Opaciu</t>
  </si>
  <si>
    <t>Opacie, 38-211 Jasło</t>
  </si>
  <si>
    <t>001197186</t>
  </si>
  <si>
    <t>Szkoła Podstawowa im. Stefanii Sempołowskiej w Szebniach</t>
  </si>
  <si>
    <t>Szebnie 222, 38-203 Szebnie</t>
  </si>
  <si>
    <t>001197200</t>
  </si>
  <si>
    <t>Szkoła Podstawowa im. Św. Jana Kantego w Trzcinicy</t>
  </si>
  <si>
    <t>Trzcinica 72, 38-207 Jasło</t>
  </si>
  <si>
    <t>001197157</t>
  </si>
  <si>
    <t>Szkoła Podstawowa im. Ks. Piotra Skargi w Warzycach</t>
  </si>
  <si>
    <t>Warzyce 205, 38-200 Jasło</t>
  </si>
  <si>
    <t>001197192</t>
  </si>
  <si>
    <t>Gminny Ośrodek Pomocy Społecznej</t>
  </si>
  <si>
    <t>004010716</t>
  </si>
  <si>
    <t>Gminna Biblioteka Publiczna w Jaśle Z/S W Szebniach</t>
  </si>
  <si>
    <t>Szebnie 238, 38-203 Szebnie</t>
  </si>
  <si>
    <t>180093631</t>
  </si>
  <si>
    <t>Gminny Ośrodek Kultury w Jaśle Z/S W Brzyściu</t>
  </si>
  <si>
    <t>Brzyście 3</t>
  </si>
  <si>
    <t>180252756</t>
  </si>
  <si>
    <t>Wykaz jednostek OSP</t>
  </si>
  <si>
    <t>Regon</t>
  </si>
  <si>
    <t>OCHOTNICZA STRAŻ POŻARNA W NIEPLI</t>
  </si>
  <si>
    <t>Niepla 149</t>
  </si>
  <si>
    <t>OCHOTNICZA STRAŻ POŻARNA W SZEBNIACH</t>
  </si>
  <si>
    <t>Szebnie</t>
  </si>
  <si>
    <t>180087323</t>
  </si>
  <si>
    <t>OCHOTNICZA STRAŻ POŻARNA W BIERÓWCE</t>
  </si>
  <si>
    <t>Bierówka 171</t>
  </si>
  <si>
    <t>371038512</t>
  </si>
  <si>
    <t>OCHOTNICZA STRAŻ POŻARNA W CHRZĄSTÓWCE</t>
  </si>
  <si>
    <t>Chrząstówka</t>
  </si>
  <si>
    <t>OCHOTNICZA STRAŻ POŻARNA "GORAJOWICE"</t>
  </si>
  <si>
    <t>Gorajowice 80</t>
  </si>
  <si>
    <t>180972120</t>
  </si>
  <si>
    <t>OCHOTNICZA STRAŻ POŻARNA W WARZYCACH</t>
  </si>
  <si>
    <t>Warzyce 328</t>
  </si>
  <si>
    <t>OCHOTNICZA STRAŻ POŻARNA W TRZCINICY</t>
  </si>
  <si>
    <t>Trzcinica</t>
  </si>
  <si>
    <t>OCHOTNICZA STRAŻ POŻARNA W ŁASKACH</t>
  </si>
  <si>
    <t>Łaski</t>
  </si>
  <si>
    <t>OCHOTNICZA STRAŻ POŻARNA W OSOBNICY</t>
  </si>
  <si>
    <t>Osobnica</t>
  </si>
  <si>
    <t>OCHOTNICZA STRAŻ POŻARNA W WOLICY</t>
  </si>
  <si>
    <t>Wolica</t>
  </si>
  <si>
    <t>OCHOTNICZA STRAŻ POŻARNA W ZIMNEJ WODZIE</t>
  </si>
  <si>
    <t xml:space="preserve">Zimna Woda </t>
  </si>
  <si>
    <t>OCHOTNICZA STRAŻ POŻARNA FLORIAN</t>
  </si>
  <si>
    <t>Żółków 177</t>
  </si>
  <si>
    <t>Tabela nr 1 - Ubezpieczanie budynków i budowli od wszystkich ryzyk (PD)</t>
  </si>
  <si>
    <t>Razem budynki</t>
  </si>
  <si>
    <t>lp.</t>
  </si>
  <si>
    <t>nazwa budynku/ budowli - przeznaczenie 
(budynek szkoły, 
hala sportowa itd..)</t>
  </si>
  <si>
    <t>czy budynek jest użytkowany? (TAK/NIE)</t>
  </si>
  <si>
    <t>czy budynek jest przeznaczony do rozbiórki? (TAK/NIE)</t>
  </si>
  <si>
    <t>czy podlega nadzorowi konserwatora zabytków?</t>
  </si>
  <si>
    <t>rok budowy</t>
  </si>
  <si>
    <t xml:space="preserve">wartość początkowa - księgowa brutto             </t>
  </si>
  <si>
    <t>powierzchnia użytkowa (w m²)</t>
  </si>
  <si>
    <t>zabezpieczenia
p.poż, przeciw kradzieżowe</t>
  </si>
  <si>
    <t>adres</t>
  </si>
  <si>
    <t>Rodzaj materiałów budowlanych</t>
  </si>
  <si>
    <r>
      <t xml:space="preserve">STAN TECHNICZNY 
</t>
    </r>
    <r>
      <rPr>
        <b/>
        <sz val="10"/>
        <color indexed="9"/>
        <rFont val="Calibri"/>
        <family val="2"/>
        <charset val="238"/>
      </rPr>
      <t>np. bardzo doby, dobry, dostateczny, zły (do remontu) lub nie występuje</t>
    </r>
  </si>
  <si>
    <t>liczba kondygnacji</t>
  </si>
  <si>
    <t>czy budynek jest podpiwniczony?</t>
  </si>
  <si>
    <t>czy jest wyposażony w windę? (TAK/NIE)</t>
  </si>
  <si>
    <t>mury (beton, drewno, pustak, bloczki)</t>
  </si>
  <si>
    <t>stropy, (drewniany, cementowy, DZ-, itp.)</t>
  </si>
  <si>
    <t>dach (konstrukcja i pokrycie: więźba drewniana, dach płaski itd.. )</t>
  </si>
  <si>
    <t>konstrukcja i pokrycie dachu</t>
  </si>
  <si>
    <t>instalacja elektryczna</t>
  </si>
  <si>
    <t>sieć wodno-kanalizacyjna oraz centralnego ogrzewania</t>
  </si>
  <si>
    <t>stolarka okienna i drzwiowa</t>
  </si>
  <si>
    <t>instalacja gazowa</t>
  </si>
  <si>
    <t>instalacja wentylacyjna i kominowa</t>
  </si>
  <si>
    <t xml:space="preserve">Dom Ludowy </t>
  </si>
  <si>
    <t>TAK</t>
  </si>
  <si>
    <t>NIE</t>
  </si>
  <si>
    <t>Bierówka</t>
  </si>
  <si>
    <t>w części prefabrykowane z płyt kanałowych, w części żelbetonowe</t>
  </si>
  <si>
    <t>w części drewniany, w części stalowy pokrycie z blachy</t>
  </si>
  <si>
    <t>zły ( do remontu )</t>
  </si>
  <si>
    <t>dobry</t>
  </si>
  <si>
    <t>Brzyście</t>
  </si>
  <si>
    <t>fundamenty betonowe, ściany murowane(pustak siporeks,cegła ceramiczna)</t>
  </si>
  <si>
    <t>żelbetonowe</t>
  </si>
  <si>
    <t>konstrukcja drewniana, pokrycie z blachy</t>
  </si>
  <si>
    <t>fundamenty betonowe, ściany murowane(pustak siporeks, cegła ceramiczna)</t>
  </si>
  <si>
    <t>Gorajowice</t>
  </si>
  <si>
    <t>brak</t>
  </si>
  <si>
    <t>Jareniówka</t>
  </si>
  <si>
    <t>Budynek Świetlicowy</t>
  </si>
  <si>
    <t>Kowalowy</t>
  </si>
  <si>
    <t>fundamenty betonowe,ściany murowane(pustak siporeks)</t>
  </si>
  <si>
    <t>fundamenty betonowe, ściany murowane(pustak siporeks, żużlobetonowy,cegła silikatonowa)</t>
  </si>
  <si>
    <t>Niegłowice</t>
  </si>
  <si>
    <t>fundamenty betonowe , ściany murowane(pustak siporeks, cegła ceramiczna)</t>
  </si>
  <si>
    <t>Niepla</t>
  </si>
  <si>
    <t>fundamenty betonowe,ściany murowane(pustak siporeks, cegła ceramiczna)</t>
  </si>
  <si>
    <t>Opacie</t>
  </si>
  <si>
    <t>fundamenty betonowe, ściany murowane (cegła ceramiczna)</t>
  </si>
  <si>
    <t>drewniany i żelbetowy</t>
  </si>
  <si>
    <t>Warzyce</t>
  </si>
  <si>
    <t>fundamenty betonowe, ściany murowane(cegła ceramiczna)</t>
  </si>
  <si>
    <t>Zimna Woda</t>
  </si>
  <si>
    <t>fundamenty betonowe, ściany murowane(pustak siporeks)</t>
  </si>
  <si>
    <t>płyty prefabrykowane</t>
  </si>
  <si>
    <t>Budynek Rekreacyjno-Sportowy</t>
  </si>
  <si>
    <t>Żółków</t>
  </si>
  <si>
    <t>fundamenty betonowe,ściany murowane</t>
  </si>
  <si>
    <t>Ośrodek Zdrowia</t>
  </si>
  <si>
    <t>Centrum Rehabilitacji</t>
  </si>
  <si>
    <t>stropodach pokryty papą termozgrzewalną,w części dobudowanej konstrukcja drewniana,pokrycie z blachy</t>
  </si>
  <si>
    <t>do remontu/dobry</t>
  </si>
  <si>
    <t>fundamenty betonowe,ściany murowane(cegła ceramiczna)</t>
  </si>
  <si>
    <t>Rehabilitacja</t>
  </si>
  <si>
    <t>fundamenty betonowe,ściany murowane(poddasze w 1/3 drewniane)</t>
  </si>
  <si>
    <t>Budynek Administracyjny</t>
  </si>
  <si>
    <t>Jasło ul.Słowackiego 4</t>
  </si>
  <si>
    <t>fundamenty betonowe , ściany murowane(pustak komórkowy, pustak i cegła ceramiczna)</t>
  </si>
  <si>
    <t>żelbetonowe kanałowe</t>
  </si>
  <si>
    <t>płyty prefabrykowane, pokrycie papa termozgrzewalna</t>
  </si>
  <si>
    <t>Budynek OSP w Chrząstówce</t>
  </si>
  <si>
    <t>Budynek OSP w Niepli</t>
  </si>
  <si>
    <t>Budynek OSP w Szebnie</t>
  </si>
  <si>
    <t>Budynek OSP w Trzcinica</t>
  </si>
  <si>
    <t>Budynek OSP w Trzcinica - nowa</t>
  </si>
  <si>
    <t>Budynek OSP w Warzyce</t>
  </si>
  <si>
    <t>Razem</t>
  </si>
  <si>
    <t>Szkoła Podstawowa nr 1 w Osobnicy</t>
  </si>
  <si>
    <t>Budynek szkolny</t>
  </si>
  <si>
    <t>tak</t>
  </si>
  <si>
    <t>nie</t>
  </si>
  <si>
    <t>Osobnica 99</t>
  </si>
  <si>
    <t>cegła, bloczki</t>
  </si>
  <si>
    <t>stropy żelbet</t>
  </si>
  <si>
    <t>więźba dachowa drewniana</t>
  </si>
  <si>
    <t>blacha, dach dwuspadowy</t>
  </si>
  <si>
    <t>tak, aktualne przeglądy</t>
  </si>
  <si>
    <t>PCV</t>
  </si>
  <si>
    <t>jw.</t>
  </si>
  <si>
    <t>cegła</t>
  </si>
  <si>
    <t>strop piętro/parter drewniany</t>
  </si>
  <si>
    <t>Szkoła Podstawowa nr 2 w Osobnicy</t>
  </si>
  <si>
    <t>Budynek szkoły</t>
  </si>
  <si>
    <t>Osobnica 389</t>
  </si>
  <si>
    <t>pustak</t>
  </si>
  <si>
    <t>drewniany</t>
  </si>
  <si>
    <t>więźba drewniana, dach 2 spadowy i 4 spadowy</t>
  </si>
  <si>
    <t>dostateczny</t>
  </si>
  <si>
    <t>bardzo dobry</t>
  </si>
  <si>
    <t>Szkoła Podstawowa w Jareniówce</t>
  </si>
  <si>
    <t xml:space="preserve">Publiczna Szkoła Podstawowa </t>
  </si>
  <si>
    <t>alarm, monitoring, gaśnice</t>
  </si>
  <si>
    <t>Jareniówka 60</t>
  </si>
  <si>
    <t>blacha</t>
  </si>
  <si>
    <t>Szkoła Podstawowa w Niepli</t>
  </si>
  <si>
    <t>Budynk szkoly z salą gimnastyczna</t>
  </si>
  <si>
    <t>ochrona całodobowa,alarm,gaśnice 7 szt,hydrant 1 szt</t>
  </si>
  <si>
    <t>Niepla 195</t>
  </si>
  <si>
    <t>mury pustak,beton</t>
  </si>
  <si>
    <t>cementowy</t>
  </si>
  <si>
    <t>więźba drewniana dach dwuspadowy</t>
  </si>
  <si>
    <t>bardzo dobra</t>
  </si>
  <si>
    <t>dardzo dobra</t>
  </si>
  <si>
    <t>jedna</t>
  </si>
  <si>
    <t>tak -częściowo</t>
  </si>
  <si>
    <t xml:space="preserve">Budynek szkoły </t>
  </si>
  <si>
    <t>kraty w pomieszczeniach administracyjnych na parterze, urządzenia alarmowe przekazujące sygnał do firmy ochroniarskiej, hydranty 2 szt, gaśnice 4 sztuki</t>
  </si>
  <si>
    <t>Szebnie 222</t>
  </si>
  <si>
    <t>beton</t>
  </si>
  <si>
    <t>więźba drewniana, dach dwuspadowy</t>
  </si>
  <si>
    <t>Budynek gospodarczy</t>
  </si>
  <si>
    <t>1 gaśnica</t>
  </si>
  <si>
    <t>więźba drewniana, dach jednospadowy</t>
  </si>
  <si>
    <t>Sala gimnastyczna</t>
  </si>
  <si>
    <t>hydrant 1 szt., urządzenia alarmowe przekazujące sygnał do firmy ochroniarskie, gaśnice 2 sztuki, koc gaśniczy 1 sztuka</t>
  </si>
  <si>
    <t>kontrukcja stalowa</t>
  </si>
  <si>
    <t>Szkoła Podstawowa im.Św. Jana Kantego w Trzcinicy</t>
  </si>
  <si>
    <t xml:space="preserve">Budynek szkoły podstawowej </t>
  </si>
  <si>
    <t>budynek przedwojenny rozbudowywany</t>
  </si>
  <si>
    <t>instalacja odgromow, hydranty przeciwpożarowe,monitoring wizyjny</t>
  </si>
  <si>
    <t>Trzcinica 72</t>
  </si>
  <si>
    <t>cegła ceramiczna</t>
  </si>
  <si>
    <t>drewniane/"kleina" na szynach</t>
  </si>
  <si>
    <t>płotwowo-krokwiowy, konstrukcja drewniana wielospadowa, pokrycie blachą ocynkowaną na deskach</t>
  </si>
  <si>
    <t xml:space="preserve">Budynek szkoły gimnazjum </t>
  </si>
  <si>
    <t>płotwowo-krokwiowy, konstrukcja drewniana wielospadowa, pokrycie blachą</t>
  </si>
  <si>
    <t>Szkoła Podstawowa w Opaciu</t>
  </si>
  <si>
    <t>alarm, monitoring zewnętrzny, gasnice</t>
  </si>
  <si>
    <t>Opacie b/n, 38-211 Jasło</t>
  </si>
  <si>
    <t>cegła ceramiczna na zaprawie wapienno-cementowej</t>
  </si>
  <si>
    <t>płyta żelbetowa</t>
  </si>
  <si>
    <t>dobra</t>
  </si>
  <si>
    <t>dostateczna</t>
  </si>
  <si>
    <t>Szkoła Podstawowa im. ks. Piotra Skargi w Warzycach</t>
  </si>
  <si>
    <t>gaśnice 12 szt, hydranty 7 szt., alarm- firma Karabela, kraty w oknach w pomieszczeniach administracji, monitoring własny</t>
  </si>
  <si>
    <t>Warzyce 205</t>
  </si>
  <si>
    <t>pustak, cegła</t>
  </si>
  <si>
    <t>więźba drewniana pokryta blachą trapezową, pochylenie ok. 30 st. na szkole, 5 st. na sali gimn.</t>
  </si>
  <si>
    <t xml:space="preserve"> </t>
  </si>
  <si>
    <t>Ogrodzenie</t>
  </si>
  <si>
    <t>Szkoły</t>
  </si>
  <si>
    <t>Studnia</t>
  </si>
  <si>
    <t>Plac zabaw</t>
  </si>
  <si>
    <t>Boisko wielofunkcyjne</t>
  </si>
  <si>
    <t>Parking i droga</t>
  </si>
  <si>
    <t>Parking strona wschodnia</t>
  </si>
  <si>
    <t>Studnia osadniki</t>
  </si>
  <si>
    <t>Parking szkolny</t>
  </si>
  <si>
    <t xml:space="preserve">Szebnie  </t>
  </si>
  <si>
    <t>Parking</t>
  </si>
  <si>
    <t>Plac zabaw w Chrząstówce</t>
  </si>
  <si>
    <t>Siłownia plenerowa w Chrząstówce -  </t>
  </si>
  <si>
    <t>Plac zabaw w Gorajowicach</t>
  </si>
  <si>
    <t>Siłownia plenerowa Jareniówka</t>
  </si>
  <si>
    <t>Plac zabaw Kowalowy</t>
  </si>
  <si>
    <t xml:space="preserve">Plac zabaw Łaski + siłownia plenerowa– </t>
  </si>
  <si>
    <t>Plac zabaw Niegłowice</t>
  </si>
  <si>
    <t>Plac zabaw Szebnie</t>
  </si>
  <si>
    <t>Plac zabaw w Trzcinicy -  </t>
  </si>
  <si>
    <t>Strefa relaksu Wolica</t>
  </si>
  <si>
    <t>Plac zabaw Zimna Woda</t>
  </si>
  <si>
    <t>Garaż blaszany na stadionie sportowym w Osobnicy</t>
  </si>
  <si>
    <t>Stadion sportowy w Niepli</t>
  </si>
  <si>
    <t>Orlik Osobnica</t>
  </si>
  <si>
    <t>Obiekt koncertowo-wystawienniczy Trzcinica</t>
  </si>
  <si>
    <t>GRUPY ŚRODKÓW TRWAŁYCH I INNYCH</t>
  </si>
  <si>
    <t>WARTOŚĆ KSIĘGOWA BRUTTO</t>
  </si>
  <si>
    <t>Grupa III</t>
  </si>
  <si>
    <r>
      <t xml:space="preserve">Grupa IV  </t>
    </r>
    <r>
      <rPr>
        <sz val="9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(bez sprzętów elektronicznych wykazanych w tabeli nr 3)</t>
    </r>
  </si>
  <si>
    <t>Grupa V</t>
  </si>
  <si>
    <r>
      <t xml:space="preserve">Grupa VI    </t>
    </r>
    <r>
      <rPr>
        <b/>
        <sz val="10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(bez sprzętów elektronicznych wykazanych w tabeli nr 3)</t>
    </r>
  </si>
  <si>
    <r>
      <t xml:space="preserve">Grupa VII   </t>
    </r>
    <r>
      <rPr>
        <b/>
        <sz val="10"/>
        <rFont val="Calibri"/>
        <family val="2"/>
        <charset val="238"/>
      </rPr>
      <t xml:space="preserve"> </t>
    </r>
    <r>
      <rPr>
        <b/>
        <sz val="9"/>
        <rFont val="Calibri"/>
        <family val="2"/>
        <charset val="238"/>
      </rPr>
      <t>(bez pojazdów mechanicznych podlegających rejestracji)</t>
    </r>
  </si>
  <si>
    <r>
      <t xml:space="preserve">Grupa VIII    </t>
    </r>
    <r>
      <rPr>
        <b/>
        <sz val="9"/>
        <rFont val="Calibri"/>
        <family val="2"/>
        <charset val="238"/>
      </rPr>
      <t>(bez sprzętów elektronicznych wykazanych w tabeli nr 3)</t>
    </r>
  </si>
  <si>
    <t>Szkoła Podstawowa w Szebniach</t>
  </si>
  <si>
    <t>Szkoła Podstawowa w Trzcinicy</t>
  </si>
  <si>
    <t>Szkoła Podstawowa w Warzycach</t>
  </si>
  <si>
    <t xml:space="preserve">Gminny Ośrodek Pomocy Społecznej </t>
  </si>
  <si>
    <t>Instalacja OZE – Fotowoltaika  </t>
  </si>
  <si>
    <t>nazwa środka trwałego oraz informacja czy instalacja na gruncie, czy na budynku</t>
  </si>
  <si>
    <t>moc w kWp</t>
  </si>
  <si>
    <t xml:space="preserve">wartość KB </t>
  </si>
  <si>
    <t>Lokalizacja (adres)</t>
  </si>
  <si>
    <t> Instalacja fotowoltaiczna (na gruncie)</t>
  </si>
  <si>
    <t> 41,87 kWp</t>
  </si>
  <si>
    <t> Szebnie nr dz.  1171 i 1172</t>
  </si>
  <si>
    <t> Trzcinica nr. Dz. 1890, 1891, 1892</t>
  </si>
  <si>
    <t>lp</t>
  </si>
  <si>
    <t>Typ kotła</t>
  </si>
  <si>
    <t>Adres lokalizacja instalacji</t>
  </si>
  <si>
    <t>Numer działki</t>
  </si>
  <si>
    <t>Wartość</t>
  </si>
  <si>
    <t>Moc zaprojektowana (kW)</t>
  </si>
  <si>
    <t>Numer Umowy</t>
  </si>
  <si>
    <t>1 istn. zas.</t>
  </si>
  <si>
    <t>Chrząstówka 116</t>
  </si>
  <si>
    <t>75/3 i 75/4</t>
  </si>
  <si>
    <r>
      <t>4.</t>
    </r>
    <r>
      <rPr>
        <b/>
        <sz val="11"/>
        <color indexed="8"/>
        <rFont val="Calibri"/>
        <family val="2"/>
        <charset val="238"/>
      </rPr>
      <t>4</t>
    </r>
    <r>
      <rPr>
        <sz val="11"/>
        <color indexed="8"/>
        <rFont val="Calibri"/>
        <family val="2"/>
        <charset val="238"/>
      </rPr>
      <t>/2019</t>
    </r>
  </si>
  <si>
    <t>Niegłowice 228</t>
  </si>
  <si>
    <t>1022/12</t>
  </si>
  <si>
    <r>
      <t>4.</t>
    </r>
    <r>
      <rPr>
        <b/>
        <sz val="11"/>
        <color indexed="8"/>
        <rFont val="Calibri"/>
        <family val="2"/>
        <charset val="238"/>
      </rPr>
      <t>7</t>
    </r>
    <r>
      <rPr>
        <sz val="11"/>
        <color indexed="8"/>
        <rFont val="Calibri"/>
        <family val="2"/>
        <charset val="238"/>
      </rPr>
      <t>/2019</t>
    </r>
  </si>
  <si>
    <t>Trzcinica 538</t>
  </si>
  <si>
    <t>2029/4</t>
  </si>
  <si>
    <r>
      <t>4.</t>
    </r>
    <r>
      <rPr>
        <b/>
        <sz val="11"/>
        <color indexed="8"/>
        <rFont val="Calibri"/>
        <family val="2"/>
        <charset val="238"/>
      </rPr>
      <t>9</t>
    </r>
    <r>
      <rPr>
        <sz val="11"/>
        <color indexed="8"/>
        <rFont val="Calibri"/>
        <family val="2"/>
        <charset val="238"/>
      </rPr>
      <t>/2019</t>
    </r>
  </si>
  <si>
    <t>Osobnica 522</t>
  </si>
  <si>
    <r>
      <t>4.</t>
    </r>
    <r>
      <rPr>
        <b/>
        <sz val="11"/>
        <color indexed="8"/>
        <rFont val="Calibri"/>
        <family val="2"/>
        <charset val="238"/>
      </rPr>
      <t>10</t>
    </r>
    <r>
      <rPr>
        <sz val="11"/>
        <color indexed="8"/>
        <rFont val="Calibri"/>
        <family val="2"/>
        <charset val="238"/>
      </rPr>
      <t>/2019</t>
    </r>
  </si>
  <si>
    <t>Opacie 61</t>
  </si>
  <si>
    <r>
      <t>4.</t>
    </r>
    <r>
      <rPr>
        <b/>
        <sz val="11"/>
        <color indexed="8"/>
        <rFont val="Calibri"/>
        <family val="2"/>
        <charset val="238"/>
      </rPr>
      <t>11</t>
    </r>
    <r>
      <rPr>
        <sz val="11"/>
        <color indexed="8"/>
        <rFont val="Calibri"/>
        <family val="2"/>
        <charset val="238"/>
      </rPr>
      <t>/2019</t>
    </r>
  </si>
  <si>
    <t>Trzcinica 519</t>
  </si>
  <si>
    <r>
      <t>4.</t>
    </r>
    <r>
      <rPr>
        <b/>
        <sz val="11"/>
        <color indexed="8"/>
        <rFont val="Calibri"/>
        <family val="2"/>
        <charset val="238"/>
      </rPr>
      <t>12</t>
    </r>
    <r>
      <rPr>
        <sz val="11"/>
        <color indexed="8"/>
        <rFont val="Calibri"/>
        <family val="2"/>
        <charset val="238"/>
      </rPr>
      <t>/2019</t>
    </r>
  </si>
  <si>
    <t>Osobnica 107</t>
  </si>
  <si>
    <t>1739/1</t>
  </si>
  <si>
    <r>
      <t>4.</t>
    </r>
    <r>
      <rPr>
        <b/>
        <sz val="11"/>
        <color indexed="8"/>
        <rFont val="Calibri"/>
        <family val="2"/>
        <charset val="238"/>
      </rPr>
      <t>13</t>
    </r>
    <r>
      <rPr>
        <sz val="11"/>
        <color indexed="8"/>
        <rFont val="Calibri"/>
        <family val="2"/>
        <charset val="238"/>
      </rPr>
      <t>/2019</t>
    </r>
  </si>
  <si>
    <t>Warzyce 414</t>
  </si>
  <si>
    <t>1861/2</t>
  </si>
  <si>
    <r>
      <t>4.</t>
    </r>
    <r>
      <rPr>
        <b/>
        <sz val="11"/>
        <color indexed="8"/>
        <rFont val="Calibri"/>
        <family val="2"/>
        <charset val="238"/>
      </rPr>
      <t>14</t>
    </r>
    <r>
      <rPr>
        <sz val="11"/>
        <color indexed="8"/>
        <rFont val="Calibri"/>
        <family val="2"/>
        <charset val="238"/>
      </rPr>
      <t>/2019</t>
    </r>
  </si>
  <si>
    <t>Trzcinica 298</t>
  </si>
  <si>
    <t>240/3</t>
  </si>
  <si>
    <r>
      <t>4.</t>
    </r>
    <r>
      <rPr>
        <b/>
        <sz val="11"/>
        <color indexed="8"/>
        <rFont val="Calibri"/>
        <family val="2"/>
        <charset val="238"/>
      </rPr>
      <t>16</t>
    </r>
    <r>
      <rPr>
        <sz val="11"/>
        <color indexed="8"/>
        <rFont val="Calibri"/>
        <family val="2"/>
        <charset val="238"/>
      </rPr>
      <t>/2019</t>
    </r>
  </si>
  <si>
    <t>Osobnica 156</t>
  </si>
  <si>
    <t>2537/2</t>
  </si>
  <si>
    <r>
      <t>4.</t>
    </r>
    <r>
      <rPr>
        <b/>
        <sz val="11"/>
        <color indexed="8"/>
        <rFont val="Calibri"/>
        <family val="2"/>
        <charset val="238"/>
      </rPr>
      <t>17</t>
    </r>
    <r>
      <rPr>
        <sz val="11"/>
        <color indexed="8"/>
        <rFont val="Calibri"/>
        <family val="2"/>
        <charset val="238"/>
      </rPr>
      <t>/2019</t>
    </r>
  </si>
  <si>
    <t>Żółków bn</t>
  </si>
  <si>
    <t>645/1</t>
  </si>
  <si>
    <r>
      <t>4.</t>
    </r>
    <r>
      <rPr>
        <b/>
        <sz val="11"/>
        <color indexed="8"/>
        <rFont val="Calibri"/>
        <family val="2"/>
        <charset val="238"/>
      </rPr>
      <t>19</t>
    </r>
    <r>
      <rPr>
        <sz val="11"/>
        <color indexed="8"/>
        <rFont val="Calibri"/>
        <family val="2"/>
        <charset val="238"/>
      </rPr>
      <t>/2019</t>
    </r>
  </si>
  <si>
    <t>Trzcinica 594</t>
  </si>
  <si>
    <t>246/2</t>
  </si>
  <si>
    <r>
      <t>4.</t>
    </r>
    <r>
      <rPr>
        <b/>
        <sz val="11"/>
        <color indexed="8"/>
        <rFont val="Calibri"/>
        <family val="2"/>
        <charset val="238"/>
      </rPr>
      <t>20</t>
    </r>
    <r>
      <rPr>
        <sz val="11"/>
        <color indexed="8"/>
        <rFont val="Calibri"/>
        <family val="2"/>
        <charset val="238"/>
      </rPr>
      <t>/2019</t>
    </r>
  </si>
  <si>
    <t>Jareniówka 167</t>
  </si>
  <si>
    <t>411/17</t>
  </si>
  <si>
    <r>
      <t>4.</t>
    </r>
    <r>
      <rPr>
        <b/>
        <sz val="11"/>
        <color indexed="8"/>
        <rFont val="Calibri"/>
        <family val="2"/>
        <charset val="238"/>
      </rPr>
      <t>21</t>
    </r>
    <r>
      <rPr>
        <sz val="11"/>
        <color indexed="8"/>
        <rFont val="Calibri"/>
        <family val="2"/>
        <charset val="238"/>
      </rPr>
      <t>/2019</t>
    </r>
  </si>
  <si>
    <t>biomasa</t>
  </si>
  <si>
    <t>Warzyce 130</t>
  </si>
  <si>
    <r>
      <t>4.</t>
    </r>
    <r>
      <rPr>
        <b/>
        <sz val="11"/>
        <color indexed="8"/>
        <rFont val="Calibri"/>
        <family val="2"/>
        <charset val="238"/>
      </rPr>
      <t>22</t>
    </r>
    <r>
      <rPr>
        <sz val="11"/>
        <color indexed="8"/>
        <rFont val="Calibri"/>
        <family val="2"/>
        <charset val="238"/>
      </rPr>
      <t>/2019</t>
    </r>
  </si>
  <si>
    <t>Opacie 170</t>
  </si>
  <si>
    <t>423/1</t>
  </si>
  <si>
    <r>
      <t>4.</t>
    </r>
    <r>
      <rPr>
        <b/>
        <sz val="11"/>
        <color indexed="8"/>
        <rFont val="Calibri"/>
        <family val="2"/>
        <charset val="238"/>
      </rPr>
      <t>23</t>
    </r>
    <r>
      <rPr>
        <sz val="11"/>
        <color indexed="8"/>
        <rFont val="Calibri"/>
        <family val="2"/>
        <charset val="238"/>
      </rPr>
      <t>/2019</t>
    </r>
  </si>
  <si>
    <t>Warzyce 110</t>
  </si>
  <si>
    <r>
      <t>4.</t>
    </r>
    <r>
      <rPr>
        <b/>
        <sz val="11"/>
        <color indexed="8"/>
        <rFont val="Calibri"/>
        <family val="2"/>
        <charset val="238"/>
      </rPr>
      <t>24</t>
    </r>
    <r>
      <rPr>
        <sz val="11"/>
        <color indexed="8"/>
        <rFont val="Calibri"/>
        <family val="2"/>
        <charset val="238"/>
      </rPr>
      <t>/2019</t>
    </r>
  </si>
  <si>
    <t>Warzyce 255</t>
  </si>
  <si>
    <r>
      <t>4.</t>
    </r>
    <r>
      <rPr>
        <b/>
        <sz val="11"/>
        <color indexed="8"/>
        <rFont val="Calibri"/>
        <family val="2"/>
        <charset val="238"/>
      </rPr>
      <t>25</t>
    </r>
    <r>
      <rPr>
        <sz val="11"/>
        <color indexed="8"/>
        <rFont val="Calibri"/>
        <family val="2"/>
        <charset val="238"/>
      </rPr>
      <t>/2019</t>
    </r>
  </si>
  <si>
    <t>Wolica 82</t>
  </si>
  <si>
    <r>
      <t>4.</t>
    </r>
    <r>
      <rPr>
        <b/>
        <sz val="11"/>
        <color indexed="8"/>
        <rFont val="Calibri"/>
        <family val="2"/>
        <charset val="238"/>
      </rPr>
      <t>26</t>
    </r>
    <r>
      <rPr>
        <sz val="11"/>
        <color indexed="8"/>
        <rFont val="Calibri"/>
        <family val="2"/>
        <charset val="238"/>
      </rPr>
      <t>/2019</t>
    </r>
  </si>
  <si>
    <t>Niełowice 52</t>
  </si>
  <si>
    <t>1031/2</t>
  </si>
  <si>
    <r>
      <t>4.</t>
    </r>
    <r>
      <rPr>
        <b/>
        <sz val="11"/>
        <color indexed="8"/>
        <rFont val="Calibri"/>
        <family val="2"/>
        <charset val="238"/>
      </rPr>
      <t>27</t>
    </r>
    <r>
      <rPr>
        <sz val="11"/>
        <color indexed="8"/>
        <rFont val="Calibri"/>
        <family val="2"/>
        <charset val="238"/>
      </rPr>
      <t>/2019</t>
    </r>
  </si>
  <si>
    <t>Opacie 83</t>
  </si>
  <si>
    <t>192/1</t>
  </si>
  <si>
    <r>
      <t>4.</t>
    </r>
    <r>
      <rPr>
        <b/>
        <sz val="11"/>
        <color indexed="8"/>
        <rFont val="Calibri"/>
        <family val="2"/>
        <charset val="238"/>
      </rPr>
      <t>28</t>
    </r>
    <r>
      <rPr>
        <sz val="11"/>
        <color indexed="8"/>
        <rFont val="Calibri"/>
        <family val="2"/>
        <charset val="238"/>
      </rPr>
      <t>/2019</t>
    </r>
  </si>
  <si>
    <t>Bierówka 61</t>
  </si>
  <si>
    <r>
      <t>4.</t>
    </r>
    <r>
      <rPr>
        <b/>
        <sz val="11"/>
        <color indexed="8"/>
        <rFont val="Calibri"/>
        <family val="2"/>
        <charset val="238"/>
      </rPr>
      <t>29</t>
    </r>
    <r>
      <rPr>
        <sz val="11"/>
        <color indexed="8"/>
        <rFont val="Calibri"/>
        <family val="2"/>
        <charset val="238"/>
      </rPr>
      <t>/2019</t>
    </r>
  </si>
  <si>
    <t>Warzyce 58</t>
  </si>
  <si>
    <t>1258/1</t>
  </si>
  <si>
    <r>
      <t>4.</t>
    </r>
    <r>
      <rPr>
        <b/>
        <sz val="11"/>
        <color indexed="8"/>
        <rFont val="Calibri"/>
        <family val="2"/>
        <charset val="238"/>
      </rPr>
      <t>30</t>
    </r>
    <r>
      <rPr>
        <sz val="11"/>
        <color indexed="8"/>
        <rFont val="Calibri"/>
        <family val="2"/>
        <charset val="238"/>
      </rPr>
      <t>/2019</t>
    </r>
  </si>
  <si>
    <t>Osobnica 888</t>
  </si>
  <si>
    <r>
      <t>4.</t>
    </r>
    <r>
      <rPr>
        <b/>
        <sz val="11"/>
        <color indexed="8"/>
        <rFont val="Calibri"/>
        <family val="2"/>
        <charset val="238"/>
      </rPr>
      <t>32</t>
    </r>
    <r>
      <rPr>
        <sz val="11"/>
        <color indexed="8"/>
        <rFont val="Calibri"/>
        <family val="2"/>
        <charset val="238"/>
      </rPr>
      <t>/2019</t>
    </r>
  </si>
  <si>
    <t>Niegłowice 46</t>
  </si>
  <si>
    <r>
      <t>4.</t>
    </r>
    <r>
      <rPr>
        <b/>
        <sz val="11"/>
        <color indexed="8"/>
        <rFont val="Calibri"/>
        <family val="2"/>
        <charset val="238"/>
      </rPr>
      <t>33</t>
    </r>
    <r>
      <rPr>
        <sz val="11"/>
        <color indexed="8"/>
        <rFont val="Calibri"/>
        <family val="2"/>
        <charset val="238"/>
      </rPr>
      <t>/2019</t>
    </r>
  </si>
  <si>
    <t>Osobnica 1061</t>
  </si>
  <si>
    <t>9662; 9663</t>
  </si>
  <si>
    <r>
      <t>4.</t>
    </r>
    <r>
      <rPr>
        <b/>
        <sz val="11"/>
        <color indexed="8"/>
        <rFont val="Calibri"/>
        <family val="2"/>
        <charset val="238"/>
      </rPr>
      <t>34</t>
    </r>
    <r>
      <rPr>
        <sz val="11"/>
        <color indexed="8"/>
        <rFont val="Calibri"/>
        <family val="2"/>
        <charset val="238"/>
      </rPr>
      <t>/2019</t>
    </r>
  </si>
  <si>
    <t>Trzcinica 441</t>
  </si>
  <si>
    <r>
      <t>4.</t>
    </r>
    <r>
      <rPr>
        <b/>
        <sz val="11"/>
        <color indexed="8"/>
        <rFont val="Calibri"/>
        <family val="2"/>
        <charset val="238"/>
      </rPr>
      <t>36</t>
    </r>
    <r>
      <rPr>
        <sz val="11"/>
        <color indexed="8"/>
        <rFont val="Calibri"/>
        <family val="2"/>
        <charset val="238"/>
      </rPr>
      <t>/2019</t>
    </r>
  </si>
  <si>
    <t>ze zintegr. zas.</t>
  </si>
  <si>
    <t>Osobnica 58</t>
  </si>
  <si>
    <t>1042/4</t>
  </si>
  <si>
    <r>
      <t>4.</t>
    </r>
    <r>
      <rPr>
        <b/>
        <sz val="11"/>
        <color indexed="8"/>
        <rFont val="Calibri"/>
        <family val="2"/>
        <charset val="238"/>
      </rPr>
      <t>37</t>
    </r>
    <r>
      <rPr>
        <sz val="11"/>
        <color indexed="8"/>
        <rFont val="Calibri"/>
        <family val="2"/>
        <charset val="238"/>
      </rPr>
      <t>/2019</t>
    </r>
  </si>
  <si>
    <t>Brzyście 42</t>
  </si>
  <si>
    <t>346/3</t>
  </si>
  <si>
    <r>
      <t>4.</t>
    </r>
    <r>
      <rPr>
        <b/>
        <sz val="11"/>
        <color indexed="8"/>
        <rFont val="Calibri"/>
        <family val="2"/>
        <charset val="238"/>
      </rPr>
      <t>38</t>
    </r>
    <r>
      <rPr>
        <sz val="11"/>
        <color indexed="8"/>
        <rFont val="Calibri"/>
        <family val="2"/>
        <charset val="238"/>
      </rPr>
      <t>/2019</t>
    </r>
  </si>
  <si>
    <t>Opacie 131</t>
  </si>
  <si>
    <r>
      <t>4.</t>
    </r>
    <r>
      <rPr>
        <b/>
        <sz val="11"/>
        <color indexed="8"/>
        <rFont val="Calibri"/>
        <family val="2"/>
        <charset val="238"/>
      </rPr>
      <t>40</t>
    </r>
    <r>
      <rPr>
        <sz val="11"/>
        <color indexed="8"/>
        <rFont val="Calibri"/>
        <family val="2"/>
        <charset val="238"/>
      </rPr>
      <t>/2019</t>
    </r>
  </si>
  <si>
    <t>Jareniówka 51</t>
  </si>
  <si>
    <t>354/3</t>
  </si>
  <si>
    <r>
      <t>4.</t>
    </r>
    <r>
      <rPr>
        <b/>
        <sz val="11"/>
        <color indexed="8"/>
        <rFont val="Calibri"/>
        <family val="2"/>
        <charset val="238"/>
      </rPr>
      <t>41</t>
    </r>
    <r>
      <rPr>
        <sz val="11"/>
        <color indexed="8"/>
        <rFont val="Calibri"/>
        <family val="2"/>
        <charset val="238"/>
      </rPr>
      <t>/2019</t>
    </r>
  </si>
  <si>
    <t>Wolica 163</t>
  </si>
  <si>
    <t>342/2</t>
  </si>
  <si>
    <r>
      <t>4.</t>
    </r>
    <r>
      <rPr>
        <b/>
        <sz val="11"/>
        <color indexed="8"/>
        <rFont val="Calibri"/>
        <family val="2"/>
        <charset val="238"/>
      </rPr>
      <t>44</t>
    </r>
    <r>
      <rPr>
        <sz val="11"/>
        <color indexed="8"/>
        <rFont val="Calibri"/>
        <family val="2"/>
        <charset val="238"/>
      </rPr>
      <t>/2019</t>
    </r>
  </si>
  <si>
    <t>Szebnie 43</t>
  </si>
  <si>
    <r>
      <t>4.</t>
    </r>
    <r>
      <rPr>
        <b/>
        <sz val="11"/>
        <color indexed="8"/>
        <rFont val="Calibri"/>
        <family val="2"/>
        <charset val="238"/>
      </rPr>
      <t>45</t>
    </r>
    <r>
      <rPr>
        <sz val="11"/>
        <color indexed="8"/>
        <rFont val="Calibri"/>
        <family val="2"/>
        <charset val="238"/>
      </rPr>
      <t>/2019</t>
    </r>
    <r>
      <rPr>
        <sz val="11"/>
        <color indexed="8"/>
        <rFont val="Calibri"/>
        <family val="2"/>
        <charset val="238"/>
      </rPr>
      <t/>
    </r>
  </si>
  <si>
    <t>Warzyce 349</t>
  </si>
  <si>
    <r>
      <t>4.</t>
    </r>
    <r>
      <rPr>
        <b/>
        <sz val="11"/>
        <color indexed="8"/>
        <rFont val="Calibri"/>
        <family val="2"/>
        <charset val="238"/>
      </rPr>
      <t>46</t>
    </r>
    <r>
      <rPr>
        <sz val="11"/>
        <color indexed="8"/>
        <rFont val="Calibri"/>
        <family val="2"/>
        <charset val="238"/>
      </rPr>
      <t>/2019</t>
    </r>
  </si>
  <si>
    <t>Osobnica 918</t>
  </si>
  <si>
    <t>1579/11</t>
  </si>
  <si>
    <r>
      <t>4.</t>
    </r>
    <r>
      <rPr>
        <b/>
        <sz val="11"/>
        <color indexed="8"/>
        <rFont val="Calibri"/>
        <family val="2"/>
        <charset val="238"/>
      </rPr>
      <t>47</t>
    </r>
    <r>
      <rPr>
        <sz val="11"/>
        <color indexed="8"/>
        <rFont val="Calibri"/>
        <family val="2"/>
        <charset val="238"/>
      </rPr>
      <t>/2019</t>
    </r>
  </si>
  <si>
    <t>Żółków 199</t>
  </si>
  <si>
    <t>585/1</t>
  </si>
  <si>
    <r>
      <t>4.</t>
    </r>
    <r>
      <rPr>
        <b/>
        <sz val="11"/>
        <color indexed="8"/>
        <rFont val="Calibri"/>
        <family val="2"/>
        <charset val="238"/>
      </rPr>
      <t>48</t>
    </r>
    <r>
      <rPr>
        <sz val="11"/>
        <color indexed="8"/>
        <rFont val="Calibri"/>
        <family val="2"/>
        <charset val="238"/>
      </rPr>
      <t>/2019</t>
    </r>
  </si>
  <si>
    <r>
      <t>4.</t>
    </r>
    <r>
      <rPr>
        <b/>
        <sz val="11"/>
        <color indexed="8"/>
        <rFont val="Calibri"/>
        <family val="2"/>
        <charset val="238"/>
      </rPr>
      <t>49</t>
    </r>
    <r>
      <rPr>
        <sz val="11"/>
        <color indexed="8"/>
        <rFont val="Calibri"/>
        <family val="2"/>
        <charset val="238"/>
      </rPr>
      <t>/2019</t>
    </r>
  </si>
  <si>
    <t>Kowalowy 153</t>
  </si>
  <si>
    <t>263/2</t>
  </si>
  <si>
    <r>
      <t>4.</t>
    </r>
    <r>
      <rPr>
        <b/>
        <sz val="11"/>
        <color indexed="8"/>
        <rFont val="Calibri"/>
        <family val="2"/>
        <charset val="238"/>
      </rPr>
      <t>50</t>
    </r>
    <r>
      <rPr>
        <sz val="11"/>
        <color indexed="8"/>
        <rFont val="Calibri"/>
        <family val="2"/>
        <charset val="238"/>
      </rPr>
      <t>/2019</t>
    </r>
  </si>
  <si>
    <t>Warzyce 497</t>
  </si>
  <si>
    <r>
      <t>4.</t>
    </r>
    <r>
      <rPr>
        <b/>
        <sz val="11"/>
        <color indexed="8"/>
        <rFont val="Calibri"/>
        <family val="2"/>
        <charset val="238"/>
      </rPr>
      <t>52</t>
    </r>
    <r>
      <rPr>
        <sz val="11"/>
        <color indexed="8"/>
        <rFont val="Calibri"/>
        <family val="2"/>
        <charset val="238"/>
      </rPr>
      <t>/2019</t>
    </r>
  </si>
  <si>
    <t>Gorajowie 66</t>
  </si>
  <si>
    <t>152/3</t>
  </si>
  <si>
    <r>
      <t>4.</t>
    </r>
    <r>
      <rPr>
        <b/>
        <sz val="11"/>
        <color indexed="8"/>
        <rFont val="Calibri"/>
        <family val="2"/>
        <charset val="238"/>
      </rPr>
      <t>53</t>
    </r>
    <r>
      <rPr>
        <sz val="11"/>
        <color indexed="8"/>
        <rFont val="Calibri"/>
        <family val="2"/>
        <charset val="238"/>
      </rPr>
      <t>/2019</t>
    </r>
  </si>
  <si>
    <t>Bzyście 125</t>
  </si>
  <si>
    <t>166; 167</t>
  </si>
  <si>
    <r>
      <t>4.</t>
    </r>
    <r>
      <rPr>
        <b/>
        <sz val="11"/>
        <color indexed="8"/>
        <rFont val="Calibri"/>
        <family val="2"/>
        <charset val="238"/>
      </rPr>
      <t>54</t>
    </r>
    <r>
      <rPr>
        <sz val="11"/>
        <color indexed="8"/>
        <rFont val="Calibri"/>
        <family val="2"/>
        <charset val="238"/>
      </rPr>
      <t>/2019</t>
    </r>
  </si>
  <si>
    <t>Warzyce 237</t>
  </si>
  <si>
    <t>1846/4</t>
  </si>
  <si>
    <r>
      <t>4.</t>
    </r>
    <r>
      <rPr>
        <b/>
        <sz val="11"/>
        <color indexed="8"/>
        <rFont val="Calibri"/>
        <family val="2"/>
        <charset val="238"/>
      </rPr>
      <t>57</t>
    </r>
    <r>
      <rPr>
        <sz val="11"/>
        <color indexed="8"/>
        <rFont val="Calibri"/>
        <family val="2"/>
        <charset val="238"/>
      </rPr>
      <t>/2019</t>
    </r>
  </si>
  <si>
    <t>Szebnie 277</t>
  </si>
  <si>
    <t>734/6</t>
  </si>
  <si>
    <r>
      <t>4.</t>
    </r>
    <r>
      <rPr>
        <b/>
        <sz val="11"/>
        <color indexed="8"/>
        <rFont val="Calibri"/>
        <family val="2"/>
        <charset val="238"/>
      </rPr>
      <t>58</t>
    </r>
    <r>
      <rPr>
        <sz val="11"/>
        <color indexed="8"/>
        <rFont val="Calibri"/>
        <family val="2"/>
        <charset val="238"/>
      </rPr>
      <t>/2019</t>
    </r>
  </si>
  <si>
    <t>Bierówka 115</t>
  </si>
  <si>
    <t>751/4</t>
  </si>
  <si>
    <r>
      <t>4.</t>
    </r>
    <r>
      <rPr>
        <b/>
        <sz val="11"/>
        <color indexed="8"/>
        <rFont val="Calibri"/>
        <family val="2"/>
        <charset val="238"/>
      </rPr>
      <t>59</t>
    </r>
    <r>
      <rPr>
        <sz val="11"/>
        <color indexed="8"/>
        <rFont val="Calibri"/>
        <family val="2"/>
        <charset val="238"/>
      </rPr>
      <t>/2019</t>
    </r>
  </si>
  <si>
    <t>Szebnie 241</t>
  </si>
  <si>
    <r>
      <t>4.</t>
    </r>
    <r>
      <rPr>
        <b/>
        <sz val="11"/>
        <color indexed="8"/>
        <rFont val="Calibri"/>
        <family val="2"/>
        <charset val="238"/>
      </rPr>
      <t>60</t>
    </r>
    <r>
      <rPr>
        <sz val="11"/>
        <color indexed="8"/>
        <rFont val="Calibri"/>
        <family val="2"/>
        <charset val="238"/>
      </rPr>
      <t>/2019</t>
    </r>
  </si>
  <si>
    <t>Żółków 75</t>
  </si>
  <si>
    <r>
      <t>4.</t>
    </r>
    <r>
      <rPr>
        <b/>
        <sz val="11"/>
        <color indexed="8"/>
        <rFont val="Calibri"/>
        <family val="2"/>
        <charset val="238"/>
      </rPr>
      <t>61</t>
    </r>
    <r>
      <rPr>
        <sz val="11"/>
        <color indexed="8"/>
        <rFont val="Calibri"/>
        <family val="2"/>
        <charset val="238"/>
      </rPr>
      <t>/2019</t>
    </r>
  </si>
  <si>
    <t>Brzyście 85</t>
  </si>
  <si>
    <t>305/1; 304/1</t>
  </si>
  <si>
    <r>
      <t>4.</t>
    </r>
    <r>
      <rPr>
        <b/>
        <sz val="11"/>
        <color indexed="8"/>
        <rFont val="Calibri"/>
        <family val="2"/>
        <charset val="238"/>
      </rPr>
      <t>62</t>
    </r>
    <r>
      <rPr>
        <sz val="11"/>
        <color indexed="8"/>
        <rFont val="Calibri"/>
        <family val="2"/>
        <charset val="238"/>
      </rPr>
      <t>/2019</t>
    </r>
  </si>
  <si>
    <t>Trzcinica 493</t>
  </si>
  <si>
    <r>
      <t>4.</t>
    </r>
    <r>
      <rPr>
        <b/>
        <sz val="11"/>
        <color indexed="8"/>
        <rFont val="Calibri"/>
        <family val="2"/>
        <charset val="238"/>
      </rPr>
      <t>63</t>
    </r>
    <r>
      <rPr>
        <sz val="11"/>
        <color indexed="8"/>
        <rFont val="Calibri"/>
        <family val="2"/>
        <charset val="238"/>
      </rPr>
      <t>/2019</t>
    </r>
  </si>
  <si>
    <t>Osobnica 957</t>
  </si>
  <si>
    <r>
      <t>4.</t>
    </r>
    <r>
      <rPr>
        <b/>
        <sz val="11"/>
        <color indexed="8"/>
        <rFont val="Calibri"/>
        <family val="2"/>
        <charset val="238"/>
      </rPr>
      <t>64</t>
    </r>
    <r>
      <rPr>
        <sz val="11"/>
        <color indexed="8"/>
        <rFont val="Calibri"/>
        <family val="2"/>
        <charset val="238"/>
      </rPr>
      <t>/2019</t>
    </r>
  </si>
  <si>
    <t>Żółków 89</t>
  </si>
  <si>
    <r>
      <t>4.</t>
    </r>
    <r>
      <rPr>
        <b/>
        <sz val="11"/>
        <color indexed="8"/>
        <rFont val="Calibri"/>
        <family val="2"/>
        <charset val="238"/>
      </rPr>
      <t>65</t>
    </r>
    <r>
      <rPr>
        <sz val="11"/>
        <color indexed="8"/>
        <rFont val="Calibri"/>
        <family val="2"/>
        <charset val="238"/>
      </rPr>
      <t>/2019</t>
    </r>
  </si>
  <si>
    <t>Osobnica 49</t>
  </si>
  <si>
    <t>851; 855</t>
  </si>
  <si>
    <r>
      <t>4.</t>
    </r>
    <r>
      <rPr>
        <b/>
        <sz val="11"/>
        <color indexed="8"/>
        <rFont val="Calibri"/>
        <family val="2"/>
        <charset val="238"/>
      </rPr>
      <t>66</t>
    </r>
    <r>
      <rPr>
        <sz val="11"/>
        <color indexed="8"/>
        <rFont val="Calibri"/>
        <family val="2"/>
        <charset val="238"/>
      </rPr>
      <t>/2019</t>
    </r>
  </si>
  <si>
    <t>Trzcinica 292</t>
  </si>
  <si>
    <r>
      <t>4.</t>
    </r>
    <r>
      <rPr>
        <b/>
        <sz val="11"/>
        <color indexed="8"/>
        <rFont val="Calibri"/>
        <family val="2"/>
        <charset val="238"/>
      </rPr>
      <t>67</t>
    </r>
    <r>
      <rPr>
        <sz val="11"/>
        <color indexed="8"/>
        <rFont val="Calibri"/>
        <family val="2"/>
        <charset val="238"/>
      </rPr>
      <t>/2019</t>
    </r>
  </si>
  <si>
    <t>Osobnica 1048</t>
  </si>
  <si>
    <t>1517/4</t>
  </si>
  <si>
    <r>
      <t>4.</t>
    </r>
    <r>
      <rPr>
        <b/>
        <sz val="11"/>
        <color indexed="8"/>
        <rFont val="Calibri"/>
        <family val="2"/>
        <charset val="238"/>
      </rPr>
      <t>70</t>
    </r>
    <r>
      <rPr>
        <sz val="11"/>
        <color indexed="8"/>
        <rFont val="Calibri"/>
        <family val="2"/>
        <charset val="238"/>
      </rPr>
      <t>/2019</t>
    </r>
  </si>
  <si>
    <t>Gorajowice 59</t>
  </si>
  <si>
    <t>117/3</t>
  </si>
  <si>
    <r>
      <t>4.</t>
    </r>
    <r>
      <rPr>
        <b/>
        <sz val="11"/>
        <rFont val="Calibri"/>
        <family val="2"/>
        <charset val="238"/>
      </rPr>
      <t>71</t>
    </r>
    <r>
      <rPr>
        <sz val="11"/>
        <rFont val="Calibri"/>
        <family val="2"/>
        <charset val="238"/>
      </rPr>
      <t>/2019</t>
    </r>
  </si>
  <si>
    <t>Wolica 124</t>
  </si>
  <si>
    <r>
      <t>4.</t>
    </r>
    <r>
      <rPr>
        <b/>
        <sz val="11"/>
        <color indexed="8"/>
        <rFont val="Calibri"/>
        <family val="2"/>
        <charset val="238"/>
      </rPr>
      <t>72</t>
    </r>
    <r>
      <rPr>
        <sz val="11"/>
        <color indexed="8"/>
        <rFont val="Calibri"/>
        <family val="2"/>
        <charset val="238"/>
      </rPr>
      <t>/2019</t>
    </r>
  </si>
  <si>
    <t>Zimna Woda 87</t>
  </si>
  <si>
    <t>2061/10</t>
  </si>
  <si>
    <r>
      <t>4.</t>
    </r>
    <r>
      <rPr>
        <b/>
        <sz val="11"/>
        <color indexed="8"/>
        <rFont val="Calibri"/>
        <family val="2"/>
        <charset val="238"/>
      </rPr>
      <t>74</t>
    </r>
    <r>
      <rPr>
        <sz val="11"/>
        <color indexed="8"/>
        <rFont val="Calibri"/>
        <family val="2"/>
        <charset val="238"/>
      </rPr>
      <t>/2019</t>
    </r>
  </si>
  <si>
    <t>Chrząstówka 101</t>
  </si>
  <si>
    <t>143/27; 143/29</t>
  </si>
  <si>
    <r>
      <t>4.</t>
    </r>
    <r>
      <rPr>
        <b/>
        <sz val="11"/>
        <color indexed="8"/>
        <rFont val="Calibri"/>
        <family val="2"/>
        <charset val="238"/>
      </rPr>
      <t>76</t>
    </r>
    <r>
      <rPr>
        <sz val="11"/>
        <color indexed="8"/>
        <rFont val="Calibri"/>
        <family val="2"/>
        <charset val="238"/>
      </rPr>
      <t>/2019</t>
    </r>
  </si>
  <si>
    <t>Warzyce 369</t>
  </si>
  <si>
    <t>1229/1</t>
  </si>
  <si>
    <r>
      <t>4.</t>
    </r>
    <r>
      <rPr>
        <b/>
        <sz val="11"/>
        <color indexed="8"/>
        <rFont val="Calibri"/>
        <family val="2"/>
        <charset val="238"/>
      </rPr>
      <t>77</t>
    </r>
    <r>
      <rPr>
        <sz val="11"/>
        <color indexed="8"/>
        <rFont val="Calibri"/>
        <family val="2"/>
        <charset val="238"/>
      </rPr>
      <t>/2019</t>
    </r>
  </si>
  <si>
    <t>Trzcinica 29</t>
  </si>
  <si>
    <r>
      <t>4.</t>
    </r>
    <r>
      <rPr>
        <b/>
        <sz val="11"/>
        <color indexed="8"/>
        <rFont val="Calibri"/>
        <family val="2"/>
        <charset val="238"/>
      </rPr>
      <t>78</t>
    </r>
    <r>
      <rPr>
        <sz val="11"/>
        <color indexed="8"/>
        <rFont val="Calibri"/>
        <family val="2"/>
        <charset val="238"/>
      </rPr>
      <t>/2019</t>
    </r>
  </si>
  <si>
    <t>Niepla 123</t>
  </si>
  <si>
    <r>
      <t>4.</t>
    </r>
    <r>
      <rPr>
        <b/>
        <sz val="11"/>
        <color indexed="8"/>
        <rFont val="Calibri"/>
        <family val="2"/>
        <charset val="238"/>
      </rPr>
      <t>79</t>
    </r>
    <r>
      <rPr>
        <sz val="11"/>
        <color indexed="8"/>
        <rFont val="Calibri"/>
        <family val="2"/>
        <charset val="238"/>
      </rPr>
      <t>/2019</t>
    </r>
  </si>
  <si>
    <t>Osobnica 51</t>
  </si>
  <si>
    <r>
      <t>4.</t>
    </r>
    <r>
      <rPr>
        <b/>
        <sz val="11"/>
        <color indexed="8"/>
        <rFont val="Calibri"/>
        <family val="2"/>
        <charset val="238"/>
      </rPr>
      <t>81</t>
    </r>
    <r>
      <rPr>
        <sz val="11"/>
        <color indexed="8"/>
        <rFont val="Calibri"/>
        <family val="2"/>
        <charset val="238"/>
      </rPr>
      <t>/2019</t>
    </r>
  </si>
  <si>
    <t>Wolica 230</t>
  </si>
  <si>
    <t>204/4</t>
  </si>
  <si>
    <r>
      <t>4.</t>
    </r>
    <r>
      <rPr>
        <b/>
        <sz val="11"/>
        <color indexed="8"/>
        <rFont val="Calibri"/>
        <family val="2"/>
        <charset val="238"/>
      </rPr>
      <t>83</t>
    </r>
    <r>
      <rPr>
        <sz val="11"/>
        <color indexed="8"/>
        <rFont val="Calibri"/>
        <family val="2"/>
        <charset val="238"/>
      </rPr>
      <t>/2019</t>
    </r>
  </si>
  <si>
    <t>Bierówka 126</t>
  </si>
  <si>
    <r>
      <t>4.</t>
    </r>
    <r>
      <rPr>
        <b/>
        <sz val="11"/>
        <color indexed="8"/>
        <rFont val="Calibri"/>
        <family val="2"/>
        <charset val="238"/>
      </rPr>
      <t>88</t>
    </r>
    <r>
      <rPr>
        <sz val="11"/>
        <color indexed="8"/>
        <rFont val="Calibri"/>
        <family val="2"/>
        <charset val="238"/>
      </rPr>
      <t>/2019</t>
    </r>
  </si>
  <si>
    <t>Szebnie 130</t>
  </si>
  <si>
    <t>681/1</t>
  </si>
  <si>
    <r>
      <t>4.</t>
    </r>
    <r>
      <rPr>
        <b/>
        <sz val="11"/>
        <color indexed="8"/>
        <rFont val="Calibri"/>
        <family val="2"/>
        <charset val="238"/>
      </rPr>
      <t>89</t>
    </r>
    <r>
      <rPr>
        <sz val="11"/>
        <color indexed="8"/>
        <rFont val="Calibri"/>
        <family val="2"/>
        <charset val="238"/>
      </rPr>
      <t>/2019</t>
    </r>
  </si>
  <si>
    <t>Warzyce 227</t>
  </si>
  <si>
    <t>1555/1</t>
  </si>
  <si>
    <r>
      <t>4.</t>
    </r>
    <r>
      <rPr>
        <b/>
        <sz val="11"/>
        <color indexed="8"/>
        <rFont val="Calibri"/>
        <family val="2"/>
        <charset val="238"/>
      </rPr>
      <t>91</t>
    </r>
    <r>
      <rPr>
        <sz val="11"/>
        <color indexed="8"/>
        <rFont val="Calibri"/>
        <family val="2"/>
        <charset val="238"/>
      </rPr>
      <t>/2019</t>
    </r>
  </si>
  <si>
    <t>Warzyce 26</t>
  </si>
  <si>
    <t>1359/1</t>
  </si>
  <si>
    <r>
      <t>4.</t>
    </r>
    <r>
      <rPr>
        <b/>
        <sz val="11"/>
        <color indexed="8"/>
        <rFont val="Calibri"/>
        <family val="2"/>
        <charset val="238"/>
      </rPr>
      <t>92</t>
    </r>
    <r>
      <rPr>
        <sz val="11"/>
        <color indexed="8"/>
        <rFont val="Calibri"/>
        <family val="2"/>
        <charset val="238"/>
      </rPr>
      <t>/2019</t>
    </r>
  </si>
  <si>
    <t>Warzyce 419</t>
  </si>
  <si>
    <t>259/2</t>
  </si>
  <si>
    <r>
      <t>4.</t>
    </r>
    <r>
      <rPr>
        <b/>
        <sz val="11"/>
        <color indexed="8"/>
        <rFont val="Calibri"/>
        <family val="2"/>
        <charset val="238"/>
      </rPr>
      <t>93</t>
    </r>
    <r>
      <rPr>
        <sz val="11"/>
        <color indexed="8"/>
        <rFont val="Calibri"/>
        <family val="2"/>
        <charset val="238"/>
      </rPr>
      <t>/2019</t>
    </r>
  </si>
  <si>
    <t>Łaski 107</t>
  </si>
  <si>
    <t>149/2</t>
  </si>
  <si>
    <r>
      <t>4.</t>
    </r>
    <r>
      <rPr>
        <b/>
        <sz val="11"/>
        <color indexed="8"/>
        <rFont val="Calibri"/>
        <family val="2"/>
        <charset val="238"/>
      </rPr>
      <t>94</t>
    </r>
    <r>
      <rPr>
        <sz val="11"/>
        <color indexed="8"/>
        <rFont val="Calibri"/>
        <family val="2"/>
        <charset val="238"/>
      </rPr>
      <t>/2019</t>
    </r>
  </si>
  <si>
    <t>Niegłowice 204</t>
  </si>
  <si>
    <t>477/2</t>
  </si>
  <si>
    <r>
      <t>4.</t>
    </r>
    <r>
      <rPr>
        <b/>
        <sz val="11"/>
        <color indexed="8"/>
        <rFont val="Calibri"/>
        <family val="2"/>
        <charset val="238"/>
      </rPr>
      <t>95</t>
    </r>
    <r>
      <rPr>
        <sz val="11"/>
        <color indexed="8"/>
        <rFont val="Calibri"/>
        <family val="2"/>
        <charset val="238"/>
      </rPr>
      <t>/2020</t>
    </r>
    <r>
      <rPr>
        <sz val="11"/>
        <color indexed="8"/>
        <rFont val="Calibri"/>
        <family val="2"/>
        <charset val="238"/>
      </rPr>
      <t/>
    </r>
  </si>
  <si>
    <t>Jareniówka 140</t>
  </si>
  <si>
    <t>251/2</t>
  </si>
  <si>
    <r>
      <t>4.</t>
    </r>
    <r>
      <rPr>
        <b/>
        <sz val="11"/>
        <color indexed="8"/>
        <rFont val="Calibri"/>
        <family val="2"/>
        <charset val="238"/>
      </rPr>
      <t>96</t>
    </r>
    <r>
      <rPr>
        <sz val="11"/>
        <color indexed="8"/>
        <rFont val="Calibri"/>
        <family val="2"/>
        <charset val="238"/>
      </rPr>
      <t>/2020</t>
    </r>
  </si>
  <si>
    <t>Niegłowice 150</t>
  </si>
  <si>
    <r>
      <t>4.</t>
    </r>
    <r>
      <rPr>
        <b/>
        <sz val="11"/>
        <color indexed="8"/>
        <rFont val="Calibri"/>
        <family val="2"/>
        <charset val="238"/>
      </rPr>
      <t>98</t>
    </r>
    <r>
      <rPr>
        <sz val="11"/>
        <color indexed="8"/>
        <rFont val="Calibri"/>
        <family val="2"/>
        <charset val="238"/>
      </rPr>
      <t>/2020</t>
    </r>
  </si>
  <si>
    <t>Warzyce 435</t>
  </si>
  <si>
    <t>1548/3</t>
  </si>
  <si>
    <r>
      <t>4.</t>
    </r>
    <r>
      <rPr>
        <b/>
        <sz val="11"/>
        <color indexed="8"/>
        <rFont val="Calibri"/>
        <family val="2"/>
        <charset val="238"/>
      </rPr>
      <t>99</t>
    </r>
    <r>
      <rPr>
        <sz val="11"/>
        <color indexed="8"/>
        <rFont val="Calibri"/>
        <family val="2"/>
        <charset val="238"/>
      </rPr>
      <t>/2020</t>
    </r>
  </si>
  <si>
    <t>Wolica 11</t>
  </si>
  <si>
    <t>542/3</t>
  </si>
  <si>
    <r>
      <t>4.</t>
    </r>
    <r>
      <rPr>
        <b/>
        <sz val="11"/>
        <color indexed="8"/>
        <rFont val="Calibri"/>
        <family val="2"/>
        <charset val="238"/>
      </rPr>
      <t>100</t>
    </r>
    <r>
      <rPr>
        <sz val="11"/>
        <color indexed="8"/>
        <rFont val="Calibri"/>
        <family val="2"/>
        <charset val="238"/>
      </rPr>
      <t>/2020</t>
    </r>
  </si>
  <si>
    <t>Wolica bn (działka nr ewid. 40/2 i 40/4)</t>
  </si>
  <si>
    <t>40/2 i 40/4</t>
  </si>
  <si>
    <r>
      <t>4.</t>
    </r>
    <r>
      <rPr>
        <b/>
        <sz val="11"/>
        <color indexed="8"/>
        <rFont val="Calibri"/>
        <family val="2"/>
        <charset val="238"/>
      </rPr>
      <t>101</t>
    </r>
    <r>
      <rPr>
        <sz val="11"/>
        <color indexed="8"/>
        <rFont val="Calibri"/>
        <family val="2"/>
        <charset val="238"/>
      </rPr>
      <t>/2020</t>
    </r>
  </si>
  <si>
    <t>Warzyce 3</t>
  </si>
  <si>
    <r>
      <t>4.</t>
    </r>
    <r>
      <rPr>
        <b/>
        <sz val="11"/>
        <color indexed="8"/>
        <rFont val="Calibri"/>
        <family val="2"/>
        <charset val="238"/>
      </rPr>
      <t>102</t>
    </r>
    <r>
      <rPr>
        <sz val="11"/>
        <color indexed="8"/>
        <rFont val="Calibri"/>
        <family val="2"/>
        <charset val="238"/>
      </rPr>
      <t>/2020</t>
    </r>
  </si>
  <si>
    <t>Warzyce 359</t>
  </si>
  <si>
    <r>
      <t>4.</t>
    </r>
    <r>
      <rPr>
        <b/>
        <sz val="11"/>
        <color indexed="8"/>
        <rFont val="Calibri"/>
        <family val="2"/>
        <charset val="238"/>
      </rPr>
      <t>104</t>
    </r>
    <r>
      <rPr>
        <sz val="11"/>
        <color indexed="8"/>
        <rFont val="Calibri"/>
        <family val="2"/>
        <charset val="238"/>
      </rPr>
      <t>/2020</t>
    </r>
  </si>
  <si>
    <t>Wolica 199</t>
  </si>
  <si>
    <t>300/13</t>
  </si>
  <si>
    <r>
      <t>4.</t>
    </r>
    <r>
      <rPr>
        <b/>
        <sz val="11"/>
        <color indexed="8"/>
        <rFont val="Calibri"/>
        <family val="2"/>
        <charset val="238"/>
      </rPr>
      <t>106</t>
    </r>
    <r>
      <rPr>
        <sz val="11"/>
        <color indexed="8"/>
        <rFont val="Calibri"/>
        <family val="2"/>
        <charset val="238"/>
      </rPr>
      <t>/2020</t>
    </r>
  </si>
  <si>
    <t>Warzyce 321</t>
  </si>
  <si>
    <r>
      <t>4.</t>
    </r>
    <r>
      <rPr>
        <b/>
        <sz val="11"/>
        <color indexed="8"/>
        <rFont val="Calibri"/>
        <family val="2"/>
        <charset val="238"/>
      </rPr>
      <t>107</t>
    </r>
    <r>
      <rPr>
        <sz val="11"/>
        <color indexed="8"/>
        <rFont val="Calibri"/>
        <family val="2"/>
        <charset val="238"/>
      </rPr>
      <t>/2020</t>
    </r>
  </si>
  <si>
    <t>Warzyce 133</t>
  </si>
  <si>
    <r>
      <t>4.</t>
    </r>
    <r>
      <rPr>
        <b/>
        <sz val="11"/>
        <color indexed="8"/>
        <rFont val="Calibri"/>
        <family val="2"/>
        <charset val="238"/>
      </rPr>
      <t>108</t>
    </r>
    <r>
      <rPr>
        <sz val="11"/>
        <color indexed="8"/>
        <rFont val="Calibri"/>
        <family val="2"/>
        <charset val="238"/>
      </rPr>
      <t>/2020</t>
    </r>
  </si>
  <si>
    <t>Brzyście 107</t>
  </si>
  <si>
    <t>5/2</t>
  </si>
  <si>
    <r>
      <t>4.</t>
    </r>
    <r>
      <rPr>
        <b/>
        <sz val="11"/>
        <color indexed="8"/>
        <rFont val="Calibri"/>
        <family val="2"/>
        <charset val="238"/>
      </rPr>
      <t>110</t>
    </r>
    <r>
      <rPr>
        <sz val="11"/>
        <color indexed="8"/>
        <rFont val="Calibri"/>
        <family val="2"/>
        <charset val="238"/>
      </rPr>
      <t>/2020</t>
    </r>
  </si>
  <si>
    <t>Osobnica 1103</t>
  </si>
  <si>
    <r>
      <t>4.</t>
    </r>
    <r>
      <rPr>
        <b/>
        <sz val="11"/>
        <color indexed="8"/>
        <rFont val="Calibri"/>
        <family val="2"/>
        <charset val="238"/>
      </rPr>
      <t>111</t>
    </r>
    <r>
      <rPr>
        <sz val="11"/>
        <color indexed="8"/>
        <rFont val="Calibri"/>
        <family val="2"/>
        <charset val="238"/>
      </rPr>
      <t>/2020</t>
    </r>
  </si>
  <si>
    <t>Żółków 132</t>
  </si>
  <si>
    <t>736/2</t>
  </si>
  <si>
    <r>
      <t>4.</t>
    </r>
    <r>
      <rPr>
        <b/>
        <sz val="11"/>
        <color indexed="8"/>
        <rFont val="Calibri"/>
        <family val="2"/>
        <charset val="238"/>
      </rPr>
      <t>112</t>
    </r>
    <r>
      <rPr>
        <sz val="11"/>
        <color indexed="8"/>
        <rFont val="Calibri"/>
        <family val="2"/>
        <charset val="238"/>
      </rPr>
      <t>/2020</t>
    </r>
  </si>
  <si>
    <t>Trzcinica 453</t>
  </si>
  <si>
    <r>
      <t>4.</t>
    </r>
    <r>
      <rPr>
        <b/>
        <sz val="11"/>
        <color indexed="8"/>
        <rFont val="Calibri"/>
        <family val="2"/>
        <charset val="238"/>
      </rPr>
      <t>113</t>
    </r>
    <r>
      <rPr>
        <sz val="11"/>
        <color indexed="8"/>
        <rFont val="Calibri"/>
        <family val="2"/>
        <charset val="238"/>
      </rPr>
      <t>/2020</t>
    </r>
  </si>
  <si>
    <t>Szebnie 147</t>
  </si>
  <si>
    <r>
      <t>4.</t>
    </r>
    <r>
      <rPr>
        <b/>
        <sz val="11"/>
        <color indexed="8"/>
        <rFont val="Calibri"/>
        <family val="2"/>
        <charset val="238"/>
      </rPr>
      <t>114</t>
    </r>
    <r>
      <rPr>
        <sz val="11"/>
        <color indexed="8"/>
        <rFont val="Calibri"/>
        <family val="2"/>
        <charset val="238"/>
      </rPr>
      <t>/2020</t>
    </r>
  </si>
  <si>
    <t>Gorajowice 10</t>
  </si>
  <si>
    <t>165/1</t>
  </si>
  <si>
    <r>
      <t>4.</t>
    </r>
    <r>
      <rPr>
        <b/>
        <sz val="11"/>
        <color indexed="8"/>
        <rFont val="Calibri"/>
        <family val="2"/>
        <charset val="238"/>
      </rPr>
      <t>115</t>
    </r>
    <r>
      <rPr>
        <sz val="11"/>
        <color indexed="8"/>
        <rFont val="Calibri"/>
        <family val="2"/>
        <charset val="238"/>
      </rPr>
      <t>/2020</t>
    </r>
  </si>
  <si>
    <t>Osobnica 1012</t>
  </si>
  <si>
    <r>
      <t>4.</t>
    </r>
    <r>
      <rPr>
        <b/>
        <sz val="11"/>
        <color indexed="8"/>
        <rFont val="Calibri"/>
        <family val="2"/>
        <charset val="238"/>
      </rPr>
      <t>117</t>
    </r>
    <r>
      <rPr>
        <sz val="11"/>
        <color indexed="8"/>
        <rFont val="Calibri"/>
        <family val="2"/>
        <charset val="238"/>
      </rPr>
      <t>/2020</t>
    </r>
  </si>
  <si>
    <t>Jareniówka 166</t>
  </si>
  <si>
    <t>211/4</t>
  </si>
  <si>
    <r>
      <t>4.</t>
    </r>
    <r>
      <rPr>
        <b/>
        <sz val="11"/>
        <color indexed="8"/>
        <rFont val="Calibri"/>
        <family val="2"/>
        <charset val="238"/>
      </rPr>
      <t>119</t>
    </r>
    <r>
      <rPr>
        <sz val="11"/>
        <color indexed="8"/>
        <rFont val="Calibri"/>
        <family val="2"/>
        <charset val="238"/>
      </rPr>
      <t>/2021</t>
    </r>
    <r>
      <rPr>
        <sz val="11"/>
        <color indexed="8"/>
        <rFont val="Calibri"/>
        <family val="2"/>
        <charset val="238"/>
      </rPr>
      <t/>
    </r>
  </si>
  <si>
    <t>Wolica 16</t>
  </si>
  <si>
    <t>342/4</t>
  </si>
  <si>
    <r>
      <t>4.</t>
    </r>
    <r>
      <rPr>
        <b/>
        <sz val="11"/>
        <color indexed="8"/>
        <rFont val="Calibri"/>
        <family val="2"/>
        <charset val="238"/>
      </rPr>
      <t>121</t>
    </r>
    <r>
      <rPr>
        <sz val="11"/>
        <color indexed="8"/>
        <rFont val="Calibri"/>
        <family val="2"/>
        <charset val="238"/>
      </rPr>
      <t>/2021</t>
    </r>
  </si>
  <si>
    <t>Brzyście 80</t>
  </si>
  <si>
    <t>197/2, 196/2</t>
  </si>
  <si>
    <r>
      <t>4.</t>
    </r>
    <r>
      <rPr>
        <b/>
        <sz val="11"/>
        <color indexed="8"/>
        <rFont val="Calibri"/>
        <family val="2"/>
        <charset val="238"/>
      </rPr>
      <t>122</t>
    </r>
    <r>
      <rPr>
        <sz val="11"/>
        <color indexed="8"/>
        <rFont val="Calibri"/>
        <family val="2"/>
        <charset val="238"/>
      </rPr>
      <t>/2021</t>
    </r>
  </si>
  <si>
    <t>Osobnica 818</t>
  </si>
  <si>
    <t>1583/2</t>
  </si>
  <si>
    <r>
      <t>4.</t>
    </r>
    <r>
      <rPr>
        <b/>
        <sz val="11"/>
        <color indexed="8"/>
        <rFont val="Calibri"/>
        <family val="2"/>
        <charset val="238"/>
      </rPr>
      <t>123</t>
    </r>
    <r>
      <rPr>
        <sz val="11"/>
        <color indexed="8"/>
        <rFont val="Calibri"/>
        <family val="2"/>
        <charset val="238"/>
      </rPr>
      <t>/2021</t>
    </r>
  </si>
  <si>
    <t>Łaski 112</t>
  </si>
  <si>
    <t>200/2</t>
  </si>
  <si>
    <r>
      <t>4.</t>
    </r>
    <r>
      <rPr>
        <b/>
        <sz val="11"/>
        <color indexed="8"/>
        <rFont val="Calibri"/>
        <family val="2"/>
        <charset val="238"/>
      </rPr>
      <t>124</t>
    </r>
    <r>
      <rPr>
        <sz val="11"/>
        <color indexed="8"/>
        <rFont val="Calibri"/>
        <family val="2"/>
        <charset val="238"/>
      </rPr>
      <t>/2021</t>
    </r>
  </si>
  <si>
    <t>Wolica 184</t>
  </si>
  <si>
    <t>379/4</t>
  </si>
  <si>
    <r>
      <t>4.</t>
    </r>
    <r>
      <rPr>
        <b/>
        <sz val="11"/>
        <color indexed="8"/>
        <rFont val="Calibri"/>
        <family val="2"/>
        <charset val="238"/>
      </rPr>
      <t>125</t>
    </r>
    <r>
      <rPr>
        <sz val="11"/>
        <color indexed="8"/>
        <rFont val="Calibri"/>
        <family val="2"/>
        <charset val="238"/>
      </rPr>
      <t>/2021</t>
    </r>
  </si>
  <si>
    <t>Osobnica 977</t>
  </si>
  <si>
    <t>3817/2</t>
  </si>
  <si>
    <r>
      <t>4.</t>
    </r>
    <r>
      <rPr>
        <b/>
        <sz val="11"/>
        <color indexed="8"/>
        <rFont val="Calibri"/>
        <family val="2"/>
        <charset val="238"/>
      </rPr>
      <t>126</t>
    </r>
    <r>
      <rPr>
        <sz val="11"/>
        <color indexed="8"/>
        <rFont val="Calibri"/>
        <family val="2"/>
        <charset val="238"/>
      </rPr>
      <t>/2021</t>
    </r>
  </si>
  <si>
    <t>Osobnica 758</t>
  </si>
  <si>
    <r>
      <t>4.</t>
    </r>
    <r>
      <rPr>
        <b/>
        <sz val="11"/>
        <color indexed="8"/>
        <rFont val="Calibri"/>
        <family val="2"/>
        <charset val="238"/>
      </rPr>
      <t>127</t>
    </r>
    <r>
      <rPr>
        <sz val="11"/>
        <color indexed="8"/>
        <rFont val="Calibri"/>
        <family val="2"/>
        <charset val="238"/>
      </rPr>
      <t>/2021</t>
    </r>
  </si>
  <si>
    <t>Warzyce 406</t>
  </si>
  <si>
    <t>1558/2</t>
  </si>
  <si>
    <r>
      <t>4.</t>
    </r>
    <r>
      <rPr>
        <b/>
        <sz val="11"/>
        <color indexed="8"/>
        <rFont val="Calibri"/>
        <family val="2"/>
        <charset val="238"/>
      </rPr>
      <t>128</t>
    </r>
    <r>
      <rPr>
        <sz val="11"/>
        <color indexed="8"/>
        <rFont val="Calibri"/>
        <family val="2"/>
        <charset val="238"/>
      </rPr>
      <t>/2021</t>
    </r>
  </si>
  <si>
    <t>Osobnica 1027</t>
  </si>
  <si>
    <t>8940/5</t>
  </si>
  <si>
    <r>
      <t>4.</t>
    </r>
    <r>
      <rPr>
        <b/>
        <sz val="11"/>
        <color indexed="8"/>
        <rFont val="Calibri"/>
        <family val="2"/>
        <charset val="238"/>
      </rPr>
      <t>129</t>
    </r>
    <r>
      <rPr>
        <sz val="11"/>
        <color indexed="8"/>
        <rFont val="Calibri"/>
        <family val="2"/>
        <charset val="238"/>
      </rPr>
      <t>/2021</t>
    </r>
  </si>
  <si>
    <t>Osobnica 874</t>
  </si>
  <si>
    <r>
      <t>4.</t>
    </r>
    <r>
      <rPr>
        <b/>
        <sz val="11"/>
        <color indexed="8"/>
        <rFont val="Calibri"/>
        <family val="2"/>
        <charset val="238"/>
      </rPr>
      <t>130</t>
    </r>
    <r>
      <rPr>
        <sz val="11"/>
        <color indexed="8"/>
        <rFont val="Calibri"/>
        <family val="2"/>
        <charset val="238"/>
      </rPr>
      <t>/2021</t>
    </r>
  </si>
  <si>
    <t>Osobnica 857</t>
  </si>
  <si>
    <t>3325/5</t>
  </si>
  <si>
    <r>
      <t>4.</t>
    </r>
    <r>
      <rPr>
        <b/>
        <sz val="11"/>
        <color indexed="8"/>
        <rFont val="Calibri"/>
        <family val="2"/>
        <charset val="238"/>
      </rPr>
      <t>131</t>
    </r>
    <r>
      <rPr>
        <sz val="11"/>
        <color indexed="8"/>
        <rFont val="Calibri"/>
        <family val="2"/>
        <charset val="238"/>
      </rPr>
      <t>/2021</t>
    </r>
  </si>
  <si>
    <t>brak danych</t>
  </si>
  <si>
    <t>Szebnie 64</t>
  </si>
  <si>
    <r>
      <t>4.</t>
    </r>
    <r>
      <rPr>
        <b/>
        <sz val="11"/>
        <color indexed="8"/>
        <rFont val="Calibri"/>
        <family val="2"/>
        <charset val="238"/>
      </rPr>
      <t>132</t>
    </r>
    <r>
      <rPr>
        <sz val="11"/>
        <color indexed="8"/>
        <rFont val="Calibri"/>
        <family val="2"/>
        <charset val="238"/>
      </rPr>
      <t>/2021</t>
    </r>
  </si>
  <si>
    <t>Jareniówka 78</t>
  </si>
  <si>
    <t>216/1</t>
  </si>
  <si>
    <r>
      <t>4.</t>
    </r>
    <r>
      <rPr>
        <b/>
        <sz val="11"/>
        <color indexed="8"/>
        <rFont val="Calibri"/>
        <family val="2"/>
        <charset val="238"/>
      </rPr>
      <t>134</t>
    </r>
    <r>
      <rPr>
        <sz val="11"/>
        <color indexed="8"/>
        <rFont val="Calibri"/>
        <family val="2"/>
        <charset val="238"/>
      </rPr>
      <t>/2021</t>
    </r>
  </si>
  <si>
    <t>Wolica 169</t>
  </si>
  <si>
    <r>
      <t>4.</t>
    </r>
    <r>
      <rPr>
        <b/>
        <sz val="11"/>
        <color indexed="8"/>
        <rFont val="Calibri"/>
        <family val="2"/>
        <charset val="238"/>
      </rPr>
      <t>135</t>
    </r>
    <r>
      <rPr>
        <sz val="11"/>
        <color indexed="8"/>
        <rFont val="Calibri"/>
        <family val="2"/>
        <charset val="238"/>
      </rPr>
      <t>/2021</t>
    </r>
  </si>
  <si>
    <t>Warzyce 499</t>
  </si>
  <si>
    <r>
      <t>4.</t>
    </r>
    <r>
      <rPr>
        <b/>
        <sz val="11"/>
        <color indexed="8"/>
        <rFont val="Calibri"/>
        <family val="2"/>
        <charset val="238"/>
      </rPr>
      <t>136</t>
    </r>
    <r>
      <rPr>
        <sz val="11"/>
        <color indexed="8"/>
        <rFont val="Calibri"/>
        <family val="2"/>
        <charset val="238"/>
      </rPr>
      <t>/2021</t>
    </r>
  </si>
  <si>
    <t>Gorajowice 63</t>
  </si>
  <si>
    <t>75/5</t>
  </si>
  <si>
    <r>
      <t>4.</t>
    </r>
    <r>
      <rPr>
        <b/>
        <sz val="11"/>
        <color indexed="8"/>
        <rFont val="Calibri"/>
        <family val="2"/>
        <charset val="238"/>
      </rPr>
      <t>137</t>
    </r>
    <r>
      <rPr>
        <sz val="11"/>
        <color indexed="8"/>
        <rFont val="Calibri"/>
        <family val="2"/>
        <charset val="238"/>
      </rPr>
      <t>/2021</t>
    </r>
  </si>
  <si>
    <t>Szebnie 271</t>
  </si>
  <si>
    <t>734/7</t>
  </si>
  <si>
    <r>
      <t>4.</t>
    </r>
    <r>
      <rPr>
        <b/>
        <sz val="11"/>
        <color indexed="8"/>
        <rFont val="Calibri"/>
        <family val="2"/>
        <charset val="238"/>
      </rPr>
      <t>138</t>
    </r>
    <r>
      <rPr>
        <sz val="11"/>
        <color indexed="8"/>
        <rFont val="Calibri"/>
        <family val="2"/>
        <charset val="238"/>
      </rPr>
      <t>/2021</t>
    </r>
  </si>
  <si>
    <t>Gorajowice 91</t>
  </si>
  <si>
    <t>65/4</t>
  </si>
  <si>
    <r>
      <t>4.</t>
    </r>
    <r>
      <rPr>
        <b/>
        <sz val="11"/>
        <color indexed="8"/>
        <rFont val="Calibri"/>
        <family val="2"/>
        <charset val="238"/>
      </rPr>
      <t>139</t>
    </r>
    <r>
      <rPr>
        <sz val="11"/>
        <color indexed="8"/>
        <rFont val="Calibri"/>
        <family val="2"/>
        <charset val="238"/>
      </rPr>
      <t>/2021</t>
    </r>
  </si>
  <si>
    <t>Niegłowice 22</t>
  </si>
  <si>
    <t>775, 776/2, 777/2</t>
  </si>
  <si>
    <r>
      <t>4.</t>
    </r>
    <r>
      <rPr>
        <b/>
        <sz val="11"/>
        <color indexed="8"/>
        <rFont val="Calibri"/>
        <family val="2"/>
        <charset val="238"/>
      </rPr>
      <t>141</t>
    </r>
    <r>
      <rPr>
        <sz val="11"/>
        <color indexed="8"/>
        <rFont val="Calibri"/>
        <family val="2"/>
        <charset val="238"/>
      </rPr>
      <t>/2021</t>
    </r>
  </si>
  <si>
    <t>2 zint. zas.</t>
  </si>
  <si>
    <t>Wolica 18</t>
  </si>
  <si>
    <r>
      <t>4.</t>
    </r>
    <r>
      <rPr>
        <b/>
        <sz val="11"/>
        <color indexed="8"/>
        <rFont val="Calibri"/>
        <family val="2"/>
        <charset val="238"/>
      </rPr>
      <t>142</t>
    </r>
    <r>
      <rPr>
        <sz val="11"/>
        <color indexed="8"/>
        <rFont val="Calibri"/>
        <family val="2"/>
        <charset val="238"/>
      </rPr>
      <t>/2021</t>
    </r>
  </si>
  <si>
    <t>Szebnie 104</t>
  </si>
  <si>
    <t>842/2</t>
  </si>
  <si>
    <r>
      <t>4.</t>
    </r>
    <r>
      <rPr>
        <b/>
        <sz val="11"/>
        <color indexed="8"/>
        <rFont val="Calibri"/>
        <family val="2"/>
        <charset val="238"/>
      </rPr>
      <t>144</t>
    </r>
    <r>
      <rPr>
        <sz val="11"/>
        <color indexed="8"/>
        <rFont val="Calibri"/>
        <family val="2"/>
        <charset val="238"/>
      </rPr>
      <t>/2021</t>
    </r>
  </si>
  <si>
    <t>Wolica 106</t>
  </si>
  <si>
    <r>
      <t>4.</t>
    </r>
    <r>
      <rPr>
        <b/>
        <sz val="11"/>
        <color indexed="8"/>
        <rFont val="Calibri"/>
        <family val="2"/>
        <charset val="238"/>
      </rPr>
      <t>145</t>
    </r>
    <r>
      <rPr>
        <sz val="11"/>
        <color indexed="8"/>
        <rFont val="Calibri"/>
        <family val="2"/>
        <charset val="238"/>
      </rPr>
      <t>/2021</t>
    </r>
  </si>
  <si>
    <t>Warzyce 336</t>
  </si>
  <si>
    <t>1191/2</t>
  </si>
  <si>
    <r>
      <t>4.</t>
    </r>
    <r>
      <rPr>
        <b/>
        <sz val="11"/>
        <color indexed="8"/>
        <rFont val="Calibri"/>
        <family val="2"/>
        <charset val="238"/>
      </rPr>
      <t>146</t>
    </r>
    <r>
      <rPr>
        <sz val="11"/>
        <color indexed="8"/>
        <rFont val="Calibri"/>
        <family val="2"/>
        <charset val="238"/>
      </rPr>
      <t>/2021</t>
    </r>
  </si>
  <si>
    <t>Osobnica 52</t>
  </si>
  <si>
    <r>
      <t>4.</t>
    </r>
    <r>
      <rPr>
        <b/>
        <sz val="11"/>
        <color indexed="8"/>
        <rFont val="Calibri"/>
        <family val="2"/>
        <charset val="238"/>
      </rPr>
      <t>147</t>
    </r>
    <r>
      <rPr>
        <sz val="11"/>
        <color indexed="8"/>
        <rFont val="Calibri"/>
        <family val="2"/>
        <charset val="238"/>
      </rPr>
      <t>/2021</t>
    </r>
  </si>
  <si>
    <t>Kowalowy 48</t>
  </si>
  <si>
    <t>687/13</t>
  </si>
  <si>
    <r>
      <t>4.</t>
    </r>
    <r>
      <rPr>
        <b/>
        <sz val="11"/>
        <color indexed="8"/>
        <rFont val="Calibri"/>
        <family val="2"/>
        <charset val="238"/>
      </rPr>
      <t>148</t>
    </r>
    <r>
      <rPr>
        <sz val="11"/>
        <color indexed="8"/>
        <rFont val="Calibri"/>
        <family val="2"/>
        <charset val="238"/>
      </rPr>
      <t>/2021</t>
    </r>
  </si>
  <si>
    <t>Osobnica 1076</t>
  </si>
  <si>
    <t>1620/4</t>
  </si>
  <si>
    <r>
      <t>4.</t>
    </r>
    <r>
      <rPr>
        <b/>
        <sz val="11"/>
        <color indexed="8"/>
        <rFont val="Calibri"/>
        <family val="2"/>
        <charset val="238"/>
      </rPr>
      <t>149</t>
    </r>
    <r>
      <rPr>
        <sz val="11"/>
        <color indexed="8"/>
        <rFont val="Calibri"/>
        <family val="2"/>
        <charset val="238"/>
      </rPr>
      <t>/2021</t>
    </r>
  </si>
  <si>
    <t>Brzyście 84</t>
  </si>
  <si>
    <t>201/7</t>
  </si>
  <si>
    <r>
      <t>4.</t>
    </r>
    <r>
      <rPr>
        <b/>
        <sz val="11"/>
        <color indexed="8"/>
        <rFont val="Calibri"/>
        <family val="2"/>
        <charset val="238"/>
      </rPr>
      <t>150</t>
    </r>
    <r>
      <rPr>
        <sz val="11"/>
        <color indexed="8"/>
        <rFont val="Calibri"/>
        <family val="2"/>
        <charset val="238"/>
      </rPr>
      <t>/2021</t>
    </r>
  </si>
  <si>
    <t>Osobnica 829</t>
  </si>
  <si>
    <t>1620/3</t>
  </si>
  <si>
    <r>
      <t>4.</t>
    </r>
    <r>
      <rPr>
        <b/>
        <sz val="11"/>
        <color indexed="8"/>
        <rFont val="Calibri"/>
        <family val="2"/>
        <charset val="238"/>
      </rPr>
      <t>151</t>
    </r>
    <r>
      <rPr>
        <sz val="11"/>
        <color indexed="8"/>
        <rFont val="Calibri"/>
        <family val="2"/>
        <charset val="238"/>
      </rPr>
      <t>/2021</t>
    </r>
  </si>
  <si>
    <t>Osobnica 247</t>
  </si>
  <si>
    <t>42 49/3</t>
  </si>
  <si>
    <r>
      <t>4.</t>
    </r>
    <r>
      <rPr>
        <b/>
        <sz val="11"/>
        <color indexed="8"/>
        <rFont val="Calibri"/>
        <family val="2"/>
        <charset val="238"/>
      </rPr>
      <t>152</t>
    </r>
    <r>
      <rPr>
        <sz val="11"/>
        <color indexed="8"/>
        <rFont val="Calibri"/>
        <family val="2"/>
        <charset val="238"/>
      </rPr>
      <t>/2021</t>
    </r>
  </si>
  <si>
    <t>Żółków 129</t>
  </si>
  <si>
    <r>
      <t>4.</t>
    </r>
    <r>
      <rPr>
        <b/>
        <sz val="11"/>
        <color indexed="8"/>
        <rFont val="Calibri"/>
        <family val="2"/>
        <charset val="238"/>
      </rPr>
      <t>153</t>
    </r>
    <r>
      <rPr>
        <sz val="11"/>
        <color indexed="8"/>
        <rFont val="Calibri"/>
        <family val="2"/>
        <charset val="238"/>
      </rPr>
      <t>/2021</t>
    </r>
  </si>
  <si>
    <t>Wolica 144</t>
  </si>
  <si>
    <t>39/5; 41/3</t>
  </si>
  <si>
    <r>
      <t>4.</t>
    </r>
    <r>
      <rPr>
        <b/>
        <sz val="11"/>
        <color indexed="8"/>
        <rFont val="Calibri"/>
        <family val="2"/>
        <charset val="238"/>
      </rPr>
      <t>154</t>
    </r>
    <r>
      <rPr>
        <sz val="11"/>
        <color indexed="8"/>
        <rFont val="Calibri"/>
        <family val="2"/>
        <charset val="238"/>
      </rPr>
      <t>/2021</t>
    </r>
  </si>
  <si>
    <t>Zimna Woda 9</t>
  </si>
  <si>
    <t>52./2</t>
  </si>
  <si>
    <r>
      <t>4.</t>
    </r>
    <r>
      <rPr>
        <b/>
        <sz val="11"/>
        <color indexed="8"/>
        <rFont val="Calibri"/>
        <family val="2"/>
        <charset val="238"/>
      </rPr>
      <t>155</t>
    </r>
    <r>
      <rPr>
        <sz val="11"/>
        <color indexed="8"/>
        <rFont val="Calibri"/>
        <family val="2"/>
        <charset val="238"/>
      </rPr>
      <t>/2021</t>
    </r>
  </si>
  <si>
    <t>Żółków 169</t>
  </si>
  <si>
    <t>644/4</t>
  </si>
  <si>
    <r>
      <t>4.</t>
    </r>
    <r>
      <rPr>
        <b/>
        <sz val="11"/>
        <color indexed="8"/>
        <rFont val="Calibri"/>
        <family val="2"/>
        <charset val="238"/>
      </rPr>
      <t>156</t>
    </r>
    <r>
      <rPr>
        <sz val="11"/>
        <color indexed="8"/>
        <rFont val="Calibri"/>
        <family val="2"/>
        <charset val="238"/>
      </rPr>
      <t>/2021</t>
    </r>
  </si>
  <si>
    <t>Gorajowice 39</t>
  </si>
  <si>
    <r>
      <t>4.</t>
    </r>
    <r>
      <rPr>
        <b/>
        <sz val="11"/>
        <color indexed="8"/>
        <rFont val="Calibri"/>
        <family val="2"/>
        <charset val="238"/>
      </rPr>
      <t>157</t>
    </r>
    <r>
      <rPr>
        <sz val="11"/>
        <color indexed="8"/>
        <rFont val="Calibri"/>
        <family val="2"/>
        <charset val="238"/>
      </rPr>
      <t>/2021</t>
    </r>
  </si>
  <si>
    <t>Żółków 163</t>
  </si>
  <si>
    <t>970/1</t>
  </si>
  <si>
    <r>
      <t>4.</t>
    </r>
    <r>
      <rPr>
        <b/>
        <sz val="11"/>
        <color indexed="8"/>
        <rFont val="Calibri"/>
        <family val="2"/>
        <charset val="238"/>
      </rPr>
      <t>158</t>
    </r>
    <r>
      <rPr>
        <sz val="11"/>
        <color indexed="8"/>
        <rFont val="Calibri"/>
        <family val="2"/>
        <charset val="238"/>
      </rPr>
      <t>/2021</t>
    </r>
  </si>
  <si>
    <t>sprzęt stacjonarny</t>
  </si>
  <si>
    <t>sprzęt elektroniczny przenośny</t>
  </si>
  <si>
    <t>Monitoring wizyjny, kamery itp..</t>
  </si>
  <si>
    <t>Drukarka etykiet GODEX F22250</t>
  </si>
  <si>
    <t>Dysk sieciowy</t>
  </si>
  <si>
    <t>Klimatyzator - serwerownia</t>
  </si>
  <si>
    <t>Kserokopiarka KonicaMinolta bizhub C224</t>
  </si>
  <si>
    <t>Przełacznik sieciowy Cisco WS-9200L-48P-4X-E</t>
  </si>
  <si>
    <t>Rozbudowa przestrzeni dyskowej - Synology RS1221RP+, 4xHDD16TB</t>
  </si>
  <si>
    <t>Serwerownia 4p - serwer backupowy NAS</t>
  </si>
  <si>
    <t>Serwerownia 4p - serwer Fujitsu PY RX2540 M4</t>
  </si>
  <si>
    <t>Serwerownia 4p - szafa serwerowa</t>
  </si>
  <si>
    <t>Serwerownia 4p - zasilacz awrayjny UPS</t>
  </si>
  <si>
    <t>Serwerownia 4p - firewall UTM</t>
  </si>
  <si>
    <t>Serwerownia 4p - przełacznik sieciowy LAN</t>
  </si>
  <si>
    <t>System monitoringu srodowiskowego</t>
  </si>
  <si>
    <t>System do głosowania elektronicznegi i nagrywania obrad</t>
  </si>
  <si>
    <t>Zestaw wielofunkcyjny KonicaMinolta bizhub C454E</t>
  </si>
  <si>
    <t>Kamery IP Dahua 1p i 3p</t>
  </si>
  <si>
    <t>R</t>
  </si>
  <si>
    <t>Telewizor VL49LED</t>
  </si>
  <si>
    <t>Telewizor LED94901S szt. 2</t>
  </si>
  <si>
    <t>Tablica Interaktywna ETB/8010TP szt. 3</t>
  </si>
  <si>
    <t>Projektor SONY VPL-SX631 szt. 3</t>
  </si>
  <si>
    <t>celexon Profesiosional - elektryczny ekran projekcyjny</t>
  </si>
  <si>
    <t>Urz. Wielof. Laserowe Canon i Sensys MF421DW</t>
  </si>
  <si>
    <t>Projektor BENQ TH585</t>
  </si>
  <si>
    <t>Drukarka 3D MakerBot</t>
  </si>
  <si>
    <t>Aparat CANON M50 II BK 15-45</t>
  </si>
  <si>
    <t>Komplet oświetlenia do realizacji nagrań</t>
  </si>
  <si>
    <t>Telewizor 58P635</t>
  </si>
  <si>
    <t>NOT-999-00054 Laptop Acer Travelmate P259-M  szt. 22</t>
  </si>
  <si>
    <t>TAB-999-00010  ACER TRAVELMATE B118  szt.2</t>
  </si>
  <si>
    <t>Tablet HUAWEI T3</t>
  </si>
  <si>
    <t>Notebook ASUS X509JA-EJ239T 13/4GB/256/W10  szt.5</t>
  </si>
  <si>
    <t>Notebook ASUS X509JA i5-1035G1/8GB/Win10 szt.5</t>
  </si>
  <si>
    <t>komputer stacjonarny x 1 szt</t>
  </si>
  <si>
    <t>tablica interaktywna x 2 szt</t>
  </si>
  <si>
    <t xml:space="preserve">monitor AVTEK x 1 szt </t>
  </si>
  <si>
    <t xml:space="preserve">monitor NEWLINE x 1 szt </t>
  </si>
  <si>
    <t xml:space="preserve">aparat fotograficzny z kamerą x 1 szt </t>
  </si>
  <si>
    <t xml:space="preserve">drukarka 3 D x 1 szt </t>
  </si>
  <si>
    <t xml:space="preserve">monitor MYBOARD x 1 szt </t>
  </si>
  <si>
    <t xml:space="preserve">projektor x 1 szt </t>
  </si>
  <si>
    <t>zmywarka BOSCH x 1 szt</t>
  </si>
  <si>
    <t xml:space="preserve">wizualizer x 1 szt </t>
  </si>
  <si>
    <t>laptop ACER x 12 szt</t>
  </si>
  <si>
    <t>laptop ACER x 1 szt</t>
  </si>
  <si>
    <t xml:space="preserve">laptop ASUS x 2 szt </t>
  </si>
  <si>
    <t>laptop ASUS  x 3 szt</t>
  </si>
  <si>
    <t>laptop ASUS x 5 szt</t>
  </si>
  <si>
    <t>laptop LENOVO x 10 szt</t>
  </si>
  <si>
    <t>tablet ACER x 2 szt</t>
  </si>
  <si>
    <t xml:space="preserve">monitoring wizyjny zamontowany na zewnątrz szkoły </t>
  </si>
  <si>
    <t>TABLICA INTERAKTYWNA ID BOARD</t>
  </si>
  <si>
    <t>Komputer</t>
  </si>
  <si>
    <t>TaBLICA INTERAKTYWNA NEWLINE - 2 szt.</t>
  </si>
  <si>
    <t>PROJEKTOR BENQ +  GŁOŚNIKI</t>
  </si>
  <si>
    <t xml:space="preserve">PROJEKTOR EPSON </t>
  </si>
  <si>
    <t>Zestaw komputerowy FUJITSUSIEMEN</t>
  </si>
  <si>
    <t>Drukarka 3d</t>
  </si>
  <si>
    <t>Drukarka CANON</t>
  </si>
  <si>
    <t>Kserokopiarka Konica - Minolta</t>
  </si>
  <si>
    <t>Zmywarko - wyparzarka Whirlpool</t>
  </si>
  <si>
    <t>Urządzenie wielfunkcyjne Epson</t>
  </si>
  <si>
    <t>12.</t>
  </si>
  <si>
    <t>Telewizor TCL</t>
  </si>
  <si>
    <t>13.</t>
  </si>
  <si>
    <t>NOTEBOOK ASUS - 2 SZT.</t>
  </si>
  <si>
    <t>NOTEBOOK ASUS - 4 SZT.</t>
  </si>
  <si>
    <t xml:space="preserve">Laptop Lenovo - 10 szt. </t>
  </si>
  <si>
    <t xml:space="preserve">Laptop Asus - 2 szt. </t>
  </si>
  <si>
    <t>Laptop Acer - 10 szt.</t>
  </si>
  <si>
    <t>Tablet Acer 2 szt.</t>
  </si>
  <si>
    <t>Laptop DELL -  7 szt.</t>
  </si>
  <si>
    <t>Laptop multimedialny - 2 szt.</t>
  </si>
  <si>
    <t>Notebook HP</t>
  </si>
  <si>
    <t>Komputer Fujitsusiemens Intel</t>
  </si>
  <si>
    <t>Tablica z projektorem 2 sztuki</t>
  </si>
  <si>
    <t>Drukarka 3D FlashForge Adventure</t>
  </si>
  <si>
    <t>Laptop Acer 12 sztuk</t>
  </si>
  <si>
    <t>Laptop Asus 2 sztuki</t>
  </si>
  <si>
    <t>Aparat Sony Cyber-shot DSC-RX100 111</t>
  </si>
  <si>
    <t>Estradowy zestaw nagłośnienia</t>
  </si>
  <si>
    <t>Laptop Lenovo V15 3 sztuki</t>
  </si>
  <si>
    <t>648-V/SPSZ/013 - Drukarka laserowa HP Pro M15w</t>
  </si>
  <si>
    <t>70/LAB/SZEB - Drukarka 3D MAKERBOT SKETCH</t>
  </si>
  <si>
    <t>673-V/SPSZ/013 Komputer</t>
  </si>
  <si>
    <t>674-V/SPSZ/013 Monitor</t>
  </si>
  <si>
    <t>676-V/SPSZ/013 Komputer i5 16Gb 254 17</t>
  </si>
  <si>
    <t>677-V/SPSZ/013 Komputer i5 16Gb 254 17</t>
  </si>
  <si>
    <t>678-V/SPSZ/013 Monitor 22"</t>
  </si>
  <si>
    <t>679-V/SPSZ/013 Monitor 22"</t>
  </si>
  <si>
    <t>576-V/SPSZ/013 - Odtwarzacz PHILIPS MP3-CD PLAYBACK</t>
  </si>
  <si>
    <t>607-V/SPSZ/013 - 609-V/SPSZ/013 Laptop ASUS (3 sztuki po 2999 zł)</t>
  </si>
  <si>
    <t>618-V/SPSZ/013 - 622-V/SPSZ/013 - Laptop ASUS (5 sztuk po 2540 zł)</t>
  </si>
  <si>
    <t>1/LAB/SZEB Kolumna AKTYWNA ZLX12BT</t>
  </si>
  <si>
    <t>2/LAB/SZEB Kolumna AKTYWNA ZLX12BT</t>
  </si>
  <si>
    <t>3/LAB/SZEB - Mikser SIGNATURE16</t>
  </si>
  <si>
    <t>4/LAB/SZEB - 5/LAB/SZEB - Zestaw bezprzewodowy XSW1-835 (2 sztuki po 1480 zł)</t>
  </si>
  <si>
    <t>49/LAB/SZEB Mikrofon kierunkowy Sony ecm-gz1m</t>
  </si>
  <si>
    <t>48/LAB/SZEB - Aparat cyfrowy Sony dsc-hx60</t>
  </si>
  <si>
    <t>54/LAB/SZEB - Mikroport mikrofon Sony ecm-w2bt</t>
  </si>
  <si>
    <t>tablica interaktywna NEWLINETT x 2 szt</t>
  </si>
  <si>
    <t>31.08.2018</t>
  </si>
  <si>
    <t>tablica interaktywna IDBOARD</t>
  </si>
  <si>
    <t>27.12.2018</t>
  </si>
  <si>
    <t xml:space="preserve">monitor AVTEK  TOUCHSCREEN x 1 szt </t>
  </si>
  <si>
    <t>27.12.2021</t>
  </si>
  <si>
    <t xml:space="preserve">tablica interaktywna  NEWLINE x 1 szt </t>
  </si>
  <si>
    <t>18.12.2017</t>
  </si>
  <si>
    <t xml:space="preserve">aparat fotograficzny EOS M50 x 1 szt </t>
  </si>
  <si>
    <t>15.12.2021</t>
  </si>
  <si>
    <t>22.12.2021</t>
  </si>
  <si>
    <t xml:space="preserve">projektor BENOM x 1 szt </t>
  </si>
  <si>
    <t>14.12.2017</t>
  </si>
  <si>
    <t xml:space="preserve">projektor NEC x 1 szt </t>
  </si>
  <si>
    <t>komputery PC /4GB/1TB/B24/win10 x 3</t>
  </si>
  <si>
    <t>15.12.2016</t>
  </si>
  <si>
    <t>lodówka Samsung x 1 szt</t>
  </si>
  <si>
    <t>30.12.2021</t>
  </si>
  <si>
    <t>laptop ACER x 24 szt</t>
  </si>
  <si>
    <t>14.11.2018</t>
  </si>
  <si>
    <t xml:space="preserve">laptop NOTEBOOK HP x 1 szt </t>
  </si>
  <si>
    <t>30.06.2020</t>
  </si>
  <si>
    <t>29.05.2020</t>
  </si>
  <si>
    <t>16.10.2020</t>
  </si>
  <si>
    <t>laptop LENOVO x 16 szt</t>
  </si>
  <si>
    <t>tablet LENOVO x 2 szt</t>
  </si>
  <si>
    <t>26.11.2018</t>
  </si>
  <si>
    <t>Drukarka 3D Flashforge Adventurer 3</t>
  </si>
  <si>
    <t>Notebook HP PAVILION 15 15,6" 5700U/16GB/512/W11H</t>
  </si>
  <si>
    <t>MIKSER MUZ. ALLEN HEATH ZEDi 10FX</t>
  </si>
  <si>
    <t>MIKROFON bezprzewodowy zestaw 2. mikrofonów</t>
  </si>
  <si>
    <t>MIKROFON bezprzewodowy zestaw 2. mikrofonów na głowę</t>
  </si>
  <si>
    <t>MIKROFON nakamerowy MKE 200 w Sennheiser</t>
  </si>
  <si>
    <t>Aparat Canon EOS M50 II BK M15-45S M55-22</t>
  </si>
  <si>
    <t>Mikroport Boya BY-WM4 PRO K1</t>
  </si>
  <si>
    <t>Zestaw oświetlenia ciągłego Quadrialite</t>
  </si>
  <si>
    <t>Tablet Lenovo TAB M10</t>
  </si>
  <si>
    <t>Kamera wewnętrzna BCS-DMQE4200 IR3-G (korytarz przedszkole)</t>
  </si>
  <si>
    <t>Kamera wewnętrzna BCS-DMQE4200 IR3-G (korytarz sala gimn.)</t>
  </si>
  <si>
    <t>Kamera wewnętrzna BCS-DMQE4200 IR3-G (obok sali 17)</t>
  </si>
  <si>
    <t>Rejestrator</t>
  </si>
  <si>
    <t>Dysk 6 Tb (do rejestratora)</t>
  </si>
  <si>
    <t>4 kamery zewnętrzne 400 zł/szt.</t>
  </si>
  <si>
    <t>Gminny Ośrodek Pomocy Społecznej Jasło</t>
  </si>
  <si>
    <t>Komputer FUJITSU</t>
  </si>
  <si>
    <t>Urządzenie wielofunkcyjne RICOH MPC 2011 SP</t>
  </si>
  <si>
    <t>Zestaw komputerowy DELL VOSTRO</t>
  </si>
  <si>
    <t>Komputer Lenowo</t>
  </si>
  <si>
    <t xml:space="preserve">Dysk sieciowy </t>
  </si>
  <si>
    <t>Niszczarka FELLOWES</t>
  </si>
  <si>
    <t>Fax urządzenie wielofunkcyjne</t>
  </si>
  <si>
    <t>Drukarka EPSON</t>
  </si>
  <si>
    <t>Drukarka EPSON MFP</t>
  </si>
  <si>
    <t xml:space="preserve">Ekspres do kawy </t>
  </si>
  <si>
    <t>Komputer NETEBOK Lenowo</t>
  </si>
  <si>
    <t>Monitor interaktywny Avtek TouchScreen - 2 szt.</t>
  </si>
  <si>
    <t>Monitor interaktywny FULL HD - 2 szt.</t>
  </si>
  <si>
    <t>Drukarka laserwoa Brother Hl</t>
  </si>
  <si>
    <t>Drukarka 3D</t>
  </si>
  <si>
    <t xml:space="preserve">Kserokopiarka Ricoh Aficio </t>
  </si>
  <si>
    <t>Chłodziarko - zamrażalka POLAR</t>
  </si>
  <si>
    <t>Piekarnik BEKO</t>
  </si>
  <si>
    <t>Robot BOSCH</t>
  </si>
  <si>
    <t>Telewizor Samsung - 4 szt.</t>
  </si>
  <si>
    <t>Notebook ASUS -2 szt.</t>
  </si>
  <si>
    <t>Notebook ASUS -4 szt.</t>
  </si>
  <si>
    <t>Acer Travel</t>
  </si>
  <si>
    <t>Laptop Lenovo -14 szt.</t>
  </si>
  <si>
    <t>Laptop Asus - 2 szt.</t>
  </si>
  <si>
    <t>Laptop Acer - 15 szt.</t>
  </si>
  <si>
    <t>Tablet Acer -  2 szt.</t>
  </si>
  <si>
    <t>liczba pracowników</t>
  </si>
  <si>
    <t>Lokalizacja Gmina Jasło: Adres</t>
  </si>
  <si>
    <t>Lokalizacja Instalacji:</t>
  </si>
  <si>
    <t>Moc instalacji w kW</t>
  </si>
  <si>
    <t>Wartość brutto</t>
  </si>
  <si>
    <t>Bierówka 106</t>
  </si>
  <si>
    <t>Budynek Gospodarczy</t>
  </si>
  <si>
    <t>Bierówka 119</t>
  </si>
  <si>
    <t>Grunt</t>
  </si>
  <si>
    <t>Bierówka 13 A</t>
  </si>
  <si>
    <t>Budynek Mieszkalny</t>
  </si>
  <si>
    <t>Bierówka 147</t>
  </si>
  <si>
    <t>Bierówka 149</t>
  </si>
  <si>
    <t>Bierówka 15</t>
  </si>
  <si>
    <t>Bierówka 164</t>
  </si>
  <si>
    <t>Bierówka 167</t>
  </si>
  <si>
    <t>Bierówka 174</t>
  </si>
  <si>
    <t>Bierówka 181</t>
  </si>
  <si>
    <t>Bierówka 187</t>
  </si>
  <si>
    <t>Bierówka 23</t>
  </si>
  <si>
    <t>Bierówka 83</t>
  </si>
  <si>
    <t>Bierówka 9</t>
  </si>
  <si>
    <t>Bierówka 97</t>
  </si>
  <si>
    <t>Brzyście 100</t>
  </si>
  <si>
    <t>Brzyście 102</t>
  </si>
  <si>
    <t>Brzyście 105</t>
  </si>
  <si>
    <t>Brzyście 106</t>
  </si>
  <si>
    <t>Brzyście 115</t>
  </si>
  <si>
    <t>Brzyście 116</t>
  </si>
  <si>
    <t>Brzyście 119</t>
  </si>
  <si>
    <t>Brzyście 125</t>
  </si>
  <si>
    <t>Brzyście 129</t>
  </si>
  <si>
    <t>Brzyście 131</t>
  </si>
  <si>
    <t>Brzyście 52B</t>
  </si>
  <si>
    <t>Brzyście 82</t>
  </si>
  <si>
    <t>Brzyście 93</t>
  </si>
  <si>
    <t>Chrzastówka 110</t>
  </si>
  <si>
    <t>Chrząstówka 32</t>
  </si>
  <si>
    <t>Chrzastówka 75</t>
  </si>
  <si>
    <t>Chrząstówka 103</t>
  </si>
  <si>
    <t>Chrząstówka 11</t>
  </si>
  <si>
    <t>Chrząstówka 119</t>
  </si>
  <si>
    <t>Chrząstówka 24</t>
  </si>
  <si>
    <t>Chrząstówka 27</t>
  </si>
  <si>
    <t>Chrząstówka 4</t>
  </si>
  <si>
    <t>Chrząstówka 41</t>
  </si>
  <si>
    <t>Gorajowice bn (dz.ewid. 8/12)</t>
  </si>
  <si>
    <t>Gorajowice 11</t>
  </si>
  <si>
    <t>Gorajowice 13</t>
  </si>
  <si>
    <t>Gorajowice 17</t>
  </si>
  <si>
    <t>Gorajowice 46 A</t>
  </si>
  <si>
    <t>Gorajowice 68</t>
  </si>
  <si>
    <t>Gorajowice 69</t>
  </si>
  <si>
    <t>Gorajowice 8</t>
  </si>
  <si>
    <t>Gorajowice 87</t>
  </si>
  <si>
    <t>GRUNT</t>
  </si>
  <si>
    <t>Gorajowice 89</t>
  </si>
  <si>
    <t>Gorajowice 94</t>
  </si>
  <si>
    <t>Jareniówka 1</t>
  </si>
  <si>
    <t>Jareniówka 101</t>
  </si>
  <si>
    <t>Jareniówka 156</t>
  </si>
  <si>
    <t>Jareniówka 167 A</t>
  </si>
  <si>
    <t>Jareniówka 172</t>
  </si>
  <si>
    <t>Jareniówka 176</t>
  </si>
  <si>
    <t>Jareniówka 178</t>
  </si>
  <si>
    <t>Jareniówka 188</t>
  </si>
  <si>
    <t>Jareniówka 204</t>
  </si>
  <si>
    <t>Jareniówka 211</t>
  </si>
  <si>
    <t>Jareniówka 213</t>
  </si>
  <si>
    <t>Jareniówka 214</t>
  </si>
  <si>
    <t>Jareniówka 40</t>
  </si>
  <si>
    <t>Jareniówka 49</t>
  </si>
  <si>
    <t>Jareniówka 74</t>
  </si>
  <si>
    <t>Jareniówka 99 A</t>
  </si>
  <si>
    <t>Kowalowy 128</t>
  </si>
  <si>
    <t>Kowalowy 137</t>
  </si>
  <si>
    <t>Kowalowy 168</t>
  </si>
  <si>
    <t>Kowalowy 18</t>
  </si>
  <si>
    <t>Kowalowy 23</t>
  </si>
  <si>
    <t>Kowalowy 30</t>
  </si>
  <si>
    <t>Kowalowy 41</t>
  </si>
  <si>
    <t>Kowalowy 73</t>
  </si>
  <si>
    <t>Łaski 131</t>
  </si>
  <si>
    <t>Łaski 142</t>
  </si>
  <si>
    <t>Łaski 142 A</t>
  </si>
  <si>
    <t>Łaski 197</t>
  </si>
  <si>
    <t>Łaski 203</t>
  </si>
  <si>
    <t>Łaski 208</t>
  </si>
  <si>
    <t>Łaski 211</t>
  </si>
  <si>
    <t>Łaski 216</t>
  </si>
  <si>
    <t>Łaski 229</t>
  </si>
  <si>
    <t>Łaski 48</t>
  </si>
  <si>
    <t>Łaski 6</t>
  </si>
  <si>
    <t>Łaski 95</t>
  </si>
  <si>
    <t>Niegłowice bn.  dz.ewid. 792/1, 791/4</t>
  </si>
  <si>
    <t>Niegłowice 149</t>
  </si>
  <si>
    <t>Niegłowice 215</t>
  </si>
  <si>
    <t>Niegłowice 234</t>
  </si>
  <si>
    <t>Niegłowice 235</t>
  </si>
  <si>
    <t>Niegłowice 238</t>
  </si>
  <si>
    <t>Niegłowice 242</t>
  </si>
  <si>
    <t>Niegłowice 249</t>
  </si>
  <si>
    <t>Niegłowice 259</t>
  </si>
  <si>
    <t>Niegłowice 271</t>
  </si>
  <si>
    <t>Niegłowice 285</t>
  </si>
  <si>
    <t>Niegłowice 31</t>
  </si>
  <si>
    <t>Niegłowice 52</t>
  </si>
  <si>
    <t>Niegłowice 80 A</t>
  </si>
  <si>
    <t>Niepla 109</t>
  </si>
  <si>
    <t>Niepla 144A</t>
  </si>
  <si>
    <t>Niepla 178</t>
  </si>
  <si>
    <t>Niepla 179</t>
  </si>
  <si>
    <t>Niepla 191</t>
  </si>
  <si>
    <t>Niepla 193</t>
  </si>
  <si>
    <t>Niepla 198</t>
  </si>
  <si>
    <t>Niepla 200</t>
  </si>
  <si>
    <t>Niepla 206</t>
  </si>
  <si>
    <t>Niepla 207</t>
  </si>
  <si>
    <t>Niepla 211</t>
  </si>
  <si>
    <t>Niepla 24</t>
  </si>
  <si>
    <t>Niepla 38 A</t>
  </si>
  <si>
    <t>Niepla 69</t>
  </si>
  <si>
    <t>Niepla 75</t>
  </si>
  <si>
    <t>Niepla 92</t>
  </si>
  <si>
    <t>Niepla 97</t>
  </si>
  <si>
    <t>Opacie 132</t>
  </si>
  <si>
    <t>Opacie 142</t>
  </si>
  <si>
    <t>Opacie 150</t>
  </si>
  <si>
    <t>Opacie 164</t>
  </si>
  <si>
    <t>Opacie 165</t>
  </si>
  <si>
    <t>Opacie 168</t>
  </si>
  <si>
    <t>Opacie 18</t>
  </si>
  <si>
    <t>Opacie 42</t>
  </si>
  <si>
    <t>Opacie 43</t>
  </si>
  <si>
    <t>Osobnica 1007</t>
  </si>
  <si>
    <t>Osobnica 1014</t>
  </si>
  <si>
    <t>Osobnica 1025</t>
  </si>
  <si>
    <t>Osobnica 1026</t>
  </si>
  <si>
    <t>Osobnica 1035</t>
  </si>
  <si>
    <t>Osobnica 1044</t>
  </si>
  <si>
    <t>Osobnica 1060</t>
  </si>
  <si>
    <t>Osobnica 1065</t>
  </si>
  <si>
    <t>Osobnica 1074</t>
  </si>
  <si>
    <t>Osobnica 1077</t>
  </si>
  <si>
    <t>Osobnica 1083</t>
  </si>
  <si>
    <t>Osobnica 1110</t>
  </si>
  <si>
    <t>Osobnica 1111</t>
  </si>
  <si>
    <t>Osobnica 1113</t>
  </si>
  <si>
    <t>Osobnica 1116</t>
  </si>
  <si>
    <t>Osobnica 1120</t>
  </si>
  <si>
    <t>Osobnica 1127</t>
  </si>
  <si>
    <t>Osobnica 1138</t>
  </si>
  <si>
    <t>Osobnica 1168</t>
  </si>
  <si>
    <t>Osobnica 130</t>
  </si>
  <si>
    <t>Osobnica 131</t>
  </si>
  <si>
    <t>Osobnica 135</t>
  </si>
  <si>
    <t>Osobnica 204</t>
  </si>
  <si>
    <t>Osobnica 25</t>
  </si>
  <si>
    <t>Osobnica 276</t>
  </si>
  <si>
    <t>Osobnica 297</t>
  </si>
  <si>
    <t>Osobnica 348</t>
  </si>
  <si>
    <t>Osobnica 375</t>
  </si>
  <si>
    <t>Osobnica 376</t>
  </si>
  <si>
    <t>Osobnica 424</t>
  </si>
  <si>
    <t>Osobnica 511</t>
  </si>
  <si>
    <t>Osobnica 640</t>
  </si>
  <si>
    <t>Osobnica 668</t>
  </si>
  <si>
    <t>Osobnica 67</t>
  </si>
  <si>
    <t>Osobnica 69</t>
  </si>
  <si>
    <t>Osobnica 691A</t>
  </si>
  <si>
    <t>Osobnica 71</t>
  </si>
  <si>
    <t>Osobnica 747</t>
  </si>
  <si>
    <t>Osobnica 750</t>
  </si>
  <si>
    <t>Osobnica 751</t>
  </si>
  <si>
    <t>Osobnica 756</t>
  </si>
  <si>
    <t>Osobnica 757</t>
  </si>
  <si>
    <t>Osobnica 769</t>
  </si>
  <si>
    <t>Osobnica 770</t>
  </si>
  <si>
    <t>Osobnica 787</t>
  </si>
  <si>
    <t>Osobnica 817</t>
  </si>
  <si>
    <t>Osobnica 847</t>
  </si>
  <si>
    <t>Osobnica 848</t>
  </si>
  <si>
    <t>Osobnica 852</t>
  </si>
  <si>
    <t>Osobnica 86</t>
  </si>
  <si>
    <t>Osobnica 878</t>
  </si>
  <si>
    <t>Osobnica 890</t>
  </si>
  <si>
    <t>Osobnica 902</t>
  </si>
  <si>
    <t>Osobnica bn. dz.ewid.6825/1,6818,6819</t>
  </si>
  <si>
    <t>Osobnica 916</t>
  </si>
  <si>
    <t>Osobnica 920</t>
  </si>
  <si>
    <t>Osobnica 941</t>
  </si>
  <si>
    <t>Osobnica 949</t>
  </si>
  <si>
    <t>Osobnica 986</t>
  </si>
  <si>
    <t>Osobnica 994</t>
  </si>
  <si>
    <t>Osobnica 996</t>
  </si>
  <si>
    <t>Sobniów 13</t>
  </si>
  <si>
    <t>Sobniów 40</t>
  </si>
  <si>
    <t>Sobniów 44 A</t>
  </si>
  <si>
    <t>Sobniów 44 B</t>
  </si>
  <si>
    <t>Sobniów 53</t>
  </si>
  <si>
    <t>Szebnie bn. Dz.ewid. 737/12</t>
  </si>
  <si>
    <t>Szebnie 129</t>
  </si>
  <si>
    <t>Szebnie 208</t>
  </si>
  <si>
    <t>Szebnie 232</t>
  </si>
  <si>
    <t>Szebnie 248</t>
  </si>
  <si>
    <t>grunt</t>
  </si>
  <si>
    <t>Szebnie 260</t>
  </si>
  <si>
    <t>Szebnie 27</t>
  </si>
  <si>
    <t>Budynek MIeszkalny</t>
  </si>
  <si>
    <t>Szebnie 279</t>
  </si>
  <si>
    <t>Szebnie 281</t>
  </si>
  <si>
    <t>Szebnie 291</t>
  </si>
  <si>
    <t>Szebnie 295</t>
  </si>
  <si>
    <t>Szebnie 302</t>
  </si>
  <si>
    <t>Szebnie 304</t>
  </si>
  <si>
    <t>Szebnie 321</t>
  </si>
  <si>
    <t>Szebnie 323</t>
  </si>
  <si>
    <t>Szebnie 325</t>
  </si>
  <si>
    <t>Szebnie 33</t>
  </si>
  <si>
    <t>Szebnie 51</t>
  </si>
  <si>
    <t>Szebnie 65</t>
  </si>
  <si>
    <t>Szebnie 70</t>
  </si>
  <si>
    <t>Szebnie 91</t>
  </si>
  <si>
    <t>Trzcinica 721</t>
  </si>
  <si>
    <t>Trzcinica bn. dz.ewid.1486/4</t>
  </si>
  <si>
    <t>Trzcinica 10</t>
  </si>
  <si>
    <t>Trzcinica 111</t>
  </si>
  <si>
    <t>Trzcinica 159</t>
  </si>
  <si>
    <t>Trzcinica 160</t>
  </si>
  <si>
    <t>Trzcinica 171</t>
  </si>
  <si>
    <t>Trzcinica 173</t>
  </si>
  <si>
    <t>Trzcinica 201</t>
  </si>
  <si>
    <t>Trzcinica 21 A</t>
  </si>
  <si>
    <t>Trzcinica 231</t>
  </si>
  <si>
    <t>Trzcinica 255</t>
  </si>
  <si>
    <t>Trzcinica 261</t>
  </si>
  <si>
    <t>Trzcinica 270</t>
  </si>
  <si>
    <t>Trzcinica 277</t>
  </si>
  <si>
    <t>Trzcinica 290</t>
  </si>
  <si>
    <t>Trzcinica 312</t>
  </si>
  <si>
    <t>Trzcinica 353</t>
  </si>
  <si>
    <t>Trzcinica 373</t>
  </si>
  <si>
    <t>Trzcinica 373 A</t>
  </si>
  <si>
    <t>Trzcinica 409</t>
  </si>
  <si>
    <t>Trzcinica 409 A</t>
  </si>
  <si>
    <t>Trzcinica 414</t>
  </si>
  <si>
    <t>Trzcinica 431</t>
  </si>
  <si>
    <t>Trzcinica 437</t>
  </si>
  <si>
    <t>Trzcinica 443</t>
  </si>
  <si>
    <t>Trzcinica 470</t>
  </si>
  <si>
    <t>Trzcinica 474</t>
  </si>
  <si>
    <t>Trzcinica 479</t>
  </si>
  <si>
    <t>Trzcinica 497</t>
  </si>
  <si>
    <t>Trzcinica 501</t>
  </si>
  <si>
    <t>Trzcinica 507</t>
  </si>
  <si>
    <t>Trzcinica 524</t>
  </si>
  <si>
    <t>Trzcinica 542</t>
  </si>
  <si>
    <t>Trzcinica 554</t>
  </si>
  <si>
    <t>Trzcinica 563</t>
  </si>
  <si>
    <t>Trzcinica 563 A</t>
  </si>
  <si>
    <t>Trzcinica 567</t>
  </si>
  <si>
    <t>Trzcinica 578</t>
  </si>
  <si>
    <t>Trzcinica 579</t>
  </si>
  <si>
    <t>Trzcinica 595</t>
  </si>
  <si>
    <t>Trzcinica 604</t>
  </si>
  <si>
    <t>Trzcinica 608</t>
  </si>
  <si>
    <t>Trzcinica 609</t>
  </si>
  <si>
    <t>Trzcinica 611</t>
  </si>
  <si>
    <t>Trzcinica 615</t>
  </si>
  <si>
    <t>Trzcinica 616</t>
  </si>
  <si>
    <t>Trzcinica 617</t>
  </si>
  <si>
    <t>Trzcinica 622</t>
  </si>
  <si>
    <t>Trzcinica 643</t>
  </si>
  <si>
    <t>Trzcinica 658</t>
  </si>
  <si>
    <t>Trzcinica 663</t>
  </si>
  <si>
    <t>Trzcinica 665</t>
  </si>
  <si>
    <t>Trzcinica 667</t>
  </si>
  <si>
    <t>Trzcinica 669</t>
  </si>
  <si>
    <t>Trzcinica 671</t>
  </si>
  <si>
    <t>Trzcinica 675</t>
  </si>
  <si>
    <t>Trzcinica 677</t>
  </si>
  <si>
    <t>Trzcinica 680</t>
  </si>
  <si>
    <t>Trzcinica 91</t>
  </si>
  <si>
    <t>Warzyce dz.ewid.1561/1</t>
  </si>
  <si>
    <t>Warzyce 129</t>
  </si>
  <si>
    <t>Warzyce 136</t>
  </si>
  <si>
    <t>Warzyce 137</t>
  </si>
  <si>
    <t>Warzyce 145</t>
  </si>
  <si>
    <t>Warzyce 156</t>
  </si>
  <si>
    <t>Warzyce 183</t>
  </si>
  <si>
    <t>Warzyce 193</t>
  </si>
  <si>
    <t>Warzyce 198</t>
  </si>
  <si>
    <t>Warzyce 199</t>
  </si>
  <si>
    <t>Warzyce 246</t>
  </si>
  <si>
    <t>Warzyce 275</t>
  </si>
  <si>
    <t>Warzyce 301</t>
  </si>
  <si>
    <t>Warzyce 314</t>
  </si>
  <si>
    <t>Warzyce 343</t>
  </si>
  <si>
    <t>Warzyce 37</t>
  </si>
  <si>
    <t>Warzyce 405</t>
  </si>
  <si>
    <t>Warzyce 408</t>
  </si>
  <si>
    <t>Warzyce 427</t>
  </si>
  <si>
    <t>Warzyce 428</t>
  </si>
  <si>
    <t>Warzyce 432</t>
  </si>
  <si>
    <t>Warzyce 444</t>
  </si>
  <si>
    <t>Warzyce 456</t>
  </si>
  <si>
    <t>Warzyce 458</t>
  </si>
  <si>
    <t>Warzyce 463</t>
  </si>
  <si>
    <t>Warzyce 483</t>
  </si>
  <si>
    <t>Warzyce 488</t>
  </si>
  <si>
    <t>Warzyce 500</t>
  </si>
  <si>
    <t>Warzyce 510</t>
  </si>
  <si>
    <t>Warzyce 520</t>
  </si>
  <si>
    <t>Warzyce 537</t>
  </si>
  <si>
    <t>Warzyce 541</t>
  </si>
  <si>
    <t>Warzyce 550</t>
  </si>
  <si>
    <t>Warzyce 555</t>
  </si>
  <si>
    <t>Warzyce 66</t>
  </si>
  <si>
    <t>Wolica 100 A</t>
  </si>
  <si>
    <t>Wolica 117</t>
  </si>
  <si>
    <t>Wolica 118</t>
  </si>
  <si>
    <t>Wolica 119</t>
  </si>
  <si>
    <t>Wolica 121</t>
  </si>
  <si>
    <t>Wolica 14</t>
  </si>
  <si>
    <t>Wolica 170</t>
  </si>
  <si>
    <t>Wolica 175</t>
  </si>
  <si>
    <t>Wolica 178</t>
  </si>
  <si>
    <t>Wolica 179</t>
  </si>
  <si>
    <t>Wolica 181</t>
  </si>
  <si>
    <t>Wolica 183</t>
  </si>
  <si>
    <t>Wolica 186</t>
  </si>
  <si>
    <t>Wolica 195</t>
  </si>
  <si>
    <t>Wolica 201</t>
  </si>
  <si>
    <t>Wolica 203</t>
  </si>
  <si>
    <t>Wolica 205</t>
  </si>
  <si>
    <t>Wolica 206</t>
  </si>
  <si>
    <t>Wolica 207</t>
  </si>
  <si>
    <t>Wolica 222</t>
  </si>
  <si>
    <t>Wolica 227</t>
  </si>
  <si>
    <t>Wolica 23</t>
  </si>
  <si>
    <t>Wolica 232</t>
  </si>
  <si>
    <t>Wolica 235</t>
  </si>
  <si>
    <t>Wolica 236</t>
  </si>
  <si>
    <t>Wolica 237</t>
  </si>
  <si>
    <t>Wolica 238</t>
  </si>
  <si>
    <t>Wolica 240</t>
  </si>
  <si>
    <t>Wolica 242</t>
  </si>
  <si>
    <t>Wolica 243</t>
  </si>
  <si>
    <t>Wolica 255</t>
  </si>
  <si>
    <t>Wolica 46</t>
  </si>
  <si>
    <t>Wolica 50</t>
  </si>
  <si>
    <t>budynek mieszkalny</t>
  </si>
  <si>
    <t>Zimna Woda 106</t>
  </si>
  <si>
    <t>Zimna Woda 107</t>
  </si>
  <si>
    <t>Zimna Woda 108</t>
  </si>
  <si>
    <t>Zimna Woda 11</t>
  </si>
  <si>
    <t>Zimna Woda 115</t>
  </si>
  <si>
    <t>Zimna Woda 119</t>
  </si>
  <si>
    <t>Zimna Woda 40</t>
  </si>
  <si>
    <t>Zimna Woda 79</t>
  </si>
  <si>
    <t>Żółków 109</t>
  </si>
  <si>
    <t>Żółków 110</t>
  </si>
  <si>
    <t>Żółków 149</t>
  </si>
  <si>
    <t>Żółków 154</t>
  </si>
  <si>
    <t>Żółków 159</t>
  </si>
  <si>
    <t>Żółków 16</t>
  </si>
  <si>
    <t>Żółków 164</t>
  </si>
  <si>
    <t>Żółków 175</t>
  </si>
  <si>
    <t>Żółków 171</t>
  </si>
  <si>
    <t>Żółków 188</t>
  </si>
  <si>
    <t>Żółków 190</t>
  </si>
  <si>
    <t>Żółków 191</t>
  </si>
  <si>
    <t>Żółków 195</t>
  </si>
  <si>
    <t>Żółków 196</t>
  </si>
  <si>
    <t>Żółków 197</t>
  </si>
  <si>
    <t>Żółków 207</t>
  </si>
  <si>
    <t>Żółków 23</t>
  </si>
  <si>
    <t>Żółków 24</t>
  </si>
  <si>
    <t>Żółków 45</t>
  </si>
  <si>
    <t>Żółków 48</t>
  </si>
  <si>
    <t>Żółków 68</t>
  </si>
  <si>
    <t>Żółków 69</t>
  </si>
  <si>
    <t>Żółków 83</t>
  </si>
  <si>
    <t>Żółków 9</t>
  </si>
  <si>
    <t>Żółków 90</t>
  </si>
  <si>
    <t>Żółków 99</t>
  </si>
  <si>
    <t>Bierówka 159</t>
  </si>
  <si>
    <t>Osobnica 729</t>
  </si>
  <si>
    <t>Lp</t>
  </si>
  <si>
    <t>Moc instalacji pompy ciepła [kW]</t>
  </si>
  <si>
    <t>Typ pompy ciepła:
powietrzna/gruntowa</t>
  </si>
  <si>
    <t>Adres, lokalizacja instalacji:</t>
  </si>
  <si>
    <t>Wartość
netto</t>
  </si>
  <si>
    <t>Wartość
brutto</t>
  </si>
  <si>
    <t xml:space="preserve">  13 kW</t>
  </si>
  <si>
    <t>powietrzna</t>
  </si>
  <si>
    <t>Osobnica 14</t>
  </si>
  <si>
    <t>10 kW</t>
  </si>
  <si>
    <t>gruntowa</t>
  </si>
  <si>
    <t>13 kW</t>
  </si>
  <si>
    <t>Osobnica 356</t>
  </si>
  <si>
    <t>Niepla 144</t>
  </si>
  <si>
    <t>Opacie 163</t>
  </si>
  <si>
    <t xml:space="preserve">Wolica 235
</t>
  </si>
  <si>
    <t xml:space="preserve">Jareniówka 167 A
</t>
  </si>
  <si>
    <t xml:space="preserve"> Sobniów 44 B</t>
  </si>
  <si>
    <t xml:space="preserve"> Bierówka 13A</t>
  </si>
  <si>
    <t>Trzcinica 284</t>
  </si>
  <si>
    <t xml:space="preserve">Osobnica 107 </t>
  </si>
  <si>
    <t>Trzcinica 368</t>
  </si>
  <si>
    <t>Szebnie 285</t>
  </si>
  <si>
    <t>Osobnica b/n, dz. nr 6825/1, 6818, 6819</t>
  </si>
  <si>
    <t>Szebnie b/n, dz. nr 737/12</t>
  </si>
  <si>
    <t>Brzyście 15</t>
  </si>
  <si>
    <t xml:space="preserve">Jareniówka 1 A
</t>
  </si>
  <si>
    <t>Niegłowice 241</t>
  </si>
  <si>
    <t>Niegłowice 200</t>
  </si>
  <si>
    <t>Niegłowice 59</t>
  </si>
  <si>
    <t>Trzcinica 471</t>
  </si>
  <si>
    <t>Warzyce 292</t>
  </si>
  <si>
    <t>Kowalowy 152</t>
  </si>
  <si>
    <t>8 kW</t>
  </si>
  <si>
    <t>Wolica 55</t>
  </si>
  <si>
    <t>Trzcinica 687</t>
  </si>
  <si>
    <t xml:space="preserve">Osobnica 888 
</t>
  </si>
  <si>
    <t xml:space="preserve">Trzcinica 684
</t>
  </si>
  <si>
    <t>Warzyce 460</t>
  </si>
  <si>
    <t>Sobniów 67</t>
  </si>
  <si>
    <t>Trzcinica b/n, dz. nr 1151/1</t>
  </si>
  <si>
    <t>Trzcinica 692</t>
  </si>
  <si>
    <t>Żółków 183</t>
  </si>
  <si>
    <t>Trzcinica 32</t>
  </si>
  <si>
    <t>Niegłowice 158</t>
  </si>
  <si>
    <t>Wolica b/n, dz. nr 260/13</t>
  </si>
  <si>
    <t>Osobnica 128</t>
  </si>
  <si>
    <t>Razem:</t>
  </si>
  <si>
    <t>Moc instalacji kolektorów słonecznych [kW]</t>
  </si>
  <si>
    <t>Miejsce posadowienia</t>
  </si>
  <si>
    <t>Adres, lokalizacja instalacji</t>
  </si>
  <si>
    <t>Wartość netto</t>
  </si>
  <si>
    <t xml:space="preserve">Wartość brutto </t>
  </si>
  <si>
    <t xml:space="preserve">3 kW </t>
  </si>
  <si>
    <t>Osobnica 912</t>
  </si>
  <si>
    <t>4,5 kW</t>
  </si>
  <si>
    <t>Niepla 117</t>
  </si>
  <si>
    <t xml:space="preserve">Osobnica 998
</t>
  </si>
  <si>
    <t>Brzyście 103</t>
  </si>
  <si>
    <t xml:space="preserve">Niegłowice 109
</t>
  </si>
  <si>
    <t>Brzyście 1</t>
  </si>
  <si>
    <t>3kW</t>
  </si>
  <si>
    <t>Warzyce 23</t>
  </si>
  <si>
    <t>Niepla 192</t>
  </si>
  <si>
    <t xml:space="preserve">Szebnie 221
</t>
  </si>
  <si>
    <t>Trzcinica 451</t>
  </si>
  <si>
    <t>Trzcinica 30</t>
  </si>
  <si>
    <t xml:space="preserve">Osobnica 400
</t>
  </si>
  <si>
    <t xml:space="preserve">Sobniów 84
</t>
  </si>
  <si>
    <t>Jareniówka 200</t>
  </si>
  <si>
    <t>Niepla 70</t>
  </si>
  <si>
    <t>Jareniówka 94</t>
  </si>
  <si>
    <t>Niepla 60</t>
  </si>
  <si>
    <t>Osobnica 1154</t>
  </si>
  <si>
    <t xml:space="preserve">4,5 kW </t>
  </si>
  <si>
    <t>Trzcinica 341</t>
  </si>
  <si>
    <t>3 kW</t>
  </si>
  <si>
    <t>Trzcinica 308</t>
  </si>
  <si>
    <t>Warzyce 294</t>
  </si>
  <si>
    <t>6kW</t>
  </si>
  <si>
    <t>Niepla 36</t>
  </si>
  <si>
    <t xml:space="preserve">budynek mieszkalny </t>
  </si>
  <si>
    <t xml:space="preserve"> Osobnica 811</t>
  </si>
  <si>
    <t>Trzcinica 549</t>
  </si>
  <si>
    <t>4,5kW</t>
  </si>
  <si>
    <t>Trzcinica 433 A</t>
  </si>
  <si>
    <t>Trzcinica 64</t>
  </si>
  <si>
    <t>Trzcinica 571</t>
  </si>
  <si>
    <t>Osobnica 274</t>
  </si>
  <si>
    <t xml:space="preserve">Osobnica 1083
</t>
  </si>
  <si>
    <t>Kowalowy 84 A</t>
  </si>
  <si>
    <t>Kowalowy 84</t>
  </si>
  <si>
    <t>Wolica 10</t>
  </si>
  <si>
    <t>Jareniówka 91</t>
  </si>
  <si>
    <t>Niepla 160</t>
  </si>
  <si>
    <t>Trzcinica 349</t>
  </si>
  <si>
    <t>Osobnica 191</t>
  </si>
  <si>
    <t>Chrząstówka 90</t>
  </si>
  <si>
    <t xml:space="preserve"> Osobnica 1100</t>
  </si>
  <si>
    <t>Warzyce 356</t>
  </si>
  <si>
    <t>Łaski 98</t>
  </si>
  <si>
    <t>Niegłowice b/n dz. nr 792/1, 791/4</t>
  </si>
  <si>
    <t>Zółków 196</t>
  </si>
  <si>
    <t>Trzcinica 530</t>
  </si>
  <si>
    <t>Żółków 25</t>
  </si>
  <si>
    <t>Jareniówka 82</t>
  </si>
  <si>
    <t>Trzcinica 562</t>
  </si>
  <si>
    <t xml:space="preserve">Trzcinica 443 
</t>
  </si>
  <si>
    <t>Szebnie 122</t>
  </si>
  <si>
    <t>Niegłowice 222</t>
  </si>
  <si>
    <t>Sobniów 49</t>
  </si>
  <si>
    <t xml:space="preserve">Bierówka 16
</t>
  </si>
  <si>
    <t xml:space="preserve">Osobnica 1064
</t>
  </si>
  <si>
    <t>Trzcinica 96</t>
  </si>
  <si>
    <t xml:space="preserve">4,5kW </t>
  </si>
  <si>
    <t>Trzcinica 520</t>
  </si>
  <si>
    <t>Warzyce 470</t>
  </si>
  <si>
    <t xml:space="preserve">budynek niemieszkalny lub grunt </t>
  </si>
  <si>
    <t>Osobnica 337</t>
  </si>
  <si>
    <t xml:space="preserve">Osobnica 456
</t>
  </si>
  <si>
    <t>Warzyce 438</t>
  </si>
  <si>
    <r>
      <t xml:space="preserve">Niepla </t>
    </r>
    <r>
      <rPr>
        <sz val="12"/>
        <rFont val="Calibri"/>
        <family val="2"/>
        <charset val="238"/>
      </rPr>
      <t>169</t>
    </r>
  </si>
  <si>
    <t>Wolica 148</t>
  </si>
  <si>
    <t>Warzyce 502</t>
  </si>
  <si>
    <t>Niepla 139</t>
  </si>
  <si>
    <t xml:space="preserve"> Osobnica 611</t>
  </si>
  <si>
    <t>Wolica 73</t>
  </si>
  <si>
    <t>Chrząstówka 107</t>
  </si>
  <si>
    <t>Trzcinica 187</t>
  </si>
  <si>
    <t>Osobnica 669</t>
  </si>
  <si>
    <t>Bierówka 134</t>
  </si>
  <si>
    <t>Jareniówka 36</t>
  </si>
  <si>
    <t>Brzyście 96</t>
  </si>
  <si>
    <t>Brzyście 110</t>
  </si>
  <si>
    <t xml:space="preserve">3kW </t>
  </si>
  <si>
    <t>Zimna Woda 97</t>
  </si>
  <si>
    <t>Trzcinica 239</t>
  </si>
  <si>
    <t>Brzyście 28</t>
  </si>
  <si>
    <t>Trzcinica 611 A</t>
  </si>
  <si>
    <t>grunt lub budynek niemieszkalny</t>
  </si>
  <si>
    <t xml:space="preserve"> Niepla 206</t>
  </si>
  <si>
    <t>Trzcinica 597</t>
  </si>
  <si>
    <t>Osobnica 216</t>
  </si>
  <si>
    <t xml:space="preserve">Osobnica 481
</t>
  </si>
  <si>
    <t xml:space="preserve">grunt  lub budynek niemieszkalny </t>
  </si>
  <si>
    <t>Osobnica 824</t>
  </si>
  <si>
    <t xml:space="preserve">Trzcinica 639 </t>
  </si>
  <si>
    <t>Opacie 119</t>
  </si>
  <si>
    <t>Niepla 147</t>
  </si>
  <si>
    <t>Niegłowice 260</t>
  </si>
  <si>
    <t xml:space="preserve"> 3kW</t>
  </si>
  <si>
    <t>Osobnica 865</t>
  </si>
  <si>
    <t>Warzyce 425</t>
  </si>
  <si>
    <t xml:space="preserve"> 3 kW </t>
  </si>
  <si>
    <t>Łaski 148</t>
  </si>
  <si>
    <t>Warzyce 25</t>
  </si>
  <si>
    <t>Warzyce  146</t>
  </si>
  <si>
    <t>Sobniów 47</t>
  </si>
  <si>
    <t>Łaski 225</t>
  </si>
  <si>
    <t>Żółków 180</t>
  </si>
  <si>
    <t>Trzcinica 514</t>
  </si>
  <si>
    <t xml:space="preserve"> budynek mieszkalny</t>
  </si>
  <si>
    <t>Zółków 175</t>
  </si>
  <si>
    <t>Niepla 31</t>
  </si>
  <si>
    <t>Zimna Woda 33</t>
  </si>
  <si>
    <t>Żółków 204</t>
  </si>
  <si>
    <t>Zimna Woda 59</t>
  </si>
  <si>
    <t>Warzyce 178</t>
  </si>
  <si>
    <t>Kowalowy 116</t>
  </si>
  <si>
    <t>Kowalowy 79</t>
  </si>
  <si>
    <t>Wolica 182</t>
  </si>
  <si>
    <t>Trzcinica 485</t>
  </si>
  <si>
    <t>Wolica 134</t>
  </si>
  <si>
    <t>Łaski 87</t>
  </si>
  <si>
    <t>Trzcinica 566</t>
  </si>
  <si>
    <t>Trzcinica 418</t>
  </si>
  <si>
    <t>Trzcinica 430</t>
  </si>
  <si>
    <t xml:space="preserve">6kW </t>
  </si>
  <si>
    <t>Osobnica 1117</t>
  </si>
  <si>
    <t>Trzcinica 106</t>
  </si>
  <si>
    <t>Chrząstówka 79</t>
  </si>
  <si>
    <t>Łaski 176</t>
  </si>
  <si>
    <t>Osobnica 152</t>
  </si>
  <si>
    <t>Osobnica 233</t>
  </si>
  <si>
    <t>Warzyce 2</t>
  </si>
  <si>
    <t>Zimna Woda 111</t>
  </si>
  <si>
    <t>Osobnica 267</t>
  </si>
  <si>
    <t>Osobnica 133</t>
  </si>
  <si>
    <t>Opacie 73</t>
  </si>
  <si>
    <t>Osobnica 736</t>
  </si>
  <si>
    <t>Wolica 64</t>
  </si>
  <si>
    <t>Warzyce 150</t>
  </si>
  <si>
    <t>Szebnie 172</t>
  </si>
  <si>
    <t>Osobnica 281</t>
  </si>
  <si>
    <t>Opacie 175</t>
  </si>
  <si>
    <t>Brzyście b/n, dz. nr 21/4</t>
  </si>
  <si>
    <t>Opacie 109</t>
  </si>
  <si>
    <t>RAZEM:</t>
  </si>
  <si>
    <t>Bieżnia i skocznia do skoku w dal</t>
  </si>
  <si>
    <t>Laptop T14 Intel G2 PN 4 sztuki po 3.000,00 zł</t>
  </si>
  <si>
    <t>Tablet Lenovo M10 HD</t>
  </si>
  <si>
    <t>Komputer MODECOM 2 SZTUKI po 1800</t>
  </si>
  <si>
    <t>Monitor Samsung T37F 27" 2 sztuki po 800 zł</t>
  </si>
  <si>
    <t>Monitor interaktywny Samsung 65"</t>
  </si>
  <si>
    <t>Urządzenie wielof. Brother DCP-L253DW</t>
  </si>
  <si>
    <t>kamera typ BCS TQ 8504 IR3 zewn.monit boisk szkolnych x 2 sztuki po 922,50 zł</t>
  </si>
  <si>
    <t>Urządzenie wielof. EPSON WF-6590</t>
  </si>
  <si>
    <t>Projektor NEC M333XS 2 sztuki po 3079,92 zł</t>
  </si>
  <si>
    <t>Tablica interakt. Id Board 2 sztuki po 3.154,95 zł</t>
  </si>
  <si>
    <t>Laptop Lenovo E570 (16 x 2104,53 zł)</t>
  </si>
  <si>
    <t>Laptop ASUS (3 x 2999 zł)</t>
  </si>
  <si>
    <t>Laptop Asus (5 x 2540 zł)</t>
  </si>
  <si>
    <t>Laptop ASUS X 509JA (2 x 3491,97 zł)</t>
  </si>
  <si>
    <t>Tablety (23 x 970,47 zł)</t>
  </si>
  <si>
    <t>Kolumna AKTY.FBT X LITE 12A (3 x 1570 zł)</t>
  </si>
  <si>
    <t>MIKROKONTROLER BOFFIN Magnetic z czujnikami (6 x 649,9 zł)</t>
  </si>
  <si>
    <t xml:space="preserve">Laptop Asus </t>
  </si>
  <si>
    <t xml:space="preserve">Urządzenie systemu monitoringu </t>
  </si>
  <si>
    <t>Uzdatniacz wody</t>
  </si>
  <si>
    <t>Nawierzchnia asfaltowa</t>
  </si>
  <si>
    <t>Chodnik</t>
  </si>
  <si>
    <t>Mur oporowy</t>
  </si>
  <si>
    <t xml:space="preserve">SP Opacie </t>
  </si>
  <si>
    <t xml:space="preserve">Boisko </t>
  </si>
  <si>
    <t>14.</t>
  </si>
  <si>
    <t>Monitor</t>
  </si>
  <si>
    <t>15.</t>
  </si>
  <si>
    <t>Podłoga interaktywna</t>
  </si>
  <si>
    <t>10.</t>
  </si>
  <si>
    <t>Szkoła Podstawowa w Trzcinicy  im. Św. Jana Kantego</t>
  </si>
  <si>
    <t>sprzęt przenośny</t>
  </si>
  <si>
    <t>Monitoring wizyjny, kamery, itp.</t>
  </si>
  <si>
    <t>692-V/SPSZ/013 Rejestrator 16-kanałowy</t>
  </si>
  <si>
    <t>755-IV/SPSZ/013 Monitor Interaktywny</t>
  </si>
  <si>
    <t>763-V/SPSZ/013 drukarka etykiet</t>
  </si>
  <si>
    <t>688-V/SPSZ/013 Laptop MSI</t>
  </si>
  <si>
    <t>761-IV/SPSZ/013 Laptop Lenovo Think Pad T14</t>
  </si>
  <si>
    <t>759-IV/SPSZ/013 Tablet Lenovo M10</t>
  </si>
  <si>
    <t xml:space="preserve">764-IV/SPSZ/-013 czytnik kodów kreskowych </t>
  </si>
  <si>
    <t>765-IV/SPSZ/013 Apple IPAD 10.9 2022 Blue</t>
  </si>
  <si>
    <t>766-IV/SPSZ/013 Apple IPAD 10.9 2022 Pink</t>
  </si>
  <si>
    <t>767-IV/SPSZ/013 Apple IPAD 10.9 2022 Silver</t>
  </si>
  <si>
    <t>722-VI/SPSZ/013 Smartfon Samsung SM-A546 Galaxy</t>
  </si>
  <si>
    <t>rok produkcji</t>
  </si>
  <si>
    <t>wartość KB/WO</t>
  </si>
  <si>
    <t>nazwa środka trwałego oraz informacja czy urządzenie zainstalowane jest wewnątrz budynku czy na zewnąrz</t>
  </si>
  <si>
    <t>LP</t>
  </si>
  <si>
    <t>690-V/SP/013 Kamera kopułowa zewnątrz</t>
  </si>
  <si>
    <t>691-V/SP/013 kamera kopułowa zewnątrz</t>
  </si>
  <si>
    <t>689-V/SPSZ/013 kamera wewnątrzna</t>
  </si>
  <si>
    <t>Monitor Samsung 55 cali</t>
  </si>
  <si>
    <t>Podłoga interaktywna FLOORBI</t>
  </si>
  <si>
    <t>Kolumna KM 1710</t>
  </si>
  <si>
    <t>Tablet Lnovo M10HZAAE0050PL</t>
  </si>
  <si>
    <t>Laptop Intel T14G2PN20W1S72200</t>
  </si>
  <si>
    <t>Pompa ciepła typu powietrze-powietrze Totenso Roni 5,0kW</t>
  </si>
  <si>
    <t>Pompa ciepła typu powietrze-powietrze Totenso Elis 7,0 kW</t>
  </si>
  <si>
    <t>Komputer Intel 8GB/SSD 500 GB</t>
  </si>
  <si>
    <t xml:space="preserve">Monitor 27' PHILIPS </t>
  </si>
  <si>
    <t>Razem majątek 013</t>
  </si>
  <si>
    <t>Razem majątek obcy</t>
  </si>
  <si>
    <t>Urządzenie wielofunkcyjne MFP EPSON WF-C17590D4TWF</t>
  </si>
  <si>
    <t>Konsola KVM Aten CL1008M</t>
  </si>
  <si>
    <t>Sterownia 4p - przełącznik DCN S570E-26X-SI-R2</t>
  </si>
  <si>
    <t>pomieszczenie ksero -przełącznik DCN S5750E-52X-P-SI-R2</t>
  </si>
  <si>
    <t>Sterownia 4p serwer DELL PowerEdge R650xs</t>
  </si>
  <si>
    <t>Sterownia 4p- Macierz DELL ME5024</t>
  </si>
  <si>
    <t>Zestaw interakt E-Borad  ETB-7910TP+X340</t>
  </si>
  <si>
    <t>Projektor Acer X1529HK</t>
  </si>
  <si>
    <t>Projektor Optoma X340UST</t>
  </si>
  <si>
    <t>Tablica interaktywna E-Board ETB-7910TP</t>
  </si>
  <si>
    <t>Laptop Dell Vostro V3510 i5-1135G7</t>
  </si>
  <si>
    <t>tak: hydranty p-poż, kraty w oknach pracowni komputerowej, czujniki ruchu z alarmem wizyjnym i fonicznym, dozór firmy</t>
  </si>
  <si>
    <t>Gmina Jasło</t>
  </si>
  <si>
    <t>WV2ZZZ7HZ9H145940</t>
  </si>
  <si>
    <t>przyczepa</t>
  </si>
  <si>
    <t>RJSNJ61</t>
  </si>
  <si>
    <t>RJSNT98</t>
  </si>
  <si>
    <t>SWH9S12600B286333</t>
  </si>
  <si>
    <t>RJS2NN2</t>
  </si>
  <si>
    <t>SXE2K263NLS100514</t>
  </si>
  <si>
    <t>RJS58N9</t>
  </si>
  <si>
    <t>SY9A07520F0HT1034</t>
  </si>
  <si>
    <t>RJS4NW5</t>
  </si>
  <si>
    <t>SUCE1ASA3J1011520</t>
  </si>
  <si>
    <t>RJS5N83</t>
  </si>
  <si>
    <t>SUC075D0FB0016131</t>
  </si>
  <si>
    <t>RJS77N8</t>
  </si>
  <si>
    <t>SYAS21HA0E00001166</t>
  </si>
  <si>
    <t>RJS66NT</t>
  </si>
  <si>
    <t>SZ9100ZPX66EM1005</t>
  </si>
  <si>
    <t>RJS98S2</t>
  </si>
  <si>
    <t>SUL36043730073707</t>
  </si>
  <si>
    <t>Lublin</t>
  </si>
  <si>
    <t>RJSKT98</t>
  </si>
  <si>
    <t>ZFA25000001639839</t>
  </si>
  <si>
    <t>RJS03SX</t>
  </si>
  <si>
    <t>WF0HXXGBFH1G89793</t>
  </si>
  <si>
    <t>RJS99C8</t>
  </si>
  <si>
    <t>WMAN36221BY253031</t>
  </si>
  <si>
    <t>RJS7VF9</t>
  </si>
  <si>
    <t>VF3YCBMFB11542492</t>
  </si>
  <si>
    <t>RJS98RX</t>
  </si>
  <si>
    <t>Tatra</t>
  </si>
  <si>
    <t>RJSHR98</t>
  </si>
  <si>
    <t>YV2T0Y1B1KZ124682</t>
  </si>
  <si>
    <t>RJSFH25</t>
  </si>
  <si>
    <t>SUJP442KTOOOO48</t>
  </si>
  <si>
    <t>KSJ185E</t>
  </si>
  <si>
    <t>RJS23J3</t>
  </si>
  <si>
    <t>WMAN3622YCY271769</t>
  </si>
  <si>
    <t>RJS99T8</t>
  </si>
  <si>
    <t>VF1VBH6J346746071</t>
  </si>
  <si>
    <t>VF0XXXTTFXAG10203</t>
  </si>
  <si>
    <t>RJS80M3</t>
  </si>
  <si>
    <t>P244LM109777</t>
  </si>
  <si>
    <t>RJSA736</t>
  </si>
  <si>
    <t>SUL330412Y0043905</t>
  </si>
  <si>
    <t>RJSK138</t>
  </si>
  <si>
    <t>Jelcz/Star</t>
  </si>
  <si>
    <t>RJS97GU</t>
  </si>
  <si>
    <t>Jelcz</t>
  </si>
  <si>
    <t>RJSCV98</t>
  </si>
  <si>
    <t>WFOLXXBDFL5K72816</t>
  </si>
  <si>
    <t xml:space="preserve">Okres ubezpieczenia </t>
  </si>
  <si>
    <t>Lp.</t>
  </si>
  <si>
    <t>VF7YC2MFC12C25833</t>
  </si>
  <si>
    <t>Nie</t>
  </si>
  <si>
    <t>TSMLYDD1S00830192</t>
  </si>
  <si>
    <t>S11</t>
  </si>
  <si>
    <t xml:space="preserve">Gmina </t>
  </si>
  <si>
    <t>Charakterystyka zestawu</t>
  </si>
  <si>
    <t>Wartość brutto zestawu</t>
  </si>
  <si>
    <t>1.</t>
  </si>
  <si>
    <t>Brzyście 41</t>
  </si>
  <si>
    <r>
      <t xml:space="preserve">Elementy wchodzące w skład zestawu:dekoracyjny </t>
    </r>
    <r>
      <rPr>
        <sz val="10"/>
        <color theme="1"/>
        <rFont val="Arial"/>
        <family val="2"/>
        <charset val="238"/>
      </rPr>
      <t>zbiornik naziemny na wodę deszczową Aqua Tower typ IDTC650 o pojemności 650 l, zbieracz wody WATERFORM, pompa ogrodowa zewnętrzna typ PJ60/45 prod.IBO z automatycznym sterownikiem ciśnieniowym typ WATER PASS IPRO oraz wąż ogrodowy 3-warst.1/2" x 25 m ze zraszaczem pistoletowym Hydron Ideal</t>
    </r>
    <r>
      <rPr>
        <sz val="10"/>
        <color rgb="FF000000"/>
        <rFont val="Arial"/>
        <family val="2"/>
        <charset val="238"/>
      </rPr>
      <t xml:space="preserve"> </t>
    </r>
  </si>
  <si>
    <t>2.</t>
  </si>
  <si>
    <t>Niegłowice 219</t>
  </si>
  <si>
    <t>3.</t>
  </si>
  <si>
    <t>Trzcinica 678</t>
  </si>
  <si>
    <t>4.</t>
  </si>
  <si>
    <t>5.</t>
  </si>
  <si>
    <t>6.</t>
  </si>
  <si>
    <t>7.</t>
  </si>
  <si>
    <t>Trzcinica 9</t>
  </si>
  <si>
    <t>8.</t>
  </si>
  <si>
    <t>9.</t>
  </si>
  <si>
    <t>Trzcinica 496</t>
  </si>
  <si>
    <t>Sobniów 62</t>
  </si>
  <si>
    <t>11.</t>
  </si>
  <si>
    <t>Bierówka 157</t>
  </si>
  <si>
    <t>Łaski 189</t>
  </si>
  <si>
    <t xml:space="preserve">Jareniówka 167 </t>
  </si>
  <si>
    <t>16.</t>
  </si>
  <si>
    <t>17.</t>
  </si>
  <si>
    <t>Warzyce 430</t>
  </si>
  <si>
    <t>18.</t>
  </si>
  <si>
    <t>Kowalowy 135</t>
  </si>
  <si>
    <t>19.</t>
  </si>
  <si>
    <t>Brzyście 62</t>
  </si>
  <si>
    <t>20.</t>
  </si>
  <si>
    <t>Osobnica 914</t>
  </si>
  <si>
    <t>21.</t>
  </si>
  <si>
    <t>22.</t>
  </si>
  <si>
    <t>23.</t>
  </si>
  <si>
    <t>24.</t>
  </si>
  <si>
    <t>25.</t>
  </si>
  <si>
    <t>26.</t>
  </si>
  <si>
    <t>Trzcinica 282</t>
  </si>
  <si>
    <t>27.</t>
  </si>
  <si>
    <t>Brzyście 46</t>
  </si>
  <si>
    <t>28.</t>
  </si>
  <si>
    <t>Żółków 91</t>
  </si>
  <si>
    <t>29.</t>
  </si>
  <si>
    <t>Osobnica 1122</t>
  </si>
  <si>
    <t>30.</t>
  </si>
  <si>
    <t>Osobnica 606</t>
  </si>
  <si>
    <t>31.</t>
  </si>
  <si>
    <t>Sobniów 82</t>
  </si>
  <si>
    <t>32.</t>
  </si>
  <si>
    <t>Bierówka 153</t>
  </si>
  <si>
    <t>33.</t>
  </si>
  <si>
    <t>34.</t>
  </si>
  <si>
    <t>35.</t>
  </si>
  <si>
    <t>Wolica dz.ewid. nr 532</t>
  </si>
  <si>
    <t>36.</t>
  </si>
  <si>
    <t>Jareniówka 159</t>
  </si>
  <si>
    <t>37.</t>
  </si>
  <si>
    <t>38.</t>
  </si>
  <si>
    <t>39.</t>
  </si>
  <si>
    <t>Warzyce 395</t>
  </si>
  <si>
    <t>40.</t>
  </si>
  <si>
    <t>Łaski 190</t>
  </si>
  <si>
    <t>41.</t>
  </si>
  <si>
    <t>42.</t>
  </si>
  <si>
    <t>43.</t>
  </si>
  <si>
    <t>44.</t>
  </si>
  <si>
    <t>Brzyście 37</t>
  </si>
  <si>
    <t>45.</t>
  </si>
  <si>
    <t>Warzyce BN / dz. ewid. nr 260</t>
  </si>
  <si>
    <t>46.</t>
  </si>
  <si>
    <t>Niegłowice 118</t>
  </si>
  <si>
    <t>47.</t>
  </si>
  <si>
    <t>48.</t>
  </si>
  <si>
    <t>49.</t>
  </si>
  <si>
    <t>Brzyście 6</t>
  </si>
  <si>
    <t>50.</t>
  </si>
  <si>
    <t>Chrząstówka 65A</t>
  </si>
  <si>
    <t>51.</t>
  </si>
  <si>
    <t>Osobnica 234</t>
  </si>
  <si>
    <t>52.</t>
  </si>
  <si>
    <t>53.</t>
  </si>
  <si>
    <t>Trzcinica 534</t>
  </si>
  <si>
    <t>54.</t>
  </si>
  <si>
    <t>Osobnica 686</t>
  </si>
  <si>
    <t>55.</t>
  </si>
  <si>
    <t>56.</t>
  </si>
  <si>
    <t>Trzcinica 353A</t>
  </si>
  <si>
    <t>57.</t>
  </si>
  <si>
    <t>58.</t>
  </si>
  <si>
    <t>59.</t>
  </si>
  <si>
    <t>Szebnie 327</t>
  </si>
  <si>
    <t>60.</t>
  </si>
  <si>
    <t>61.</t>
  </si>
  <si>
    <t>62.</t>
  </si>
  <si>
    <t>Warzyce 331</t>
  </si>
  <si>
    <t>63.</t>
  </si>
  <si>
    <t>64.</t>
  </si>
  <si>
    <t>65.</t>
  </si>
  <si>
    <t>Bierówka 63</t>
  </si>
  <si>
    <t>66.</t>
  </si>
  <si>
    <t>67.</t>
  </si>
  <si>
    <t>Osobnica 999</t>
  </si>
  <si>
    <t>68.</t>
  </si>
  <si>
    <t>Sobniów 30</t>
  </si>
  <si>
    <t>69.</t>
  </si>
  <si>
    <t>70.</t>
  </si>
  <si>
    <t>71.</t>
  </si>
  <si>
    <t>Sobniów 69A</t>
  </si>
  <si>
    <t>72.</t>
  </si>
  <si>
    <t>Gorajowice 90</t>
  </si>
  <si>
    <t>73.</t>
  </si>
  <si>
    <t>Warzyce 216</t>
  </si>
  <si>
    <t>74.</t>
  </si>
  <si>
    <t>Osobnica dz.ewid. nr 6819, 6825/1</t>
  </si>
  <si>
    <t>75.</t>
  </si>
  <si>
    <t>Szebnie 258</t>
  </si>
  <si>
    <t>76.</t>
  </si>
  <si>
    <t>Niegłowice 252</t>
  </si>
  <si>
    <t>77.</t>
  </si>
  <si>
    <t>Trzcinica 679</t>
  </si>
  <si>
    <t>78.</t>
  </si>
  <si>
    <t>Gorajowice 78</t>
  </si>
  <si>
    <t>79.</t>
  </si>
  <si>
    <t>Jareniówka 167A</t>
  </si>
  <si>
    <t>80.</t>
  </si>
  <si>
    <t>81.</t>
  </si>
  <si>
    <t>Wolica dz.ewid.nr 260/13</t>
  </si>
  <si>
    <t>82.</t>
  </si>
  <si>
    <t>Brzyście 101</t>
  </si>
  <si>
    <t>83.</t>
  </si>
  <si>
    <t>84.</t>
  </si>
  <si>
    <t>Sobniów  88</t>
  </si>
  <si>
    <t>85.</t>
  </si>
  <si>
    <t>Zimna Woda 99</t>
  </si>
  <si>
    <t>86.</t>
  </si>
  <si>
    <t>Szebnie 290a</t>
  </si>
  <si>
    <t>87.</t>
  </si>
  <si>
    <t xml:space="preserve">Szebnie 290 </t>
  </si>
  <si>
    <t>88.</t>
  </si>
  <si>
    <t>89.</t>
  </si>
  <si>
    <t>Osobnica 1005</t>
  </si>
  <si>
    <t>90.</t>
  </si>
  <si>
    <t>91.</t>
  </si>
  <si>
    <t>Opacie 130</t>
  </si>
  <si>
    <t>92.</t>
  </si>
  <si>
    <t>Warzyce 47A</t>
  </si>
  <si>
    <t>93.</t>
  </si>
  <si>
    <t>Warzyce 146</t>
  </si>
  <si>
    <t>94.</t>
  </si>
  <si>
    <t>Niepla 121</t>
  </si>
  <si>
    <t>95.</t>
  </si>
  <si>
    <t>Osobnica 838</t>
  </si>
  <si>
    <t>96.</t>
  </si>
  <si>
    <t>97.</t>
  </si>
  <si>
    <t>Osobnica 190</t>
  </si>
  <si>
    <t>98.</t>
  </si>
  <si>
    <t>99.</t>
  </si>
  <si>
    <t>Warzyce 223</t>
  </si>
  <si>
    <t>100.</t>
  </si>
  <si>
    <t>Jareniówka 210</t>
  </si>
  <si>
    <t>101.</t>
  </si>
  <si>
    <t>102.</t>
  </si>
  <si>
    <t>Niegłowice 67</t>
  </si>
  <si>
    <t>103.</t>
  </si>
  <si>
    <t>Żółków 201</t>
  </si>
  <si>
    <t>104.</t>
  </si>
  <si>
    <t>105.</t>
  </si>
  <si>
    <t>106.</t>
  </si>
  <si>
    <t>107.</t>
  </si>
  <si>
    <t>108.</t>
  </si>
  <si>
    <t>Trzcinica 439</t>
  </si>
  <si>
    <t>109.</t>
  </si>
  <si>
    <t>110.</t>
  </si>
  <si>
    <t>111.</t>
  </si>
  <si>
    <t>Osobnica 1028</t>
  </si>
  <si>
    <t>112.</t>
  </si>
  <si>
    <t>Żółków 106</t>
  </si>
  <si>
    <t>113.</t>
  </si>
  <si>
    <t>114.</t>
  </si>
  <si>
    <t>115.</t>
  </si>
  <si>
    <t>Brzyście 95</t>
  </si>
  <si>
    <t>116.</t>
  </si>
  <si>
    <t xml:space="preserve">Warzyce 209 </t>
  </si>
  <si>
    <t>117.</t>
  </si>
  <si>
    <t>Trzcinica 568</t>
  </si>
  <si>
    <t>118.</t>
  </si>
  <si>
    <t>Żółków 13</t>
  </si>
  <si>
    <t>119.</t>
  </si>
  <si>
    <t>120.</t>
  </si>
  <si>
    <t>Gorajowice 30</t>
  </si>
  <si>
    <t>121.</t>
  </si>
  <si>
    <t>Łaski 179</t>
  </si>
  <si>
    <t>122.</t>
  </si>
  <si>
    <t>Osobnica 1136</t>
  </si>
  <si>
    <t>123.</t>
  </si>
  <si>
    <t>124.</t>
  </si>
  <si>
    <t>125.</t>
  </si>
  <si>
    <t>126.</t>
  </si>
  <si>
    <t>Trzcinica 211</t>
  </si>
  <si>
    <t>127.</t>
  </si>
  <si>
    <t>Jareniówka 181</t>
  </si>
  <si>
    <t>128.</t>
  </si>
  <si>
    <t>129.</t>
  </si>
  <si>
    <t>130.</t>
  </si>
  <si>
    <t>131.</t>
  </si>
  <si>
    <t>Żółków 86A</t>
  </si>
  <si>
    <t>132.</t>
  </si>
  <si>
    <t xml:space="preserve">Żółków 86 </t>
  </si>
  <si>
    <t>133.</t>
  </si>
  <si>
    <t>134.</t>
  </si>
  <si>
    <t>135.</t>
  </si>
  <si>
    <t>136.</t>
  </si>
  <si>
    <t>Kowalowy 166</t>
  </si>
  <si>
    <t>137.</t>
  </si>
  <si>
    <t>Warzyce 234</t>
  </si>
  <si>
    <t>138.</t>
  </si>
  <si>
    <t>Warzyce 377</t>
  </si>
  <si>
    <t>139.</t>
  </si>
  <si>
    <t>140.</t>
  </si>
  <si>
    <t>Trzcinica 356</t>
  </si>
  <si>
    <t>141.</t>
  </si>
  <si>
    <t>Warzyce 524</t>
  </si>
  <si>
    <t>142.</t>
  </si>
  <si>
    <t>Osobnica 149</t>
  </si>
  <si>
    <t>143.</t>
  </si>
  <si>
    <t xml:space="preserve">Osobnica 103 </t>
  </si>
  <si>
    <t>144.</t>
  </si>
  <si>
    <t>145.</t>
  </si>
  <si>
    <t>Sobniów 68</t>
  </si>
  <si>
    <t>146.</t>
  </si>
  <si>
    <t>147.</t>
  </si>
  <si>
    <t>Osobnica 1047</t>
  </si>
  <si>
    <t>148.</t>
  </si>
  <si>
    <t>Jareniówka 1a</t>
  </si>
  <si>
    <t>149.</t>
  </si>
  <si>
    <t>Osobnica 104</t>
  </si>
  <si>
    <t>L.p.</t>
  </si>
  <si>
    <t>Nazwa</t>
  </si>
  <si>
    <t xml:space="preserve">Rok produkcji/ przyjęcia </t>
  </si>
  <si>
    <t>Wartość KB / WO</t>
  </si>
  <si>
    <t>Urząd Gminy Jasło</t>
  </si>
  <si>
    <t>Szkoła Podstawowa NR 1 w Osobnicy</t>
  </si>
  <si>
    <r>
      <t xml:space="preserve">Gmina Jasło - </t>
    </r>
    <r>
      <rPr>
        <b/>
        <sz val="14"/>
        <rFont val="Calibri"/>
        <family val="2"/>
        <charset val="238"/>
      </rPr>
      <t xml:space="preserve">Ubezpieczający </t>
    </r>
  </si>
  <si>
    <t>LCELVYZJ3P6001840</t>
  </si>
  <si>
    <t>VF1VB000371440815</t>
  </si>
  <si>
    <t>RJS05998</t>
  </si>
  <si>
    <t>LCELDTZL5N6003030</t>
  </si>
  <si>
    <t>RJSTL98</t>
  </si>
  <si>
    <t>SYAS11NA0P0004584</t>
  </si>
  <si>
    <t>RJS0998N</t>
  </si>
  <si>
    <t>RJS4NJ5</t>
  </si>
  <si>
    <t>SYBH20000M0000076</t>
  </si>
  <si>
    <t>RJS2NM6</t>
  </si>
  <si>
    <t>1PY3028ECMA004424</t>
  </si>
  <si>
    <t>SYAS11NA0G0001893</t>
  </si>
  <si>
    <t>SXE1P202DKS100588</t>
  </si>
  <si>
    <r>
      <rPr>
        <b/>
        <sz val="10"/>
        <rFont val="Arial"/>
        <family val="2"/>
        <charset val="238"/>
      </rPr>
      <t>UG</t>
    </r>
    <r>
      <rPr>
        <sz val="10"/>
        <rFont val="Arial"/>
        <family val="2"/>
        <charset val="238"/>
      </rPr>
      <t xml:space="preserve">. </t>
    </r>
  </si>
  <si>
    <t>SVHPKZ12A00008195</t>
  </si>
  <si>
    <t>RJS0525N</t>
  </si>
  <si>
    <t>Nazwa budynku/ budowli - przeznaczenie 
(budynek szkoły, 
hala sportowa itd..)</t>
  </si>
  <si>
    <t>Budynek komunalny</t>
  </si>
  <si>
    <t>Wartość początkowa księgowa brutto</t>
  </si>
  <si>
    <t>Rok budowy</t>
  </si>
  <si>
    <t>Boisko sportowe w Chrząstówce 490m2</t>
  </si>
  <si>
    <t xml:space="preserve">Chrząstówka </t>
  </si>
  <si>
    <t>Kompleks rekreacyjno-sportowy w Brzyściu</t>
  </si>
  <si>
    <t xml:space="preserve">Trzcinica  </t>
  </si>
  <si>
    <t>Ogrodzenie DL Niegłowice</t>
  </si>
  <si>
    <t xml:space="preserve">Osobnica </t>
  </si>
  <si>
    <t>Boisko sportowe w Szebniach 800m2</t>
  </si>
  <si>
    <t>Plac z miejscami postojowymi DL Bierówka</t>
  </si>
  <si>
    <t>Wiata na działce w Łaskach</t>
  </si>
  <si>
    <t>Plac zabaw w Opaciu</t>
  </si>
  <si>
    <t>Plac zabaw i siłownia plenerowa w Bierówce</t>
  </si>
  <si>
    <t>Bierowka</t>
  </si>
  <si>
    <t>Altana na placu zabaw w Bierówce</t>
  </si>
  <si>
    <t>Altana przy DL w Bierówce</t>
  </si>
  <si>
    <t>Boisko Szebnie użyczone SP Szebnie</t>
  </si>
  <si>
    <t>Boksy dla zawodników na stadionie w Szebniech</t>
  </si>
  <si>
    <t>Szatnia sportowa w Szebniach</t>
  </si>
  <si>
    <t>Garaż blaszany obok DL w Warzycach</t>
  </si>
  <si>
    <t xml:space="preserve">Altana przy DL w Warzycach </t>
  </si>
  <si>
    <t xml:space="preserve">Plac zabaw Łaski  </t>
  </si>
  <si>
    <t>Ogrodzenie placu zabaw Łaski</t>
  </si>
  <si>
    <t>Ogrodzenie placu zabaw Kowalowy</t>
  </si>
  <si>
    <t>Ogrodzenie placu zabaw Zimna Woda</t>
  </si>
  <si>
    <t>Szatnia sportowa Osobnica</t>
  </si>
  <si>
    <t>Boisko sportowe Szebnie 600m2</t>
  </si>
  <si>
    <t>Ubezpieczenie mienia od ryzyk nienazwanych (all risk)</t>
  </si>
  <si>
    <t>Przedmiot ubezpieczenia</t>
  </si>
  <si>
    <t>System ubezpieczenia</t>
  </si>
  <si>
    <t xml:space="preserve">Suma ubezpieczenia </t>
  </si>
  <si>
    <t>Sposób określenia wartości</t>
  </si>
  <si>
    <t>Sumy stałe</t>
  </si>
  <si>
    <t>WKB/
WO</t>
  </si>
  <si>
    <t>Wyposażenie, środki trwałe, niskocenne - Tabela nr 3 oraz pkt. 1 i), j) OPZ</t>
  </si>
  <si>
    <t>WKB</t>
  </si>
  <si>
    <t>OZE - panele fotowoltaiczne -  Tabela nr 4</t>
  </si>
  <si>
    <t>limity wspólne dla wszystkich jednostek</t>
  </si>
  <si>
    <t>Księgozbiory, muzealne  - S1. pkt. 1 m) OPZ. Niewykazane w Tabeli nr 3</t>
  </si>
  <si>
    <t>Pr. ryzyko</t>
  </si>
  <si>
    <t>WO</t>
  </si>
  <si>
    <t>Środki niskocenne - S1. pkt. 1 r) OPZ niewykazane w wyposażeniu</t>
  </si>
  <si>
    <t>BUDOWLE  S1. pkt. 1 c), d) ,e) q) OPZ.</t>
  </si>
  <si>
    <t xml:space="preserve">Infrastruktura miejska - S1. pkt. 1 f) OPZ. </t>
  </si>
  <si>
    <t xml:space="preserve">Nakłady adaptacyjne (we własne lub obce śr. trwałe)  - S1. pkt. 1 h) OPZ. </t>
  </si>
  <si>
    <t xml:space="preserve">Środki obrotowe  - S1. pkt. 1 k) OPZ. </t>
  </si>
  <si>
    <t>WZ</t>
  </si>
  <si>
    <t xml:space="preserve">Mienie osób trzecich i mienie powierzone - m.in. S1. pkt. 1 b) OPZ </t>
  </si>
  <si>
    <t>Mienie pracownicze i uczniowskie - S1. pkt. 1 o) OPZ. Niewykazane w Tabeli nr 3</t>
  </si>
  <si>
    <t>WR</t>
  </si>
  <si>
    <t xml:space="preserve">Wartości pieniężne  - S1. pkt. 1 l) OPZ. </t>
  </si>
  <si>
    <t>WN</t>
  </si>
  <si>
    <t xml:space="preserve">Zieleń miejska - S1. pkt. 1 g) OPZ. </t>
  </si>
  <si>
    <t xml:space="preserve">Mienie OSP/MDP - S1. pkt. 1 p) OPZ. </t>
  </si>
  <si>
    <t>WO / WR</t>
  </si>
  <si>
    <t xml:space="preserve">Szyby i przedmioty szklane - S1. pkt. 1 n) OPZ. </t>
  </si>
  <si>
    <t>Ubezpieczenie sprzętu elektronicznego</t>
  </si>
  <si>
    <t>Suma ubezpieczenia</t>
  </si>
  <si>
    <t>sumy stałe</t>
  </si>
  <si>
    <t>Monitoring</t>
  </si>
  <si>
    <t>Dane i nośniki danych</t>
  </si>
  <si>
    <t>Litmi</t>
  </si>
  <si>
    <t>Zwiększone koszty działalności</t>
  </si>
  <si>
    <t xml:space="preserve">Telefony komórkowe, tablety, smartfony, iPody  </t>
  </si>
  <si>
    <t>Limit odpowiedzialności dla ubezpieczenia mienia od kradzieży z włamaniem i rabunku</t>
  </si>
  <si>
    <t>Limit odpowiedzialności</t>
  </si>
  <si>
    <t>środki trwałe /maszyny, urządzenia i wyposażenie/ oraz mienie 
niskocenne w tym sprzęt elektroniczny niewykazany w EEI</t>
  </si>
  <si>
    <t>księgozbiory, zbiory biblioteczne</t>
  </si>
  <si>
    <t>mienie pracownicze i uczniowskie</t>
  </si>
  <si>
    <t>mienie OSP</t>
  </si>
  <si>
    <t>mienie osób trzecich</t>
  </si>
  <si>
    <t>środki obrotowe</t>
  </si>
  <si>
    <t>gotówka - od kradzieży z włamaniem</t>
  </si>
  <si>
    <t>gotówka - od rabunku</t>
  </si>
  <si>
    <t xml:space="preserve">gotówka - transport </t>
  </si>
  <si>
    <t>Kradzież zwykła</t>
  </si>
  <si>
    <t>Wykaz sum ubezpieczenia/mienia Gminy Jasło</t>
  </si>
  <si>
    <t>Tabela nr 3 - Ubezpieczanie wyposażenia, środków trwałych od wszystkich ryzyk (PD)</t>
  </si>
  <si>
    <t>BUDYNKI / BUDOWE / LOKALE WŁASNE - Tabela nr  1 i 2</t>
  </si>
  <si>
    <t>Tabela nr 2 - Ubezpieczanie budowli od wszystkich ryzyk (PD)</t>
  </si>
  <si>
    <t>Tabela nr 4 - OZE - panele fotowoltaiczne</t>
  </si>
  <si>
    <t>Tabela nr 5 - WYKAZ MIENIA U MIESZKAŃCÓW - PIECE Z PROGRAMU Poprawa jakości powietrza poprzez wymianę źródeł ciepła w domach prywatnych na terenie gmin należących do Związku Gmin Dorzecza Wisłoki</t>
  </si>
  <si>
    <t>Tabela nr 6 - pompy ciepła</t>
  </si>
  <si>
    <t>Piece zamontowane u mieszkańców - Tabela nr 5</t>
  </si>
  <si>
    <t>Pompy ciepła - Tabela nr 6</t>
  </si>
  <si>
    <t>Kolektory słoneczne - Tabela nr 7</t>
  </si>
  <si>
    <t>INSTALACJA FOTOWOLTAICZNA na gruncie - Tabela nr  2</t>
  </si>
  <si>
    <t xml:space="preserve">10 000,00 zł;
500,00 zł/os. </t>
  </si>
  <si>
    <t>Dewastacja/Wandalizm</t>
  </si>
  <si>
    <t>Szkody estetyczne (graffiti)</t>
  </si>
  <si>
    <t>Zbiorniki na deszczówkę - Tabela nr 8</t>
  </si>
  <si>
    <t>monitoring</t>
  </si>
  <si>
    <t xml:space="preserve">Żółków garaż blaszany </t>
  </si>
  <si>
    <t>Zimna Woda garaż blaszany z blachy falistej przy DL</t>
  </si>
  <si>
    <t>Gorajowice - garaż blaszany</t>
  </si>
  <si>
    <t>Wolica - garaż blaszany</t>
  </si>
  <si>
    <t>Łaski -  garaż blaszany</t>
  </si>
  <si>
    <t>Zimna Woda- garaż blaszany</t>
  </si>
  <si>
    <t>Bierówka - garaż blaszany z blachy falistej</t>
  </si>
  <si>
    <t>Bierówka - garaż metalowy</t>
  </si>
  <si>
    <t>Trzcinica - garaż z płyty warstwowej</t>
  </si>
  <si>
    <t>Szebnie- garaż blaszany z blachy falistej</t>
  </si>
  <si>
    <t>Warzyce  garaż konstrukcji stalowej</t>
  </si>
  <si>
    <t>rodzaj wartości</t>
  </si>
  <si>
    <t>odtworzeniowa</t>
  </si>
  <si>
    <t>księgowa brutto</t>
  </si>
  <si>
    <t>Łącznie:</t>
  </si>
  <si>
    <t>LP.</t>
  </si>
  <si>
    <t>NR REJESTRACYJNY</t>
  </si>
  <si>
    <t>NR VIN SERYJNY</t>
  </si>
  <si>
    <t xml:space="preserve">MARKA </t>
  </si>
  <si>
    <t>MODEL</t>
  </si>
  <si>
    <t>RODZAJ POJAZDU</t>
  </si>
  <si>
    <t>ROK PRODUKCJI</t>
  </si>
  <si>
    <t xml:space="preserve">POJEMNOŚĆ SILNIKA [ccm] </t>
  </si>
  <si>
    <t>ŁADOWNOŚĆ [kg]</t>
  </si>
  <si>
    <t>DMC [kg]</t>
  </si>
  <si>
    <t xml:space="preserve">LICZBA MIEJSC </t>
  </si>
  <si>
    <t>WARTOŚĆ BRUTTO</t>
  </si>
  <si>
    <t>ZAKRES UBEZPIECZENIA (OC AC NNW ASS)</t>
  </si>
  <si>
    <t>Wariant ASS</t>
  </si>
  <si>
    <t>WŁAŚCICIEL (opis z dowodu)</t>
  </si>
  <si>
    <t>UBEZPIECZAJĄCY</t>
  </si>
  <si>
    <t>OD</t>
  </si>
  <si>
    <t>DO</t>
  </si>
  <si>
    <t>NAZWA</t>
  </si>
  <si>
    <t>ADRES</t>
  </si>
  <si>
    <t>RJS00898</t>
  </si>
  <si>
    <t>Ford</t>
  </si>
  <si>
    <t>Transit MMR 3T</t>
  </si>
  <si>
    <t>specjalny pożarniczy</t>
  </si>
  <si>
    <t>xxx</t>
  </si>
  <si>
    <t>OC NNW</t>
  </si>
  <si>
    <t>Neptun</t>
  </si>
  <si>
    <t>N7</t>
  </si>
  <si>
    <t>OC</t>
  </si>
  <si>
    <t xml:space="preserve">Temared </t>
  </si>
  <si>
    <t xml:space="preserve">Ford </t>
  </si>
  <si>
    <t xml:space="preserve">Transit </t>
  </si>
  <si>
    <t xml:space="preserve">Daewoo </t>
  </si>
  <si>
    <t>Lublin III</t>
  </si>
  <si>
    <t>Star / Jelcz</t>
  </si>
  <si>
    <t xml:space="preserve">Renault </t>
  </si>
  <si>
    <t>Master</t>
  </si>
  <si>
    <t>OSP w Osobnicy</t>
  </si>
  <si>
    <t xml:space="preserve">Man </t>
  </si>
  <si>
    <t xml:space="preserve"> TGM13.290</t>
  </si>
  <si>
    <t xml:space="preserve">Star </t>
  </si>
  <si>
    <t xml:space="preserve">Jelcz </t>
  </si>
  <si>
    <t xml:space="preserve">  typ 014</t>
  </si>
  <si>
    <t xml:space="preserve">Volvo </t>
  </si>
  <si>
    <t>FL280</t>
  </si>
  <si>
    <t xml:space="preserve">OSP w Trzcinicy </t>
  </si>
  <si>
    <t xml:space="preserve">Peugeot </t>
  </si>
  <si>
    <t xml:space="preserve"> Boxer</t>
  </si>
  <si>
    <t>TGM 13.290</t>
  </si>
  <si>
    <t xml:space="preserve"> Transit</t>
  </si>
  <si>
    <t xml:space="preserve">Fiat </t>
  </si>
  <si>
    <t>Ducato 250</t>
  </si>
  <si>
    <t xml:space="preserve">Emka </t>
  </si>
  <si>
    <t>10CZP  beczkowóz</t>
  </si>
  <si>
    <t xml:space="preserve">Stim </t>
  </si>
  <si>
    <t>S21- Agregat Prądotwórczy</t>
  </si>
  <si>
    <t xml:space="preserve">Wiola  </t>
  </si>
  <si>
    <t>OSP w Trzcinicy / Gmina Jasło</t>
  </si>
  <si>
    <t xml:space="preserve">Hakpol </t>
  </si>
  <si>
    <t>H750</t>
  </si>
  <si>
    <t xml:space="preserve">Rydwan </t>
  </si>
  <si>
    <t xml:space="preserve"> EuroB2600</t>
  </si>
  <si>
    <t>SY9AND2FSG0HT1070</t>
  </si>
  <si>
    <t>Hakpol H750</t>
  </si>
  <si>
    <t>RJS5NJ5</t>
  </si>
  <si>
    <t xml:space="preserve"> S11</t>
  </si>
  <si>
    <t xml:space="preserve"> Remorque N7202PTD</t>
  </si>
  <si>
    <t>RJS6RJ6</t>
  </si>
  <si>
    <t xml:space="preserve">Volkswagen </t>
  </si>
  <si>
    <t>Transporter 1.9 TDI Caravelle</t>
  </si>
  <si>
    <t xml:space="preserve">osobowy </t>
  </si>
  <si>
    <t>OC AC NNW ASS ZK</t>
  </si>
  <si>
    <t xml:space="preserve">John Deere </t>
  </si>
  <si>
    <t>pojazd specjalny-pług śnieżny</t>
  </si>
  <si>
    <t>RJS02667</t>
  </si>
  <si>
    <t>W0LJ7E607GV618433</t>
  </si>
  <si>
    <t>Opel</t>
  </si>
  <si>
    <t>VIVARO- B</t>
  </si>
  <si>
    <t>Renault</t>
  </si>
  <si>
    <t>OSP w Warzycach</t>
  </si>
  <si>
    <t>RJSTL40</t>
  </si>
  <si>
    <t>CFMOTO</t>
  </si>
  <si>
    <t>CFORCE 850XC</t>
  </si>
  <si>
    <t>ciągnik rolniczy (quad)</t>
  </si>
  <si>
    <t>CEORCE520L</t>
  </si>
  <si>
    <t>RJSTK98</t>
  </si>
  <si>
    <t>LCELDTZL3N6003009</t>
  </si>
  <si>
    <t>CF400ART-2L</t>
  </si>
  <si>
    <t>RJS02398</t>
  </si>
  <si>
    <t>WF0LXXBDFL3U20483</t>
  </si>
  <si>
    <t>Transit</t>
  </si>
  <si>
    <t xml:space="preserve">Zasław </t>
  </si>
  <si>
    <t>typ PKZ12 wariant NBH1, wersja M9D1</t>
  </si>
  <si>
    <t>RJS07117</t>
  </si>
  <si>
    <t xml:space="preserve">Citroen </t>
  </si>
  <si>
    <t>Jumper</t>
  </si>
  <si>
    <t>samochód ciężarowy</t>
  </si>
  <si>
    <t>RJS10990</t>
  </si>
  <si>
    <t xml:space="preserve">Suzuki </t>
  </si>
  <si>
    <t xml:space="preserve">Vitara </t>
  </si>
  <si>
    <t>RJS10698</t>
  </si>
  <si>
    <t>VF640BCA000001794</t>
  </si>
  <si>
    <t>Midliner M210</t>
  </si>
  <si>
    <t>OSP w Zimnej Wodzie</t>
  </si>
  <si>
    <t>Tabela nr 7 - instalacje kolektorów słonecznych</t>
  </si>
  <si>
    <t>Tabela nr 8 - zbiorniki na deszczówkę</t>
  </si>
  <si>
    <t>Tabela nr 9 - Ubezpieczenie sprzętu elektronicznego od wszystkich ryzyk</t>
  </si>
  <si>
    <t>Sprzęt elektroniczny stacjonarny - Tabela nr 9</t>
  </si>
  <si>
    <t>Sprzęt elektroniczny przenośny  - Tabela nr 9</t>
  </si>
  <si>
    <t>Tabela nr 10 -Wykaz pojazów</t>
  </si>
  <si>
    <t>maszyny, urządzenia, wyposażenie (śr. trwałe i niskocenne) – dotyczy UG, GOPS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</si>
</sst>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#,##0.00\ _z_ł"/>
    <numFmt numFmtId="167" formatCode="#,##0.00;[Red]#,##0.00"/>
  </numFmts>
  <fonts count="8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indexed="9"/>
      <name val="Calibri"/>
      <family val="2"/>
      <charset val="238"/>
    </font>
    <font>
      <i/>
      <sz val="10"/>
      <color rgb="FF002060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i/>
      <sz val="10"/>
      <color rgb="FF00206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0"/>
      <color theme="0"/>
      <name val="Calibri"/>
      <family val="2"/>
      <charset val="238"/>
      <scheme val="minor"/>
    </font>
    <font>
      <sz val="10"/>
      <name val="Arial CE"/>
      <charset val="238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1"/>
      <color rgb="FF9C5700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1B1B1B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4"/>
      <color rgb="FF1B1B1B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theme="9" tint="-0.249977111117893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2" tint="-0.499984740745262"/>
      <name val="Arial"/>
      <family val="2"/>
      <charset val="238"/>
    </font>
    <font>
      <sz val="11"/>
      <color theme="2" tint="-0.49998474074526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0"/>
      <color rgb="FF002060"/>
      <name val="Segoe UI"/>
      <family val="2"/>
      <charset val="238"/>
    </font>
    <font>
      <sz val="11"/>
      <color rgb="FFFF585D"/>
      <name val="Arial"/>
      <family val="2"/>
      <charset val="238"/>
    </font>
    <font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Ubuntu "/>
      <charset val="238"/>
    </font>
    <font>
      <sz val="11"/>
      <color rgb="FF00205B"/>
      <name val="Arial"/>
      <family val="2"/>
      <charset val="238"/>
    </font>
    <font>
      <strike/>
      <sz val="11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rgb="FFE2EFD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5B"/>
        <bgColor indexed="64"/>
      </patternFill>
    </fill>
    <fill>
      <patternFill patternType="solid">
        <fgColor rgb="FFFF585D"/>
        <bgColor indexed="64"/>
      </patternFill>
    </fill>
    <fill>
      <patternFill patternType="solid">
        <fgColor theme="4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205B"/>
      </left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/>
      <top style="thin">
        <color rgb="FF00205B"/>
      </top>
      <bottom style="thin">
        <color rgb="FF00205B"/>
      </bottom>
      <diagonal/>
    </border>
    <border>
      <left/>
      <right style="thin">
        <color rgb="FF00205B"/>
      </right>
      <top style="thin">
        <color rgb="FF00205B"/>
      </top>
      <bottom style="thin">
        <color rgb="FF00205B"/>
      </bottom>
      <diagonal/>
    </border>
    <border>
      <left style="thin">
        <color rgb="FF00205B"/>
      </left>
      <right/>
      <top style="thin">
        <color rgb="FF00205B"/>
      </top>
      <bottom/>
      <diagonal/>
    </border>
    <border>
      <left/>
      <right/>
      <top style="thin">
        <color rgb="FF00205B"/>
      </top>
      <bottom/>
      <diagonal/>
    </border>
    <border>
      <left/>
      <right style="thin">
        <color rgb="FF00205B"/>
      </right>
      <top style="thin">
        <color rgb="FF00205B"/>
      </top>
      <bottom/>
      <diagonal/>
    </border>
    <border>
      <left style="thin">
        <color rgb="FF00205B"/>
      </left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/>
      <top/>
      <bottom style="thin">
        <color rgb="FF00205B"/>
      </bottom>
      <diagonal/>
    </border>
    <border>
      <left/>
      <right/>
      <top/>
      <bottom style="thin">
        <color rgb="FF00205B"/>
      </bottom>
      <diagonal/>
    </border>
    <border>
      <left/>
      <right style="thin">
        <color rgb="FF00205B"/>
      </right>
      <top/>
      <bottom style="thin">
        <color rgb="FF00205B"/>
      </bottom>
      <diagonal/>
    </border>
    <border>
      <left style="thin">
        <color rgb="FF00205B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9" fillId="0" borderId="0"/>
    <xf numFmtId="0" fontId="49" fillId="0" borderId="0"/>
    <xf numFmtId="0" fontId="50" fillId="9" borderId="0" applyNumberFormat="0" applyBorder="0" applyAlignment="0" applyProtection="0"/>
  </cellStyleXfs>
  <cellXfs count="417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/>
    <xf numFmtId="165" fontId="4" fillId="0" borderId="3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2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vertical="center" wrapText="1"/>
    </xf>
    <xf numFmtId="2" fontId="9" fillId="0" borderId="3" xfId="0" applyNumberFormat="1" applyFont="1" applyBorder="1" applyAlignment="1">
      <alignment horizontal="center" vertical="center"/>
    </xf>
    <xf numFmtId="0" fontId="4" fillId="5" borderId="3" xfId="0" applyFont="1" applyFill="1" applyBorder="1" applyAlignment="1">
      <alignment vertical="center" wrapText="1"/>
    </xf>
    <xf numFmtId="165" fontId="4" fillId="5" borderId="3" xfId="0" applyNumberFormat="1" applyFont="1" applyFill="1" applyBorder="1" applyAlignment="1">
      <alignment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5" borderId="0" xfId="0" applyNumberFormat="1" applyFont="1" applyFill="1" applyAlignment="1">
      <alignment vertical="center" wrapText="1"/>
    </xf>
    <xf numFmtId="165" fontId="9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9" fillId="0" borderId="3" xfId="0" applyFont="1" applyBorder="1" applyAlignment="1">
      <alignment vertical="center"/>
    </xf>
    <xf numFmtId="165" fontId="4" fillId="0" borderId="4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4" borderId="3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165" fontId="6" fillId="0" borderId="13" xfId="0" applyNumberFormat="1" applyFont="1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5" fontId="0" fillId="4" borderId="3" xfId="0" applyNumberForma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1" fillId="4" borderId="3" xfId="1" applyFill="1" applyBorder="1" applyAlignment="1">
      <alignment horizontal="center" vertical="center" wrapText="1"/>
    </xf>
    <xf numFmtId="49" fontId="0" fillId="4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6" fillId="0" borderId="3" xfId="1" applyFont="1" applyBorder="1" applyAlignment="1">
      <alignment horizontal="center" vertical="center"/>
    </xf>
    <xf numFmtId="0" fontId="25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4" borderId="3" xfId="1" applyFill="1" applyBorder="1" applyAlignment="1">
      <alignment horizontal="center" vertical="center"/>
    </xf>
    <xf numFmtId="0" fontId="4" fillId="0" borderId="0" xfId="0" applyFont="1"/>
    <xf numFmtId="165" fontId="4" fillId="0" borderId="0" xfId="0" applyNumberFormat="1" applyFont="1"/>
    <xf numFmtId="0" fontId="28" fillId="3" borderId="0" xfId="0" applyFont="1" applyFill="1" applyAlignment="1">
      <alignment vertical="center"/>
    </xf>
    <xf numFmtId="165" fontId="28" fillId="3" borderId="0" xfId="0" applyNumberFormat="1" applyFont="1" applyFill="1" applyAlignment="1">
      <alignment vertical="center"/>
    </xf>
    <xf numFmtId="165" fontId="30" fillId="0" borderId="3" xfId="2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165" fontId="4" fillId="5" borderId="2" xfId="0" applyNumberFormat="1" applyFont="1" applyFill="1" applyBorder="1" applyAlignment="1">
      <alignment vertical="center" wrapText="1"/>
    </xf>
    <xf numFmtId="14" fontId="4" fillId="0" borderId="3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1" fillId="0" borderId="3" xfId="0" applyFont="1" applyBorder="1" applyAlignment="1">
      <alignment vertical="center" wrapText="1"/>
    </xf>
    <xf numFmtId="14" fontId="31" fillId="0" borderId="3" xfId="0" applyNumberFormat="1" applyFont="1" applyBorder="1" applyAlignment="1">
      <alignment horizontal="right" vertical="center" wrapText="1"/>
    </xf>
    <xf numFmtId="165" fontId="31" fillId="0" borderId="3" xfId="0" applyNumberFormat="1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31" fillId="0" borderId="3" xfId="0" applyFont="1" applyBorder="1" applyAlignment="1">
      <alignment horizontal="right" vertical="center" wrapText="1"/>
    </xf>
    <xf numFmtId="0" fontId="0" fillId="0" borderId="3" xfId="0" applyBorder="1"/>
    <xf numFmtId="44" fontId="0" fillId="0" borderId="3" xfId="0" applyNumberFormat="1" applyBorder="1"/>
    <xf numFmtId="0" fontId="0" fillId="0" borderId="5" xfId="0" applyBorder="1"/>
    <xf numFmtId="0" fontId="34" fillId="0" borderId="0" xfId="0" applyFont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4" fontId="37" fillId="0" borderId="3" xfId="0" applyNumberFormat="1" applyFont="1" applyBorder="1" applyAlignment="1">
      <alignment horizontal="center" vertical="center" wrapText="1"/>
    </xf>
    <xf numFmtId="164" fontId="35" fillId="0" borderId="3" xfId="0" applyNumberFormat="1" applyFont="1" applyBorder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9" fillId="0" borderId="0" xfId="0" applyFont="1"/>
    <xf numFmtId="2" fontId="34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3" fillId="0" borderId="3" xfId="0" applyFont="1" applyBorder="1" applyAlignment="1">
      <alignment horizontal="center"/>
    </xf>
    <xf numFmtId="3" fontId="44" fillId="0" borderId="3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0" fontId="43" fillId="4" borderId="3" xfId="0" applyFont="1" applyFill="1" applyBorder="1" applyAlignment="1">
      <alignment horizontal="center" vertical="center"/>
    </xf>
    <xf numFmtId="4" fontId="45" fillId="0" borderId="3" xfId="0" applyNumberFormat="1" applyFont="1" applyBorder="1" applyAlignment="1">
      <alignment horizontal="center" vertical="center" wrapText="1"/>
    </xf>
    <xf numFmtId="166" fontId="43" fillId="0" borderId="3" xfId="0" applyNumberFormat="1" applyFont="1" applyBorder="1" applyAlignment="1">
      <alignment horizontal="center" vertical="center"/>
    </xf>
    <xf numFmtId="3" fontId="43" fillId="4" borderId="3" xfId="0" applyNumberFormat="1" applyFont="1" applyFill="1" applyBorder="1" applyAlignment="1">
      <alignment horizontal="center" vertical="center" wrapText="1"/>
    </xf>
    <xf numFmtId="0" fontId="43" fillId="4" borderId="3" xfId="0" applyFont="1" applyFill="1" applyBorder="1" applyAlignment="1">
      <alignment horizontal="center" vertical="center" wrapText="1"/>
    </xf>
    <xf numFmtId="0" fontId="43" fillId="0" borderId="3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/>
    </xf>
    <xf numFmtId="49" fontId="43" fillId="0" borderId="3" xfId="0" applyNumberFormat="1" applyFont="1" applyBorder="1" applyAlignment="1">
      <alignment horizontal="center" vertical="center" wrapText="1"/>
    </xf>
    <xf numFmtId="0" fontId="44" fillId="4" borderId="3" xfId="0" applyFont="1" applyFill="1" applyBorder="1" applyAlignment="1">
      <alignment horizontal="center" vertical="center" wrapText="1"/>
    </xf>
    <xf numFmtId="0" fontId="44" fillId="4" borderId="3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3" fontId="44" fillId="4" borderId="3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3" fillId="4" borderId="3" xfId="0" applyFont="1" applyFill="1" applyBorder="1" applyAlignment="1">
      <alignment horizontal="center" wrapText="1"/>
    </xf>
    <xf numFmtId="0" fontId="0" fillId="4" borderId="15" xfId="0" applyFill="1" applyBorder="1"/>
    <xf numFmtId="0" fontId="0" fillId="4" borderId="0" xfId="0" applyFill="1"/>
    <xf numFmtId="0" fontId="15" fillId="0" borderId="3" xfId="0" applyFont="1" applyBorder="1"/>
    <xf numFmtId="0" fontId="31" fillId="0" borderId="3" xfId="0" applyFont="1" applyBorder="1" applyAlignment="1">
      <alignment wrapText="1"/>
    </xf>
    <xf numFmtId="0" fontId="31" fillId="0" borderId="3" xfId="0" applyFont="1" applyBorder="1"/>
    <xf numFmtId="7" fontId="31" fillId="0" borderId="3" xfId="0" applyNumberFormat="1" applyFont="1" applyBorder="1"/>
    <xf numFmtId="0" fontId="10" fillId="0" borderId="0" xfId="0" applyFont="1" applyAlignment="1">
      <alignment vertical="center"/>
    </xf>
    <xf numFmtId="0" fontId="4" fillId="5" borderId="14" xfId="0" applyFont="1" applyFill="1" applyBorder="1" applyAlignment="1">
      <alignment vertical="center" wrapText="1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4" fillId="7" borderId="3" xfId="0" applyFont="1" applyFill="1" applyBorder="1" applyAlignment="1">
      <alignment horizontal="right"/>
    </xf>
    <xf numFmtId="0" fontId="31" fillId="7" borderId="3" xfId="0" applyFont="1" applyFill="1" applyBorder="1" applyAlignment="1">
      <alignment wrapText="1"/>
    </xf>
    <xf numFmtId="0" fontId="31" fillId="7" borderId="3" xfId="0" applyFont="1" applyFill="1" applyBorder="1"/>
    <xf numFmtId="7" fontId="31" fillId="7" borderId="3" xfId="0" applyNumberFormat="1" applyFont="1" applyFill="1" applyBorder="1"/>
    <xf numFmtId="0" fontId="4" fillId="0" borderId="3" xfId="0" applyFont="1" applyBorder="1" applyAlignment="1">
      <alignment wrapText="1"/>
    </xf>
    <xf numFmtId="4" fontId="12" fillId="0" borderId="3" xfId="0" applyNumberFormat="1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48" fillId="0" borderId="3" xfId="0" applyFont="1" applyBorder="1" applyAlignment="1">
      <alignment vertical="center" wrapText="1"/>
    </xf>
    <xf numFmtId="0" fontId="54" fillId="4" borderId="23" xfId="0" applyFont="1" applyFill="1" applyBorder="1" applyAlignment="1">
      <alignment horizontal="center" vertical="center"/>
    </xf>
    <xf numFmtId="0" fontId="54" fillId="10" borderId="23" xfId="0" applyFont="1" applyFill="1" applyBorder="1" applyAlignment="1">
      <alignment horizontal="center" vertical="center"/>
    </xf>
    <xf numFmtId="49" fontId="55" fillId="4" borderId="3" xfId="0" applyNumberFormat="1" applyFont="1" applyFill="1" applyBorder="1" applyAlignment="1">
      <alignment horizontal="center" vertical="center" wrapText="1"/>
    </xf>
    <xf numFmtId="0" fontId="56" fillId="0" borderId="24" xfId="0" applyFont="1" applyBorder="1" applyAlignment="1">
      <alignment horizontal="justify" vertical="top"/>
    </xf>
    <xf numFmtId="167" fontId="57" fillId="4" borderId="25" xfId="0" applyNumberFormat="1" applyFont="1" applyFill="1" applyBorder="1" applyAlignment="1">
      <alignment horizontal="center" vertical="center"/>
    </xf>
    <xf numFmtId="0" fontId="55" fillId="4" borderId="3" xfId="0" applyFont="1" applyFill="1" applyBorder="1" applyAlignment="1">
      <alignment horizontal="center" vertical="center" wrapText="1"/>
    </xf>
    <xf numFmtId="0" fontId="55" fillId="4" borderId="3" xfId="4" applyFont="1" applyFill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 wrapText="1"/>
    </xf>
    <xf numFmtId="0" fontId="55" fillId="0" borderId="3" xfId="4" applyFont="1" applyFill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 wrapText="1"/>
    </xf>
    <xf numFmtId="0" fontId="54" fillId="4" borderId="26" xfId="0" applyFont="1" applyFill="1" applyBorder="1" applyAlignment="1">
      <alignment horizontal="center" vertical="center"/>
    </xf>
    <xf numFmtId="0" fontId="54" fillId="10" borderId="26" xfId="0" applyFont="1" applyFill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0" fontId="56" fillId="0" borderId="27" xfId="0" applyFont="1" applyBorder="1" applyAlignment="1">
      <alignment horizontal="justify" vertical="top"/>
    </xf>
    <xf numFmtId="167" fontId="57" fillId="4" borderId="28" xfId="0" applyNumberFormat="1" applyFont="1" applyFill="1" applyBorder="1" applyAlignment="1">
      <alignment horizontal="center" vertical="center"/>
    </xf>
    <xf numFmtId="0" fontId="54" fillId="0" borderId="3" xfId="0" applyFont="1" applyBorder="1"/>
    <xf numFmtId="0" fontId="54" fillId="10" borderId="3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167" fontId="58" fillId="11" borderId="3" xfId="0" applyNumberFormat="1" applyFont="1" applyFill="1" applyBorder="1" applyAlignment="1">
      <alignment horizontal="center" vertical="center"/>
    </xf>
    <xf numFmtId="0" fontId="41" fillId="11" borderId="14" xfId="0" applyFont="1" applyFill="1" applyBorder="1" applyAlignment="1">
      <alignment horizontal="center" vertical="center"/>
    </xf>
    <xf numFmtId="0" fontId="42" fillId="11" borderId="14" xfId="0" applyFont="1" applyFill="1" applyBorder="1" applyAlignment="1">
      <alignment horizontal="center" vertical="center" wrapText="1"/>
    </xf>
    <xf numFmtId="0" fontId="41" fillId="11" borderId="14" xfId="0" applyFont="1" applyFill="1" applyBorder="1" applyAlignment="1">
      <alignment horizontal="center" vertical="center" wrapText="1"/>
    </xf>
    <xf numFmtId="0" fontId="41" fillId="11" borderId="3" xfId="0" applyFont="1" applyFill="1" applyBorder="1" applyAlignment="1">
      <alignment horizontal="center" vertical="center"/>
    </xf>
    <xf numFmtId="0" fontId="40" fillId="11" borderId="3" xfId="0" applyFont="1" applyFill="1" applyBorder="1" applyAlignment="1">
      <alignment horizontal="center"/>
    </xf>
    <xf numFmtId="4" fontId="40" fillId="11" borderId="3" xfId="0" applyNumberFormat="1" applyFont="1" applyFill="1" applyBorder="1" applyAlignment="1">
      <alignment horizontal="center"/>
    </xf>
    <xf numFmtId="0" fontId="32" fillId="11" borderId="3" xfId="0" applyFont="1" applyFill="1" applyBorder="1" applyAlignment="1">
      <alignment horizontal="center" vertical="center"/>
    </xf>
    <xf numFmtId="0" fontId="33" fillId="11" borderId="3" xfId="0" applyFont="1" applyFill="1" applyBorder="1" applyAlignment="1">
      <alignment horizontal="center" vertical="center" wrapText="1"/>
    </xf>
    <xf numFmtId="0" fontId="32" fillId="11" borderId="3" xfId="0" applyFont="1" applyFill="1" applyBorder="1" applyAlignment="1">
      <alignment horizontal="center" vertical="center" wrapText="1"/>
    </xf>
    <xf numFmtId="0" fontId="40" fillId="11" borderId="3" xfId="0" applyFont="1" applyFill="1" applyBorder="1"/>
    <xf numFmtId="4" fontId="40" fillId="11" borderId="3" xfId="0" applyNumberFormat="1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wrapText="1"/>
    </xf>
    <xf numFmtId="0" fontId="3" fillId="11" borderId="3" xfId="0" applyFont="1" applyFill="1" applyBorder="1"/>
    <xf numFmtId="44" fontId="3" fillId="11" borderId="3" xfId="0" applyNumberFormat="1" applyFont="1" applyFill="1" applyBorder="1"/>
    <xf numFmtId="0" fontId="22" fillId="0" borderId="3" xfId="0" applyFont="1" applyBorder="1" applyAlignment="1">
      <alignment horizontal="center" vertical="center" wrapText="1"/>
    </xf>
    <xf numFmtId="165" fontId="22" fillId="0" borderId="3" xfId="0" applyNumberFormat="1" applyFont="1" applyBorder="1" applyAlignment="1">
      <alignment horizontal="center" vertical="center" wrapText="1"/>
    </xf>
    <xf numFmtId="0" fontId="28" fillId="3" borderId="0" xfId="0" applyFont="1" applyFill="1" applyAlignment="1">
      <alignment horizontal="center" vertical="center"/>
    </xf>
    <xf numFmtId="0" fontId="67" fillId="2" borderId="1" xfId="0" applyFont="1" applyFill="1" applyBorder="1" applyAlignment="1">
      <alignment horizontal="center" vertical="center"/>
    </xf>
    <xf numFmtId="49" fontId="62" fillId="0" borderId="2" xfId="0" applyNumberFormat="1" applyFont="1" applyBorder="1" applyAlignment="1">
      <alignment horizontal="left" wrapText="1"/>
    </xf>
    <xf numFmtId="0" fontId="25" fillId="0" borderId="0" xfId="0" applyFont="1" applyAlignment="1">
      <alignment horizontal="left" vertical="center"/>
    </xf>
    <xf numFmtId="0" fontId="60" fillId="0" borderId="2" xfId="0" applyFont="1" applyBorder="1" applyAlignment="1">
      <alignment horizontal="left" vertical="center"/>
    </xf>
    <xf numFmtId="0" fontId="60" fillId="0" borderId="2" xfId="0" applyFont="1" applyBorder="1" applyAlignment="1">
      <alignment horizontal="left" vertical="center" wrapText="1"/>
    </xf>
    <xf numFmtId="0" fontId="60" fillId="0" borderId="2" xfId="0" applyFont="1" applyBorder="1" applyAlignment="1">
      <alignment horizontal="left" wrapText="1"/>
    </xf>
    <xf numFmtId="49" fontId="62" fillId="0" borderId="2" xfId="0" applyNumberFormat="1" applyFont="1" applyBorder="1" applyAlignment="1">
      <alignment horizontal="left"/>
    </xf>
    <xf numFmtId="165" fontId="60" fillId="0" borderId="2" xfId="0" applyNumberFormat="1" applyFont="1" applyBorder="1" applyAlignment="1">
      <alignment horizontal="left" vertical="center"/>
    </xf>
    <xf numFmtId="0" fontId="60" fillId="0" borderId="3" xfId="0" applyFont="1" applyBorder="1" applyAlignment="1">
      <alignment horizontal="left" vertical="center"/>
    </xf>
    <xf numFmtId="0" fontId="60" fillId="0" borderId="3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wrapText="1"/>
    </xf>
    <xf numFmtId="49" fontId="62" fillId="0" borderId="3" xfId="0" applyNumberFormat="1" applyFont="1" applyBorder="1" applyAlignment="1">
      <alignment horizontal="left"/>
    </xf>
    <xf numFmtId="165" fontId="60" fillId="0" borderId="3" xfId="0" applyNumberFormat="1" applyFont="1" applyBorder="1" applyAlignment="1">
      <alignment horizontal="left" vertical="center"/>
    </xf>
    <xf numFmtId="0" fontId="63" fillId="0" borderId="3" xfId="0" applyFont="1" applyBorder="1" applyAlignment="1">
      <alignment horizontal="left" wrapText="1"/>
    </xf>
    <xf numFmtId="0" fontId="64" fillId="0" borderId="3" xfId="0" applyFont="1" applyBorder="1" applyAlignment="1">
      <alignment horizontal="left" vertical="center"/>
    </xf>
    <xf numFmtId="49" fontId="60" fillId="0" borderId="3" xfId="0" applyNumberFormat="1" applyFont="1" applyBorder="1" applyAlignment="1">
      <alignment horizontal="left"/>
    </xf>
    <xf numFmtId="165" fontId="65" fillId="0" borderId="3" xfId="0" applyNumberFormat="1" applyFont="1" applyBorder="1" applyAlignment="1">
      <alignment horizontal="left" vertical="center"/>
    </xf>
    <xf numFmtId="0" fontId="66" fillId="0" borderId="3" xfId="0" applyFont="1" applyBorder="1" applyAlignment="1">
      <alignment horizontal="left" vertical="center"/>
    </xf>
    <xf numFmtId="49" fontId="59" fillId="0" borderId="0" xfId="0" applyNumberFormat="1" applyFont="1" applyAlignment="1">
      <alignment horizontal="left"/>
    </xf>
    <xf numFmtId="49" fontId="62" fillId="0" borderId="3" xfId="0" applyNumberFormat="1" applyFont="1" applyBorder="1" applyAlignment="1">
      <alignment horizontal="left" wrapText="1"/>
    </xf>
    <xf numFmtId="4" fontId="9" fillId="0" borderId="2" xfId="0" applyNumberFormat="1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69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4" fillId="4" borderId="3" xfId="0" applyFont="1" applyFill="1" applyBorder="1"/>
    <xf numFmtId="0" fontId="48" fillId="0" borderId="3" xfId="0" applyFont="1" applyBorder="1" applyAlignment="1">
      <alignment vertical="center"/>
    </xf>
    <xf numFmtId="165" fontId="48" fillId="0" borderId="3" xfId="0" applyNumberFormat="1" applyFont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165" fontId="69" fillId="11" borderId="3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70" fillId="12" borderId="3" xfId="0" applyFont="1" applyFill="1" applyBorder="1" applyAlignment="1">
      <alignment vertical="center"/>
    </xf>
    <xf numFmtId="0" fontId="70" fillId="12" borderId="3" xfId="0" applyFont="1" applyFill="1" applyBorder="1" applyAlignment="1">
      <alignment vertical="center" wrapText="1"/>
    </xf>
    <xf numFmtId="165" fontId="70" fillId="12" borderId="3" xfId="0" applyNumberFormat="1" applyFont="1" applyFill="1" applyBorder="1" applyAlignment="1">
      <alignment horizontal="center" vertical="center" wrapText="1"/>
    </xf>
    <xf numFmtId="0" fontId="70" fillId="12" borderId="3" xfId="0" applyFont="1" applyFill="1" applyBorder="1" applyAlignment="1">
      <alignment horizontal="center" vertical="center" wrapText="1"/>
    </xf>
    <xf numFmtId="0" fontId="71" fillId="12" borderId="3" xfId="0" applyFont="1" applyFill="1" applyBorder="1" applyAlignment="1">
      <alignment horizontal="center" vertical="center"/>
    </xf>
    <xf numFmtId="0" fontId="72" fillId="2" borderId="0" xfId="0" applyFont="1" applyFill="1" applyAlignment="1">
      <alignment vertical="center"/>
    </xf>
    <xf numFmtId="0" fontId="73" fillId="2" borderId="0" xfId="0" applyFont="1" applyFill="1" applyAlignment="1">
      <alignment horizontal="left" vertical="center"/>
    </xf>
    <xf numFmtId="0" fontId="0" fillId="4" borderId="0" xfId="0" applyFill="1" applyAlignment="1">
      <alignment horizontal="center" vertical="center" wrapText="1"/>
    </xf>
    <xf numFmtId="165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74" fillId="4" borderId="0" xfId="0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75" fillId="4" borderId="3" xfId="0" applyFont="1" applyFill="1" applyBorder="1" applyAlignment="1">
      <alignment horizontal="center" vertical="center"/>
    </xf>
    <xf numFmtId="0" fontId="75" fillId="4" borderId="3" xfId="0" applyFont="1" applyFill="1" applyBorder="1" applyAlignment="1">
      <alignment horizontal="left" vertical="center"/>
    </xf>
    <xf numFmtId="0" fontId="75" fillId="4" borderId="2" xfId="0" applyFont="1" applyFill="1" applyBorder="1" applyAlignment="1">
      <alignment horizontal="center" vertical="center" wrapText="1"/>
    </xf>
    <xf numFmtId="165" fontId="75" fillId="4" borderId="0" xfId="0" applyNumberFormat="1" applyFont="1" applyFill="1" applyAlignment="1">
      <alignment vertical="center"/>
    </xf>
    <xf numFmtId="0" fontId="75" fillId="4" borderId="0" xfId="0" applyFont="1" applyFill="1" applyAlignment="1">
      <alignment vertical="center"/>
    </xf>
    <xf numFmtId="0" fontId="75" fillId="4" borderId="3" xfId="0" applyFont="1" applyFill="1" applyBorder="1" applyAlignment="1">
      <alignment horizontal="center" vertical="center" wrapText="1"/>
    </xf>
    <xf numFmtId="165" fontId="75" fillId="4" borderId="3" xfId="0" applyNumberFormat="1" applyFont="1" applyFill="1" applyBorder="1" applyAlignment="1">
      <alignment horizontal="right" vertical="center"/>
    </xf>
    <xf numFmtId="0" fontId="75" fillId="0" borderId="3" xfId="0" applyFont="1" applyBorder="1" applyAlignment="1">
      <alignment vertical="center"/>
    </xf>
    <xf numFmtId="0" fontId="0" fillId="4" borderId="29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4" borderId="15" xfId="0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right" vertical="center"/>
    </xf>
    <xf numFmtId="165" fontId="0" fillId="4" borderId="30" xfId="0" applyNumberFormat="1" applyFill="1" applyBorder="1" applyAlignment="1">
      <alignment horizontal="center" vertical="center" wrapText="1"/>
    </xf>
    <xf numFmtId="165" fontId="0" fillId="4" borderId="0" xfId="0" applyNumberFormat="1" applyFill="1" applyAlignment="1">
      <alignment vertical="center"/>
    </xf>
    <xf numFmtId="0" fontId="75" fillId="0" borderId="2" xfId="0" applyFont="1" applyBorder="1" applyAlignment="1">
      <alignment vertical="center"/>
    </xf>
    <xf numFmtId="0" fontId="75" fillId="4" borderId="2" xfId="0" applyFont="1" applyFill="1" applyBorder="1" applyAlignment="1">
      <alignment horizontal="left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165" fontId="0" fillId="4" borderId="2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left" vertical="center"/>
    </xf>
    <xf numFmtId="165" fontId="0" fillId="4" borderId="3" xfId="0" applyNumberFormat="1" applyFill="1" applyBorder="1" applyAlignment="1">
      <alignment horizontal="center" vertical="center" wrapText="1"/>
    </xf>
    <xf numFmtId="165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horizontal="left"/>
    </xf>
    <xf numFmtId="0" fontId="2" fillId="2" borderId="29" xfId="0" applyFont="1" applyFill="1" applyBorder="1" applyAlignment="1">
      <alignment horizontal="center" vertical="center"/>
    </xf>
    <xf numFmtId="165" fontId="22" fillId="7" borderId="3" xfId="0" applyNumberFormat="1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165" fontId="69" fillId="4" borderId="0" xfId="0" applyNumberFormat="1" applyFont="1" applyFill="1" applyAlignment="1">
      <alignment horizontal="center" vertical="center"/>
    </xf>
    <xf numFmtId="0" fontId="77" fillId="4" borderId="0" xfId="0" applyFont="1" applyFill="1" applyAlignment="1">
      <alignment horizontal="center" vertical="center" wrapText="1"/>
    </xf>
    <xf numFmtId="0" fontId="78" fillId="0" borderId="0" xfId="0" applyFont="1"/>
    <xf numFmtId="0" fontId="77" fillId="4" borderId="0" xfId="0" applyFont="1" applyFill="1" applyAlignment="1">
      <alignment vertical="center"/>
    </xf>
    <xf numFmtId="165" fontId="75" fillId="4" borderId="29" xfId="0" applyNumberFormat="1" applyFont="1" applyFill="1" applyBorder="1" applyAlignment="1">
      <alignment horizontal="right" vertical="center"/>
    </xf>
    <xf numFmtId="0" fontId="79" fillId="0" borderId="0" xfId="0" applyFont="1"/>
    <xf numFmtId="0" fontId="75" fillId="0" borderId="15" xfId="0" applyFont="1" applyBorder="1" applyAlignment="1">
      <alignment vertical="center"/>
    </xf>
    <xf numFmtId="165" fontId="4" fillId="4" borderId="3" xfId="0" applyNumberFormat="1" applyFont="1" applyFill="1" applyBorder="1" applyAlignment="1">
      <alignment vertical="center" wrapText="1"/>
    </xf>
    <xf numFmtId="165" fontId="4" fillId="7" borderId="3" xfId="0" applyNumberFormat="1" applyFont="1" applyFill="1" applyBorder="1" applyAlignment="1">
      <alignment horizontal="right"/>
    </xf>
    <xf numFmtId="165" fontId="22" fillId="0" borderId="0" xfId="0" applyNumberFormat="1" applyFont="1"/>
    <xf numFmtId="0" fontId="10" fillId="3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165" fontId="22" fillId="5" borderId="11" xfId="0" applyNumberFormat="1" applyFont="1" applyFill="1" applyBorder="1" applyAlignment="1">
      <alignment vertical="center" wrapText="1"/>
    </xf>
    <xf numFmtId="165" fontId="22" fillId="5" borderId="0" xfId="0" applyNumberFormat="1" applyFont="1" applyFill="1" applyAlignment="1">
      <alignment vertical="center" wrapText="1"/>
    </xf>
    <xf numFmtId="0" fontId="9" fillId="0" borderId="4" xfId="0" applyFont="1" applyBorder="1" applyAlignment="1">
      <alignment vertical="center" wrapText="1"/>
    </xf>
    <xf numFmtId="2" fontId="9" fillId="0" borderId="7" xfId="0" applyNumberFormat="1" applyFont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right" vertical="center"/>
    </xf>
    <xf numFmtId="165" fontId="9" fillId="13" borderId="2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165" fontId="8" fillId="8" borderId="11" xfId="0" applyNumberFormat="1" applyFont="1" applyFill="1" applyBorder="1" applyAlignment="1">
      <alignment vertical="center"/>
    </xf>
    <xf numFmtId="165" fontId="22" fillId="5" borderId="19" xfId="0" applyNumberFormat="1" applyFont="1" applyFill="1" applyBorder="1" applyAlignment="1">
      <alignment vertical="center" wrapText="1"/>
    </xf>
    <xf numFmtId="165" fontId="22" fillId="5" borderId="3" xfId="0" applyNumberFormat="1" applyFont="1" applyFill="1" applyBorder="1" applyAlignment="1">
      <alignment vertical="center" wrapText="1"/>
    </xf>
    <xf numFmtId="165" fontId="22" fillId="5" borderId="7" xfId="0" applyNumberFormat="1" applyFont="1" applyFill="1" applyBorder="1" applyAlignment="1">
      <alignment vertical="center" wrapText="1"/>
    </xf>
    <xf numFmtId="165" fontId="22" fillId="5" borderId="33" xfId="0" applyNumberFormat="1" applyFont="1" applyFill="1" applyBorder="1" applyAlignment="1">
      <alignment vertical="center" wrapText="1"/>
    </xf>
    <xf numFmtId="165" fontId="22" fillId="5" borderId="30" xfId="0" applyNumberFormat="1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 wrapText="1"/>
    </xf>
    <xf numFmtId="0" fontId="13" fillId="4" borderId="0" xfId="0" applyFont="1" applyFill="1" applyAlignment="1">
      <alignment vertical="center"/>
    </xf>
    <xf numFmtId="0" fontId="75" fillId="4" borderId="3" xfId="0" applyFont="1" applyFill="1" applyBorder="1" applyAlignment="1">
      <alignment vertical="center" wrapText="1"/>
    </xf>
    <xf numFmtId="0" fontId="75" fillId="4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165" fontId="22" fillId="8" borderId="11" xfId="0" applyNumberFormat="1" applyFont="1" applyFill="1" applyBorder="1" applyAlignment="1">
      <alignment vertical="center"/>
    </xf>
    <xf numFmtId="164" fontId="40" fillId="8" borderId="3" xfId="0" applyNumberFormat="1" applyFont="1" applyFill="1" applyBorder="1" applyAlignment="1">
      <alignment horizontal="center" vertical="center"/>
    </xf>
    <xf numFmtId="166" fontId="40" fillId="8" borderId="3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80" fillId="0" borderId="0" xfId="0" applyFont="1" applyAlignment="1">
      <alignment horizontal="left" vertical="center"/>
    </xf>
    <xf numFmtId="0" fontId="54" fillId="0" borderId="0" xfId="0" applyFont="1"/>
    <xf numFmtId="0" fontId="54" fillId="0" borderId="0" xfId="0" applyFont="1" applyAlignment="1">
      <alignment wrapText="1"/>
    </xf>
    <xf numFmtId="0" fontId="83" fillId="0" borderId="0" xfId="0" applyFont="1" applyAlignment="1">
      <alignment horizontal="center" vertical="center"/>
    </xf>
    <xf numFmtId="0" fontId="81" fillId="2" borderId="34" xfId="0" applyFont="1" applyFill="1" applyBorder="1" applyAlignment="1">
      <alignment horizontal="center" vertical="center" wrapText="1"/>
    </xf>
    <xf numFmtId="0" fontId="81" fillId="2" borderId="42" xfId="0" applyFont="1" applyFill="1" applyBorder="1" applyAlignment="1">
      <alignment horizontal="center" vertical="center" wrapText="1"/>
    </xf>
    <xf numFmtId="0" fontId="81" fillId="2" borderId="43" xfId="0" applyFont="1" applyFill="1" applyBorder="1" applyAlignment="1">
      <alignment horizontal="center" vertical="center" wrapText="1"/>
    </xf>
    <xf numFmtId="0" fontId="81" fillId="2" borderId="44" xfId="0" applyFont="1" applyFill="1" applyBorder="1" applyAlignment="1">
      <alignment horizontal="center" vertical="center" wrapText="1"/>
    </xf>
    <xf numFmtId="0" fontId="81" fillId="2" borderId="0" xfId="0" applyFont="1" applyFill="1" applyAlignment="1">
      <alignment horizontal="center" vertical="center" wrapText="1"/>
    </xf>
    <xf numFmtId="0" fontId="83" fillId="0" borderId="0" xfId="0" applyFont="1" applyAlignment="1">
      <alignment horizontal="center" vertical="center" wrapText="1"/>
    </xf>
    <xf numFmtId="0" fontId="84" fillId="15" borderId="45" xfId="0" applyFont="1" applyFill="1" applyBorder="1" applyAlignment="1">
      <alignment vertical="center" wrapText="1"/>
    </xf>
    <xf numFmtId="0" fontId="84" fillId="15" borderId="0" xfId="0" applyFont="1" applyFill="1" applyAlignment="1">
      <alignment vertical="center" wrapText="1"/>
    </xf>
    <xf numFmtId="0" fontId="84" fillId="15" borderId="3" xfId="0" applyFont="1" applyFill="1" applyBorder="1" applyAlignment="1">
      <alignment vertical="center" wrapText="1"/>
    </xf>
    <xf numFmtId="0" fontId="84" fillId="4" borderId="0" xfId="0" applyFont="1" applyFill="1" applyAlignment="1">
      <alignment vertical="center" wrapText="1"/>
    </xf>
    <xf numFmtId="0" fontId="54" fillId="4" borderId="34" xfId="0" applyFont="1" applyFill="1" applyBorder="1" applyAlignment="1">
      <alignment horizontal="center" vertical="center" wrapText="1"/>
    </xf>
    <xf numFmtId="0" fontId="52" fillId="0" borderId="3" xfId="0" applyFont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 wrapText="1"/>
    </xf>
    <xf numFmtId="165" fontId="54" fillId="0" borderId="3" xfId="0" applyNumberFormat="1" applyFont="1" applyBorder="1" applyAlignment="1">
      <alignment horizontal="center" vertical="center" wrapText="1"/>
    </xf>
    <xf numFmtId="14" fontId="54" fillId="0" borderId="3" xfId="0" applyNumberFormat="1" applyFont="1" applyBorder="1" applyAlignment="1">
      <alignment horizontal="center" vertical="center" wrapText="1"/>
    </xf>
    <xf numFmtId="14" fontId="54" fillId="0" borderId="2" xfId="0" applyNumberFormat="1" applyFont="1" applyBorder="1" applyAlignment="1">
      <alignment horizontal="center" vertical="center" wrapText="1"/>
    </xf>
    <xf numFmtId="0" fontId="54" fillId="0" borderId="42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49" fontId="54" fillId="0" borderId="2" xfId="0" applyNumberFormat="1" applyFont="1" applyBorder="1" applyAlignment="1">
      <alignment horizontal="center" vertical="center" wrapText="1"/>
    </xf>
    <xf numFmtId="0" fontId="54" fillId="4" borderId="36" xfId="0" applyFont="1" applyFill="1" applyBorder="1" applyAlignment="1">
      <alignment horizontal="center" vertical="center" wrapText="1"/>
    </xf>
    <xf numFmtId="49" fontId="54" fillId="0" borderId="3" xfId="0" applyNumberFormat="1" applyFont="1" applyBorder="1" applyAlignment="1">
      <alignment horizontal="center" vertical="center" wrapText="1"/>
    </xf>
    <xf numFmtId="0" fontId="54" fillId="4" borderId="0" xfId="0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4" fillId="0" borderId="36" xfId="0" applyFont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 wrapText="1"/>
    </xf>
    <xf numFmtId="165" fontId="54" fillId="0" borderId="2" xfId="0" applyNumberFormat="1" applyFont="1" applyBorder="1" applyAlignment="1">
      <alignment horizontal="center" vertical="center" wrapText="1"/>
    </xf>
    <xf numFmtId="0" fontId="52" fillId="4" borderId="3" xfId="0" applyFont="1" applyFill="1" applyBorder="1" applyAlignment="1">
      <alignment horizontal="center" vertical="center" wrapText="1"/>
    </xf>
    <xf numFmtId="0" fontId="54" fillId="4" borderId="3" xfId="0" applyFont="1" applyFill="1" applyBorder="1" applyAlignment="1">
      <alignment horizontal="center" vertical="center" wrapText="1"/>
    </xf>
    <xf numFmtId="0" fontId="85" fillId="0" borderId="3" xfId="0" applyFont="1" applyBorder="1" applyAlignment="1">
      <alignment horizontal="center" vertical="center" wrapText="1"/>
    </xf>
    <xf numFmtId="0" fontId="54" fillId="16" borderId="3" xfId="0" applyFont="1" applyFill="1" applyBorder="1" applyAlignment="1">
      <alignment horizontal="center" vertical="center" wrapText="1"/>
    </xf>
    <xf numFmtId="165" fontId="54" fillId="16" borderId="3" xfId="0" applyNumberFormat="1" applyFont="1" applyFill="1" applyBorder="1" applyAlignment="1">
      <alignment horizontal="center" vertical="center" wrapText="1"/>
    </xf>
    <xf numFmtId="14" fontId="54" fillId="16" borderId="3" xfId="0" applyNumberFormat="1" applyFont="1" applyFill="1" applyBorder="1" applyAlignment="1">
      <alignment horizontal="center" vertical="center" wrapText="1"/>
    </xf>
    <xf numFmtId="0" fontId="54" fillId="16" borderId="36" xfId="0" applyFont="1" applyFill="1" applyBorder="1" applyAlignment="1">
      <alignment horizontal="center" vertical="center" wrapText="1"/>
    </xf>
    <xf numFmtId="0" fontId="54" fillId="4" borderId="2" xfId="0" applyFont="1" applyFill="1" applyBorder="1" applyAlignment="1">
      <alignment horizontal="center" vertical="center" wrapText="1"/>
    </xf>
    <xf numFmtId="49" fontId="54" fillId="4" borderId="2" xfId="0" applyNumberFormat="1" applyFont="1" applyFill="1" applyBorder="1" applyAlignment="1">
      <alignment horizontal="center" vertical="center" wrapText="1"/>
    </xf>
    <xf numFmtId="0" fontId="54" fillId="4" borderId="0" xfId="0" applyFont="1" applyFill="1"/>
    <xf numFmtId="165" fontId="54" fillId="4" borderId="3" xfId="0" applyNumberFormat="1" applyFont="1" applyFill="1" applyBorder="1" applyAlignment="1">
      <alignment horizontal="center" vertical="center" wrapText="1"/>
    </xf>
    <xf numFmtId="14" fontId="54" fillId="4" borderId="3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25" fillId="4" borderId="3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0" fontId="25" fillId="4" borderId="3" xfId="0" applyFont="1" applyFill="1" applyBorder="1" applyAlignment="1">
      <alignment horizontal="left" vertical="center"/>
    </xf>
    <xf numFmtId="165" fontId="25" fillId="4" borderId="4" xfId="0" applyNumberFormat="1" applyFont="1" applyFill="1" applyBorder="1" applyAlignment="1">
      <alignment horizontal="center" vertical="center" wrapText="1"/>
    </xf>
    <xf numFmtId="165" fontId="25" fillId="4" borderId="7" xfId="0" applyNumberFormat="1" applyFont="1" applyFill="1" applyBorder="1" applyAlignment="1">
      <alignment horizontal="center" vertical="center" wrapText="1"/>
    </xf>
    <xf numFmtId="0" fontId="76" fillId="4" borderId="4" xfId="0" applyFont="1" applyFill="1" applyBorder="1" applyAlignment="1">
      <alignment horizontal="left" vertical="center"/>
    </xf>
    <xf numFmtId="0" fontId="76" fillId="4" borderId="6" xfId="0" applyFont="1" applyFill="1" applyBorder="1" applyAlignment="1">
      <alignment horizontal="left" vertical="center"/>
    </xf>
    <xf numFmtId="0" fontId="76" fillId="4" borderId="7" xfId="0" applyFont="1" applyFill="1" applyBorder="1" applyAlignment="1">
      <alignment horizontal="left" vertical="center"/>
    </xf>
    <xf numFmtId="165" fontId="2" fillId="2" borderId="31" xfId="0" applyNumberFormat="1" applyFont="1" applyFill="1" applyBorder="1" applyAlignment="1">
      <alignment horizontal="center" vertical="center" wrapText="1"/>
    </xf>
    <xf numFmtId="165" fontId="2" fillId="2" borderId="16" xfId="0" applyNumberFormat="1" applyFont="1" applyFill="1" applyBorder="1" applyAlignment="1">
      <alignment horizontal="center" vertical="center" wrapText="1"/>
    </xf>
    <xf numFmtId="0" fontId="68" fillId="0" borderId="0" xfId="0" applyFont="1" applyAlignment="1">
      <alignment horizontal="left" vertical="center"/>
    </xf>
    <xf numFmtId="0" fontId="10" fillId="3" borderId="19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165" fontId="10" fillId="2" borderId="20" xfId="0" applyNumberFormat="1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/>
    </xf>
    <xf numFmtId="0" fontId="10" fillId="3" borderId="16" xfId="0" applyFont="1" applyFill="1" applyBorder="1" applyAlignment="1">
      <alignment horizontal="left" vertical="center"/>
    </xf>
    <xf numFmtId="0" fontId="10" fillId="3" borderId="32" xfId="0" applyFont="1" applyFill="1" applyBorder="1" applyAlignment="1">
      <alignment horizontal="left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5" fillId="11" borderId="14" xfId="0" applyFont="1" applyFill="1" applyBorder="1" applyAlignment="1">
      <alignment horizontal="center" vertical="center"/>
    </xf>
    <xf numFmtId="0" fontId="15" fillId="11" borderId="5" xfId="0" applyFont="1" applyFill="1" applyBorder="1" applyAlignment="1">
      <alignment horizontal="center" vertical="center"/>
    </xf>
    <xf numFmtId="0" fontId="69" fillId="11" borderId="3" xfId="0" applyFont="1" applyFill="1" applyBorder="1" applyAlignment="1">
      <alignment horizontal="center" vertical="center" wrapText="1"/>
    </xf>
    <xf numFmtId="0" fontId="69" fillId="11" borderId="3" xfId="0" applyFont="1" applyFill="1" applyBorder="1" applyAlignment="1">
      <alignment horizontal="center" vertical="center"/>
    </xf>
    <xf numFmtId="0" fontId="15" fillId="11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51" fillId="11" borderId="14" xfId="0" applyFont="1" applyFill="1" applyBorder="1" applyAlignment="1">
      <alignment horizontal="center" vertical="center"/>
    </xf>
    <xf numFmtId="0" fontId="54" fillId="11" borderId="22" xfId="0" applyFont="1" applyFill="1" applyBorder="1" applyAlignment="1">
      <alignment horizontal="center" vertical="center"/>
    </xf>
    <xf numFmtId="0" fontId="51" fillId="11" borderId="14" xfId="0" applyFont="1" applyFill="1" applyBorder="1" applyAlignment="1">
      <alignment horizontal="center" vertical="center" wrapText="1"/>
    </xf>
    <xf numFmtId="0" fontId="54" fillId="11" borderId="22" xfId="0" applyFont="1" applyFill="1" applyBorder="1" applyAlignment="1">
      <alignment horizontal="center" vertical="center" wrapText="1"/>
    </xf>
    <xf numFmtId="0" fontId="52" fillId="11" borderId="14" xfId="0" applyFont="1" applyFill="1" applyBorder="1" applyAlignment="1">
      <alignment horizontal="center" vertical="center" wrapText="1"/>
    </xf>
    <xf numFmtId="0" fontId="53" fillId="11" borderId="3" xfId="0" applyFont="1" applyFill="1" applyBorder="1" applyAlignment="1">
      <alignment horizontal="center" vertical="center" wrapText="1"/>
    </xf>
    <xf numFmtId="0" fontId="52" fillId="11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82" fillId="14" borderId="0" xfId="0" applyFont="1" applyFill="1" applyAlignment="1">
      <alignment horizontal="center" vertical="center" wrapText="1"/>
    </xf>
    <xf numFmtId="0" fontId="81" fillId="14" borderId="38" xfId="0" applyFont="1" applyFill="1" applyBorder="1" applyAlignment="1">
      <alignment horizontal="center" vertical="center" wrapText="1"/>
    </xf>
    <xf numFmtId="0" fontId="81" fillId="14" borderId="39" xfId="0" applyFont="1" applyFill="1" applyBorder="1" applyAlignment="1">
      <alignment horizontal="center" vertical="center" wrapText="1"/>
    </xf>
    <xf numFmtId="0" fontId="81" fillId="14" borderId="40" xfId="0" applyFont="1" applyFill="1" applyBorder="1" applyAlignment="1">
      <alignment horizontal="center" vertical="center" wrapText="1"/>
    </xf>
    <xf numFmtId="0" fontId="81" fillId="14" borderId="0" xfId="0" applyFont="1" applyFill="1" applyAlignment="1">
      <alignment horizontal="center" vertical="center"/>
    </xf>
    <xf numFmtId="0" fontId="81" fillId="14" borderId="34" xfId="0" applyFont="1" applyFill="1" applyBorder="1" applyAlignment="1">
      <alignment horizontal="center" vertical="center" wrapText="1"/>
    </xf>
    <xf numFmtId="0" fontId="81" fillId="14" borderId="35" xfId="0" applyFont="1" applyFill="1" applyBorder="1" applyAlignment="1">
      <alignment horizontal="center" vertical="center" wrapText="1"/>
    </xf>
    <xf numFmtId="0" fontId="81" fillId="14" borderId="41" xfId="0" applyFont="1" applyFill="1" applyBorder="1" applyAlignment="1">
      <alignment horizontal="center" vertical="center" wrapText="1"/>
    </xf>
    <xf numFmtId="0" fontId="81" fillId="14" borderId="36" xfId="0" applyFont="1" applyFill="1" applyBorder="1" applyAlignment="1">
      <alignment horizontal="center" vertical="center" wrapText="1"/>
    </xf>
    <xf numFmtId="0" fontId="54" fillId="0" borderId="37" xfId="0" applyFont="1" applyBorder="1" applyAlignment="1">
      <alignment horizontal="center" vertical="center" wrapText="1"/>
    </xf>
  </cellXfs>
  <cellStyles count="5">
    <cellStyle name="Neutralny" xfId="4" builtinId="28"/>
    <cellStyle name="Normalny" xfId="0" builtinId="0"/>
    <cellStyle name="Normalny 2" xfId="2" xr:uid="{00000000-0005-0000-0000-000001000000}"/>
    <cellStyle name="Normalny 3" xfId="1" xr:uid="{00000000-0005-0000-0000-000002000000}"/>
    <cellStyle name="Normalny 4" xfId="3" xr:uid="{9D525944-5B26-44C5-A2F2-BAACA059E6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5F5A9-B80E-4AC9-8804-C523D7F7CCE6}">
  <dimension ref="A1:H50"/>
  <sheetViews>
    <sheetView tabSelected="1" workbookViewId="0">
      <selection activeCell="B19" sqref="B19"/>
    </sheetView>
  </sheetViews>
  <sheetFormatPr defaultColWidth="9.28515625" defaultRowHeight="15"/>
  <cols>
    <col min="1" max="1" width="4.28515625" style="175" customWidth="1"/>
    <col min="2" max="2" width="71.28515625" style="241" customWidth="1"/>
    <col min="3" max="3" width="13.28515625" style="239" customWidth="1"/>
    <col min="4" max="4" width="22.5703125" style="240" customWidth="1"/>
    <col min="5" max="5" width="15.7109375" style="239" customWidth="1"/>
    <col min="6" max="6" width="15.140625" style="175" bestFit="1" customWidth="1"/>
    <col min="7" max="7" width="9.28515625" style="175"/>
    <col min="8" max="8" width="11.5703125" style="175" bestFit="1" customWidth="1"/>
    <col min="9" max="16384" width="9.28515625" style="175"/>
  </cols>
  <sheetData>
    <row r="1" spans="1:8" ht="43.9" customHeight="1">
      <c r="A1" s="237" t="s">
        <v>1827</v>
      </c>
      <c r="B1" s="238"/>
    </row>
    <row r="2" spans="1:8" ht="29.25" customHeight="1">
      <c r="A2" s="242" t="s">
        <v>1778</v>
      </c>
    </row>
    <row r="3" spans="1:8" ht="45">
      <c r="A3" s="243" t="s">
        <v>1484</v>
      </c>
      <c r="B3" s="244" t="s">
        <v>1779</v>
      </c>
      <c r="C3" s="245" t="s">
        <v>1780</v>
      </c>
      <c r="D3" s="246" t="s">
        <v>1781</v>
      </c>
      <c r="E3" s="13" t="s">
        <v>1782</v>
      </c>
    </row>
    <row r="4" spans="1:8" s="251" customFormat="1" ht="24.6" customHeight="1">
      <c r="A4" s="247">
        <v>1</v>
      </c>
      <c r="B4" s="248" t="s">
        <v>1829</v>
      </c>
      <c r="C4" s="249" t="s">
        <v>1783</v>
      </c>
      <c r="D4" s="253">
        <f>SUM(98587402.29+6217576.72)</f>
        <v>104804979.01000001</v>
      </c>
      <c r="E4" s="249" t="s">
        <v>1784</v>
      </c>
      <c r="F4" s="250"/>
    </row>
    <row r="5" spans="1:8" s="251" customFormat="1" ht="24.6" customHeight="1">
      <c r="A5" s="247">
        <v>2</v>
      </c>
      <c r="B5" s="248" t="s">
        <v>1837</v>
      </c>
      <c r="C5" s="249" t="s">
        <v>1783</v>
      </c>
      <c r="D5" s="253">
        <v>400577.97</v>
      </c>
      <c r="E5" s="252" t="s">
        <v>1786</v>
      </c>
      <c r="F5" s="250"/>
    </row>
    <row r="6" spans="1:8" s="251" customFormat="1" ht="24.6" customHeight="1">
      <c r="A6" s="247">
        <v>3</v>
      </c>
      <c r="B6" s="248" t="s">
        <v>1785</v>
      </c>
      <c r="C6" s="252" t="s">
        <v>1783</v>
      </c>
      <c r="D6" s="253">
        <v>863972.09000000008</v>
      </c>
      <c r="E6" s="252" t="s">
        <v>1786</v>
      </c>
      <c r="F6" s="250"/>
    </row>
    <row r="7" spans="1:8" s="251" customFormat="1" ht="24.6" customHeight="1">
      <c r="A7" s="247">
        <v>4</v>
      </c>
      <c r="B7" s="254" t="s">
        <v>1787</v>
      </c>
      <c r="C7" s="252" t="s">
        <v>1783</v>
      </c>
      <c r="D7" s="253">
        <v>7816227.8399999719</v>
      </c>
      <c r="E7" s="252" t="s">
        <v>1786</v>
      </c>
      <c r="F7" s="250"/>
    </row>
    <row r="8" spans="1:8" s="251" customFormat="1" ht="24.6" customHeight="1">
      <c r="A8" s="247">
        <v>5</v>
      </c>
      <c r="B8" s="254" t="s">
        <v>1834</v>
      </c>
      <c r="C8" s="252" t="s">
        <v>1783</v>
      </c>
      <c r="D8" s="253">
        <v>1599926.9299999988</v>
      </c>
      <c r="E8" s="252" t="s">
        <v>1786</v>
      </c>
      <c r="F8" s="250"/>
    </row>
    <row r="9" spans="1:8" s="251" customFormat="1" ht="24.6" customHeight="1">
      <c r="A9" s="247">
        <v>6</v>
      </c>
      <c r="B9" s="254" t="s">
        <v>1835</v>
      </c>
      <c r="C9" s="252" t="s">
        <v>1783</v>
      </c>
      <c r="D9" s="253">
        <v>3531595.6799999997</v>
      </c>
      <c r="E9" s="252" t="s">
        <v>1786</v>
      </c>
      <c r="F9" s="250"/>
    </row>
    <row r="10" spans="1:8" s="251" customFormat="1" ht="24.6" customHeight="1">
      <c r="A10" s="247">
        <v>7</v>
      </c>
      <c r="B10" s="254" t="s">
        <v>1836</v>
      </c>
      <c r="C10" s="252" t="s">
        <v>1783</v>
      </c>
      <c r="D10" s="253">
        <v>3012785.4900000086</v>
      </c>
      <c r="E10" s="252" t="s">
        <v>1786</v>
      </c>
      <c r="F10" s="250"/>
    </row>
    <row r="11" spans="1:8" s="251" customFormat="1" ht="24.6" customHeight="1">
      <c r="A11" s="247">
        <v>8</v>
      </c>
      <c r="B11" s="280" t="s">
        <v>1841</v>
      </c>
      <c r="C11" s="252" t="s">
        <v>1783</v>
      </c>
      <c r="D11" s="253">
        <v>366173.45999999938</v>
      </c>
      <c r="E11" s="252" t="s">
        <v>1786</v>
      </c>
      <c r="F11" s="250"/>
    </row>
    <row r="12" spans="1:8">
      <c r="A12" s="255"/>
      <c r="B12" s="256"/>
      <c r="C12" s="257" t="s">
        <v>149</v>
      </c>
      <c r="D12" s="258">
        <f>SUM(D4:D11)</f>
        <v>122396238.46999998</v>
      </c>
      <c r="E12" s="259"/>
      <c r="F12" s="260"/>
      <c r="H12" s="260"/>
    </row>
    <row r="13" spans="1:8" s="251" customFormat="1" ht="22.15" customHeight="1">
      <c r="A13" s="361" t="s">
        <v>1788</v>
      </c>
      <c r="B13" s="362"/>
      <c r="C13" s="362"/>
      <c r="D13" s="362"/>
      <c r="E13" s="363"/>
    </row>
    <row r="14" spans="1:8" s="251" customFormat="1" ht="30">
      <c r="A14" s="247">
        <v>1</v>
      </c>
      <c r="B14" s="304" t="s">
        <v>1968</v>
      </c>
      <c r="C14" s="252" t="s">
        <v>1790</v>
      </c>
      <c r="D14" s="253">
        <v>500000</v>
      </c>
      <c r="E14" s="252" t="s">
        <v>1791</v>
      </c>
      <c r="F14" s="250"/>
    </row>
    <row r="15" spans="1:8" s="251" customFormat="1">
      <c r="A15" s="247">
        <v>1</v>
      </c>
      <c r="B15" s="305" t="s">
        <v>1789</v>
      </c>
      <c r="C15" s="252" t="s">
        <v>1790</v>
      </c>
      <c r="D15" s="253">
        <v>500000</v>
      </c>
      <c r="E15" s="252" t="s">
        <v>1791</v>
      </c>
      <c r="F15" s="250"/>
    </row>
    <row r="16" spans="1:8" s="251" customFormat="1">
      <c r="A16" s="247">
        <v>2</v>
      </c>
      <c r="B16" s="305" t="s">
        <v>1792</v>
      </c>
      <c r="C16" s="252" t="s">
        <v>1790</v>
      </c>
      <c r="D16" s="253">
        <v>500000</v>
      </c>
      <c r="E16" s="252" t="s">
        <v>1791</v>
      </c>
      <c r="F16" s="250"/>
    </row>
    <row r="17" spans="1:8" s="251" customFormat="1">
      <c r="A17" s="247">
        <v>3</v>
      </c>
      <c r="B17" s="248" t="s">
        <v>1793</v>
      </c>
      <c r="C17" s="252" t="s">
        <v>1790</v>
      </c>
      <c r="D17" s="253">
        <v>1000000</v>
      </c>
      <c r="E17" s="252" t="s">
        <v>1791</v>
      </c>
      <c r="F17" s="250"/>
    </row>
    <row r="18" spans="1:8" s="251" customFormat="1">
      <c r="A18" s="247">
        <v>4</v>
      </c>
      <c r="B18" s="248" t="s">
        <v>1794</v>
      </c>
      <c r="C18" s="252" t="s">
        <v>1790</v>
      </c>
      <c r="D18" s="253">
        <v>1000000</v>
      </c>
      <c r="E18" s="252" t="s">
        <v>1791</v>
      </c>
      <c r="F18" s="250"/>
    </row>
    <row r="19" spans="1:8" s="251" customFormat="1">
      <c r="A19" s="247">
        <v>5</v>
      </c>
      <c r="B19" s="305" t="s">
        <v>1795</v>
      </c>
      <c r="C19" s="252" t="s">
        <v>1790</v>
      </c>
      <c r="D19" s="253">
        <v>200000</v>
      </c>
      <c r="E19" s="252" t="s">
        <v>1791</v>
      </c>
      <c r="F19" s="250"/>
    </row>
    <row r="20" spans="1:8" s="251" customFormat="1">
      <c r="A20" s="247">
        <v>6</v>
      </c>
      <c r="B20" s="305" t="s">
        <v>1796</v>
      </c>
      <c r="C20" s="252" t="s">
        <v>1790</v>
      </c>
      <c r="D20" s="253">
        <v>50000</v>
      </c>
      <c r="E20" s="252" t="s">
        <v>1797</v>
      </c>
      <c r="F20" s="250"/>
    </row>
    <row r="21" spans="1:8" s="251" customFormat="1">
      <c r="A21" s="247">
        <v>7</v>
      </c>
      <c r="B21" s="305" t="s">
        <v>1798</v>
      </c>
      <c r="C21" s="252" t="s">
        <v>1790</v>
      </c>
      <c r="D21" s="253">
        <v>500000</v>
      </c>
      <c r="E21" s="252" t="s">
        <v>1791</v>
      </c>
      <c r="F21" s="250"/>
    </row>
    <row r="22" spans="1:8" s="251" customFormat="1">
      <c r="A22" s="247">
        <v>8</v>
      </c>
      <c r="B22" s="305" t="s">
        <v>1799</v>
      </c>
      <c r="C22" s="252" t="s">
        <v>1790</v>
      </c>
      <c r="D22" s="253">
        <v>10000</v>
      </c>
      <c r="E22" s="252" t="s">
        <v>1800</v>
      </c>
      <c r="F22" s="250"/>
    </row>
    <row r="23" spans="1:8" s="251" customFormat="1">
      <c r="A23" s="247">
        <v>9</v>
      </c>
      <c r="B23" s="305" t="s">
        <v>1801</v>
      </c>
      <c r="C23" s="252" t="s">
        <v>1790</v>
      </c>
      <c r="D23" s="253">
        <v>50000</v>
      </c>
      <c r="E23" s="252" t="s">
        <v>1802</v>
      </c>
      <c r="F23" s="250"/>
    </row>
    <row r="24" spans="1:8" s="251" customFormat="1">
      <c r="A24" s="247">
        <v>10</v>
      </c>
      <c r="B24" s="254" t="s">
        <v>1803</v>
      </c>
      <c r="C24" s="252" t="s">
        <v>1790</v>
      </c>
      <c r="D24" s="253">
        <v>10000</v>
      </c>
      <c r="E24" s="252" t="s">
        <v>1791</v>
      </c>
      <c r="F24" s="250"/>
    </row>
    <row r="25" spans="1:8" s="251" customFormat="1">
      <c r="A25" s="247">
        <v>11</v>
      </c>
      <c r="B25" s="261" t="s">
        <v>1804</v>
      </c>
      <c r="C25" s="252" t="s">
        <v>1790</v>
      </c>
      <c r="D25" s="253">
        <v>50000</v>
      </c>
      <c r="E25" s="252" t="s">
        <v>1805</v>
      </c>
      <c r="F25" s="250"/>
    </row>
    <row r="26" spans="1:8" s="251" customFormat="1">
      <c r="A26" s="247">
        <v>12</v>
      </c>
      <c r="B26" s="262" t="s">
        <v>1806</v>
      </c>
      <c r="C26" s="252" t="s">
        <v>1790</v>
      </c>
      <c r="D26" s="253">
        <v>20000</v>
      </c>
      <c r="E26" s="247" t="s">
        <v>1791</v>
      </c>
      <c r="F26" s="250"/>
    </row>
    <row r="27" spans="1:8" s="251" customFormat="1">
      <c r="A27" s="247">
        <v>13</v>
      </c>
      <c r="B27" s="262" t="s">
        <v>1839</v>
      </c>
      <c r="C27" s="252" t="s">
        <v>1790</v>
      </c>
      <c r="D27" s="278">
        <v>100000</v>
      </c>
      <c r="E27" s="247" t="s">
        <v>1791</v>
      </c>
      <c r="F27" s="250"/>
    </row>
    <row r="28" spans="1:8" s="251" customFormat="1">
      <c r="A28" s="247">
        <v>14</v>
      </c>
      <c r="B28" s="279" t="s">
        <v>1840</v>
      </c>
      <c r="C28" s="252" t="s">
        <v>1790</v>
      </c>
      <c r="D28" s="278">
        <v>20000</v>
      </c>
      <c r="E28" s="247" t="s">
        <v>1791</v>
      </c>
      <c r="F28" s="250"/>
    </row>
    <row r="29" spans="1:8" ht="14.65" customHeight="1">
      <c r="A29" s="255"/>
      <c r="B29" s="256"/>
      <c r="C29" s="257" t="s">
        <v>149</v>
      </c>
      <c r="D29" s="258">
        <f>SUM(D14:D28)</f>
        <v>4510000</v>
      </c>
      <c r="E29" s="175"/>
      <c r="F29" s="260"/>
      <c r="H29" s="260"/>
    </row>
    <row r="30" spans="1:8" ht="31.9" customHeight="1">
      <c r="A30" s="242" t="s">
        <v>1807</v>
      </c>
    </row>
    <row r="31" spans="1:8" ht="45">
      <c r="A31" s="243" t="s">
        <v>1484</v>
      </c>
      <c r="B31" s="244" t="s">
        <v>1779</v>
      </c>
      <c r="C31" s="245" t="s">
        <v>1780</v>
      </c>
      <c r="D31" s="263" t="s">
        <v>1808</v>
      </c>
      <c r="E31" s="13" t="s">
        <v>1782</v>
      </c>
    </row>
    <row r="32" spans="1:8">
      <c r="A32" s="63">
        <v>1</v>
      </c>
      <c r="B32" s="174" t="s">
        <v>1965</v>
      </c>
      <c r="C32" s="264" t="s">
        <v>1809</v>
      </c>
      <c r="D32" s="265">
        <v>1013868.27</v>
      </c>
      <c r="E32" s="266" t="s">
        <v>1786</v>
      </c>
      <c r="F32" s="260"/>
    </row>
    <row r="33" spans="1:8">
      <c r="A33" s="63">
        <v>2</v>
      </c>
      <c r="B33" s="267" t="s">
        <v>1966</v>
      </c>
      <c r="C33" s="266" t="s">
        <v>1809</v>
      </c>
      <c r="D33" s="64">
        <v>845825.41</v>
      </c>
      <c r="E33" s="266" t="s">
        <v>1786</v>
      </c>
      <c r="F33" s="260"/>
    </row>
    <row r="34" spans="1:8">
      <c r="A34" s="63">
        <v>3</v>
      </c>
      <c r="B34" s="267" t="s">
        <v>1810</v>
      </c>
      <c r="C34" s="266" t="s">
        <v>1809</v>
      </c>
      <c r="D34" s="64">
        <v>8984.7999999999993</v>
      </c>
      <c r="E34" s="266" t="s">
        <v>1786</v>
      </c>
      <c r="F34" s="260"/>
    </row>
    <row r="35" spans="1:8">
      <c r="A35" s="63">
        <v>4</v>
      </c>
      <c r="B35" s="267" t="s">
        <v>1811</v>
      </c>
      <c r="C35" s="266" t="s">
        <v>1790</v>
      </c>
      <c r="D35" s="64">
        <v>20000</v>
      </c>
      <c r="E35" s="268" t="s">
        <v>1812</v>
      </c>
      <c r="F35" s="260"/>
    </row>
    <row r="36" spans="1:8">
      <c r="A36" s="63">
        <v>5</v>
      </c>
      <c r="B36" s="267" t="s">
        <v>1813</v>
      </c>
      <c r="C36" s="266" t="s">
        <v>1790</v>
      </c>
      <c r="D36" s="64">
        <v>20000</v>
      </c>
      <c r="E36" s="268" t="s">
        <v>1812</v>
      </c>
      <c r="F36" s="260"/>
    </row>
    <row r="37" spans="1:8">
      <c r="A37" s="63">
        <v>6</v>
      </c>
      <c r="B37" s="267" t="s">
        <v>1814</v>
      </c>
      <c r="C37" s="266" t="s">
        <v>1790</v>
      </c>
      <c r="D37" s="64">
        <v>5000</v>
      </c>
      <c r="E37" s="268" t="s">
        <v>1791</v>
      </c>
      <c r="F37" s="260"/>
    </row>
    <row r="38" spans="1:8">
      <c r="A38" s="176"/>
      <c r="C38" s="257" t="s">
        <v>149</v>
      </c>
      <c r="D38" s="258">
        <f>SUM(D32:D37)</f>
        <v>1913678.4800000002</v>
      </c>
      <c r="E38" s="269"/>
      <c r="F38" s="260"/>
      <c r="H38" s="260"/>
    </row>
    <row r="39" spans="1:8" ht="43.15" customHeight="1">
      <c r="A39" s="270" t="s">
        <v>1815</v>
      </c>
      <c r="F39" s="260"/>
      <c r="H39" s="260"/>
    </row>
    <row r="40" spans="1:8" ht="28.9" customHeight="1">
      <c r="A40" s="271" t="s">
        <v>1484</v>
      </c>
      <c r="B40" s="244" t="s">
        <v>1779</v>
      </c>
      <c r="C40" s="364" t="s">
        <v>1816</v>
      </c>
      <c r="D40" s="365"/>
      <c r="F40" s="260"/>
      <c r="G40" s="260"/>
      <c r="H40" s="260"/>
    </row>
    <row r="41" spans="1:8" s="277" customFormat="1" ht="30">
      <c r="A41" s="355">
        <v>1</v>
      </c>
      <c r="B41" s="356" t="s">
        <v>1817</v>
      </c>
      <c r="C41" s="359">
        <v>100000</v>
      </c>
      <c r="D41" s="360"/>
      <c r="E41" s="275"/>
      <c r="F41" s="276"/>
    </row>
    <row r="42" spans="1:8" ht="14.65" customHeight="1">
      <c r="A42" s="355">
        <v>2</v>
      </c>
      <c r="B42" s="357" t="s">
        <v>1818</v>
      </c>
      <c r="C42" s="359">
        <v>50000</v>
      </c>
      <c r="D42" s="360"/>
      <c r="F42" s="260"/>
      <c r="H42" s="260"/>
    </row>
    <row r="43" spans="1:8" ht="14.65" customHeight="1">
      <c r="A43" s="355">
        <v>3</v>
      </c>
      <c r="B43" s="357" t="s">
        <v>1819</v>
      </c>
      <c r="C43" s="359" t="s">
        <v>1838</v>
      </c>
      <c r="D43" s="360"/>
    </row>
    <row r="44" spans="1:8" ht="14.65" customHeight="1">
      <c r="A44" s="355">
        <v>4</v>
      </c>
      <c r="B44" s="357" t="s">
        <v>1820</v>
      </c>
      <c r="C44" s="359">
        <v>50000</v>
      </c>
      <c r="D44" s="360"/>
    </row>
    <row r="45" spans="1:8" ht="14.65" customHeight="1">
      <c r="A45" s="355">
        <v>5</v>
      </c>
      <c r="B45" s="357" t="s">
        <v>1821</v>
      </c>
      <c r="C45" s="359">
        <v>50000</v>
      </c>
      <c r="D45" s="360"/>
    </row>
    <row r="46" spans="1:8" s="277" customFormat="1" ht="14.65" customHeight="1">
      <c r="A46" s="355">
        <v>6</v>
      </c>
      <c r="B46" s="357" t="s">
        <v>1822</v>
      </c>
      <c r="C46" s="359">
        <v>50000</v>
      </c>
      <c r="D46" s="360"/>
      <c r="E46" s="275"/>
    </row>
    <row r="47" spans="1:8" s="277" customFormat="1" ht="14.65" customHeight="1">
      <c r="A47" s="355">
        <v>7</v>
      </c>
      <c r="B47" s="357" t="s">
        <v>1823</v>
      </c>
      <c r="C47" s="359">
        <v>50000</v>
      </c>
      <c r="D47" s="360"/>
      <c r="E47" s="275"/>
    </row>
    <row r="48" spans="1:8" s="277" customFormat="1" ht="14.65" customHeight="1">
      <c r="A48" s="355">
        <v>8</v>
      </c>
      <c r="B48" s="357" t="s">
        <v>1824</v>
      </c>
      <c r="C48" s="359">
        <v>50000</v>
      </c>
      <c r="D48" s="360"/>
      <c r="E48" s="275"/>
    </row>
    <row r="49" spans="1:5" s="277" customFormat="1" ht="14.65" customHeight="1">
      <c r="A49" s="355">
        <v>9</v>
      </c>
      <c r="B49" s="358" t="s">
        <v>1825</v>
      </c>
      <c r="C49" s="359">
        <v>250000</v>
      </c>
      <c r="D49" s="360"/>
      <c r="E49" s="275"/>
    </row>
    <row r="50" spans="1:5" s="277" customFormat="1" ht="14.65" customHeight="1">
      <c r="A50" s="355">
        <v>10</v>
      </c>
      <c r="B50" s="358" t="s">
        <v>1826</v>
      </c>
      <c r="C50" s="359">
        <v>10000</v>
      </c>
      <c r="D50" s="360"/>
      <c r="E50" s="275"/>
    </row>
  </sheetData>
  <mergeCells count="12">
    <mergeCell ref="C50:D50"/>
    <mergeCell ref="A13:E13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DBD1-A483-4BC1-8FE4-DE68D12CAF34}">
  <dimension ref="A1:E153"/>
  <sheetViews>
    <sheetView zoomScale="80" zoomScaleNormal="80" workbookViewId="0">
      <selection activeCell="B1" sqref="B1"/>
    </sheetView>
  </sheetViews>
  <sheetFormatPr defaultRowHeight="15"/>
  <cols>
    <col min="1" max="1" width="6.85546875" customWidth="1"/>
    <col min="2" max="2" width="17.140625" customWidth="1"/>
    <col min="3" max="3" width="36.28515625" customWidth="1"/>
    <col min="4" max="4" width="160" customWidth="1"/>
    <col min="5" max="5" width="19.28515625" customWidth="1"/>
  </cols>
  <sheetData>
    <row r="1" spans="1:5">
      <c r="A1" t="s">
        <v>1963</v>
      </c>
    </row>
    <row r="2" spans="1:5">
      <c r="A2" s="393" t="s">
        <v>1159</v>
      </c>
      <c r="B2" s="395" t="s">
        <v>1489</v>
      </c>
      <c r="C2" s="397" t="s">
        <v>1209</v>
      </c>
      <c r="D2" s="397" t="s">
        <v>1490</v>
      </c>
      <c r="E2" s="398" t="s">
        <v>1491</v>
      </c>
    </row>
    <row r="3" spans="1:5">
      <c r="A3" s="394"/>
      <c r="B3" s="396"/>
      <c r="C3" s="396"/>
      <c r="D3" s="396"/>
      <c r="E3" s="399"/>
    </row>
    <row r="4" spans="1:5" ht="38.25">
      <c r="A4" s="156" t="s">
        <v>1492</v>
      </c>
      <c r="B4" s="157" t="s">
        <v>1432</v>
      </c>
      <c r="C4" s="158" t="s">
        <v>1493</v>
      </c>
      <c r="D4" s="159" t="s">
        <v>1494</v>
      </c>
      <c r="E4" s="160">
        <v>2457.54</v>
      </c>
    </row>
    <row r="5" spans="1:5" ht="38.25">
      <c r="A5" s="156" t="s">
        <v>1495</v>
      </c>
      <c r="B5" s="157" t="s">
        <v>1432</v>
      </c>
      <c r="C5" s="158" t="s">
        <v>1496</v>
      </c>
      <c r="D5" s="159" t="s">
        <v>1494</v>
      </c>
      <c r="E5" s="160">
        <v>2457.54</v>
      </c>
    </row>
    <row r="6" spans="1:5" ht="38.25">
      <c r="A6" s="156" t="s">
        <v>1497</v>
      </c>
      <c r="B6" s="157" t="s">
        <v>1432</v>
      </c>
      <c r="C6" s="158" t="s">
        <v>1498</v>
      </c>
      <c r="D6" s="159" t="s">
        <v>1494</v>
      </c>
      <c r="E6" s="160">
        <v>2457.54</v>
      </c>
    </row>
    <row r="7" spans="1:5" ht="38.25">
      <c r="A7" s="156" t="s">
        <v>1499</v>
      </c>
      <c r="B7" s="157" t="s">
        <v>1432</v>
      </c>
      <c r="C7" s="158" t="s">
        <v>1076</v>
      </c>
      <c r="D7" s="159" t="s">
        <v>1494</v>
      </c>
      <c r="E7" s="160">
        <v>2457.54</v>
      </c>
    </row>
    <row r="8" spans="1:5" ht="38.25">
      <c r="A8" s="156" t="s">
        <v>1500</v>
      </c>
      <c r="B8" s="157" t="s">
        <v>1432</v>
      </c>
      <c r="C8" s="158" t="s">
        <v>1049</v>
      </c>
      <c r="D8" s="159" t="s">
        <v>1494</v>
      </c>
      <c r="E8" s="160">
        <v>2457.54</v>
      </c>
    </row>
    <row r="9" spans="1:5" ht="38.25">
      <c r="A9" s="156" t="s">
        <v>1501</v>
      </c>
      <c r="B9" s="157" t="s">
        <v>1432</v>
      </c>
      <c r="C9" s="158" t="s">
        <v>1011</v>
      </c>
      <c r="D9" s="159" t="s">
        <v>1494</v>
      </c>
      <c r="E9" s="160">
        <v>2457.54</v>
      </c>
    </row>
    <row r="10" spans="1:5" ht="38.25">
      <c r="A10" s="156" t="s">
        <v>1502</v>
      </c>
      <c r="B10" s="157" t="s">
        <v>1432</v>
      </c>
      <c r="C10" s="158" t="s">
        <v>1503</v>
      </c>
      <c r="D10" s="159" t="s">
        <v>1494</v>
      </c>
      <c r="E10" s="160">
        <v>2457.54</v>
      </c>
    </row>
    <row r="11" spans="1:5" ht="38.25">
      <c r="A11" s="156" t="s">
        <v>1504</v>
      </c>
      <c r="B11" s="157" t="s">
        <v>1432</v>
      </c>
      <c r="C11" s="158" t="s">
        <v>1062</v>
      </c>
      <c r="D11" s="159" t="s">
        <v>1494</v>
      </c>
      <c r="E11" s="160">
        <v>2457.54</v>
      </c>
    </row>
    <row r="12" spans="1:5" ht="38.25">
      <c r="A12" s="156" t="s">
        <v>1505</v>
      </c>
      <c r="B12" s="157" t="s">
        <v>1432</v>
      </c>
      <c r="C12" s="158" t="s">
        <v>1506</v>
      </c>
      <c r="D12" s="159" t="s">
        <v>1494</v>
      </c>
      <c r="E12" s="160">
        <v>2457.54</v>
      </c>
    </row>
    <row r="13" spans="1:5" ht="38.25">
      <c r="A13" s="156" t="s">
        <v>1387</v>
      </c>
      <c r="B13" s="157" t="s">
        <v>1432</v>
      </c>
      <c r="C13" s="158" t="s">
        <v>1507</v>
      </c>
      <c r="D13" s="159" t="s">
        <v>1494</v>
      </c>
      <c r="E13" s="160">
        <v>2457.54</v>
      </c>
    </row>
    <row r="14" spans="1:5" ht="38.25">
      <c r="A14" s="156" t="s">
        <v>1508</v>
      </c>
      <c r="B14" s="157" t="s">
        <v>1432</v>
      </c>
      <c r="C14" s="161" t="s">
        <v>799</v>
      </c>
      <c r="D14" s="159" t="s">
        <v>1494</v>
      </c>
      <c r="E14" s="160">
        <v>2457.54</v>
      </c>
    </row>
    <row r="15" spans="1:5" ht="38.25">
      <c r="A15" s="156" t="s">
        <v>662</v>
      </c>
      <c r="B15" s="157" t="s">
        <v>1432</v>
      </c>
      <c r="C15" s="161" t="s">
        <v>1509</v>
      </c>
      <c r="D15" s="159" t="s">
        <v>1494</v>
      </c>
      <c r="E15" s="160">
        <v>2457.54</v>
      </c>
    </row>
    <row r="16" spans="1:5" ht="38.25">
      <c r="A16" s="156" t="s">
        <v>664</v>
      </c>
      <c r="B16" s="157" t="s">
        <v>1432</v>
      </c>
      <c r="C16" s="161" t="s">
        <v>1016</v>
      </c>
      <c r="D16" s="159" t="s">
        <v>1494</v>
      </c>
      <c r="E16" s="160">
        <v>2457.54</v>
      </c>
    </row>
    <row r="17" spans="1:5" ht="38.25">
      <c r="A17" s="156" t="s">
        <v>1383</v>
      </c>
      <c r="B17" s="157" t="s">
        <v>1432</v>
      </c>
      <c r="C17" s="161" t="s">
        <v>1510</v>
      </c>
      <c r="D17" s="159" t="s">
        <v>1494</v>
      </c>
      <c r="E17" s="160">
        <v>2457.54</v>
      </c>
    </row>
    <row r="18" spans="1:5" ht="38.25">
      <c r="A18" s="156" t="s">
        <v>1385</v>
      </c>
      <c r="B18" s="157" t="s">
        <v>1432</v>
      </c>
      <c r="C18" s="161" t="s">
        <v>1511</v>
      </c>
      <c r="D18" s="159" t="s">
        <v>1494</v>
      </c>
      <c r="E18" s="160">
        <v>2457.54</v>
      </c>
    </row>
    <row r="19" spans="1:5" ht="38.25">
      <c r="A19" s="156" t="s">
        <v>1512</v>
      </c>
      <c r="B19" s="157" t="s">
        <v>1432</v>
      </c>
      <c r="C19" s="161" t="s">
        <v>1150</v>
      </c>
      <c r="D19" s="159" t="s">
        <v>1494</v>
      </c>
      <c r="E19" s="160">
        <v>2457.54</v>
      </c>
    </row>
    <row r="20" spans="1:5" ht="38.25">
      <c r="A20" s="156" t="s">
        <v>1513</v>
      </c>
      <c r="B20" s="157" t="s">
        <v>1432</v>
      </c>
      <c r="C20" s="161" t="s">
        <v>1514</v>
      </c>
      <c r="D20" s="159" t="s">
        <v>1494</v>
      </c>
      <c r="E20" s="160">
        <v>2457.54</v>
      </c>
    </row>
    <row r="21" spans="1:5" ht="38.25">
      <c r="A21" s="156" t="s">
        <v>1515</v>
      </c>
      <c r="B21" s="157" t="s">
        <v>1432</v>
      </c>
      <c r="C21" s="161" t="s">
        <v>1516</v>
      </c>
      <c r="D21" s="159" t="s">
        <v>1494</v>
      </c>
      <c r="E21" s="160">
        <v>2457.54</v>
      </c>
    </row>
    <row r="22" spans="1:5" ht="38.25">
      <c r="A22" s="156" t="s">
        <v>1517</v>
      </c>
      <c r="B22" s="157" t="s">
        <v>1432</v>
      </c>
      <c r="C22" s="161" t="s">
        <v>1518</v>
      </c>
      <c r="D22" s="159" t="s">
        <v>1494</v>
      </c>
      <c r="E22" s="160">
        <v>2457.54</v>
      </c>
    </row>
    <row r="23" spans="1:5" ht="38.25">
      <c r="A23" s="156" t="s">
        <v>1519</v>
      </c>
      <c r="B23" s="157" t="s">
        <v>1432</v>
      </c>
      <c r="C23" s="161" t="s">
        <v>1520</v>
      </c>
      <c r="D23" s="159" t="s">
        <v>1494</v>
      </c>
      <c r="E23" s="160">
        <v>2457.54</v>
      </c>
    </row>
    <row r="24" spans="1:5" ht="38.25">
      <c r="A24" s="156" t="s">
        <v>1521</v>
      </c>
      <c r="B24" s="157" t="s">
        <v>1432</v>
      </c>
      <c r="C24" s="161" t="s">
        <v>1186</v>
      </c>
      <c r="D24" s="159" t="s">
        <v>1494</v>
      </c>
      <c r="E24" s="160">
        <v>2457.54</v>
      </c>
    </row>
    <row r="25" spans="1:5" ht="38.25">
      <c r="A25" s="156" t="s">
        <v>1522</v>
      </c>
      <c r="B25" s="157" t="s">
        <v>1432</v>
      </c>
      <c r="C25" s="161" t="s">
        <v>962</v>
      </c>
      <c r="D25" s="159" t="s">
        <v>1494</v>
      </c>
      <c r="E25" s="160">
        <v>2457.54</v>
      </c>
    </row>
    <row r="26" spans="1:5" ht="38.25">
      <c r="A26" s="156" t="s">
        <v>1523</v>
      </c>
      <c r="B26" s="157" t="s">
        <v>1432</v>
      </c>
      <c r="C26" s="161" t="s">
        <v>797</v>
      </c>
      <c r="D26" s="159" t="s">
        <v>1494</v>
      </c>
      <c r="E26" s="160">
        <v>2457.54</v>
      </c>
    </row>
    <row r="27" spans="1:5" ht="38.25">
      <c r="A27" s="156" t="s">
        <v>1524</v>
      </c>
      <c r="B27" s="157" t="s">
        <v>1432</v>
      </c>
      <c r="C27" s="161" t="s">
        <v>787</v>
      </c>
      <c r="D27" s="159" t="s">
        <v>1494</v>
      </c>
      <c r="E27" s="160">
        <v>2457.54</v>
      </c>
    </row>
    <row r="28" spans="1:5" ht="38.25">
      <c r="A28" s="156" t="s">
        <v>1525</v>
      </c>
      <c r="B28" s="157" t="s">
        <v>1432</v>
      </c>
      <c r="C28" s="161" t="s">
        <v>1017</v>
      </c>
      <c r="D28" s="159" t="s">
        <v>1494</v>
      </c>
      <c r="E28" s="160">
        <v>2457.54</v>
      </c>
    </row>
    <row r="29" spans="1:5" ht="38.25">
      <c r="A29" s="156" t="s">
        <v>1526</v>
      </c>
      <c r="B29" s="157" t="s">
        <v>1432</v>
      </c>
      <c r="C29" s="161" t="s">
        <v>1527</v>
      </c>
      <c r="D29" s="159" t="s">
        <v>1494</v>
      </c>
      <c r="E29" s="160">
        <v>2457.54</v>
      </c>
    </row>
    <row r="30" spans="1:5" ht="38.25">
      <c r="A30" s="156" t="s">
        <v>1528</v>
      </c>
      <c r="B30" s="157" t="s">
        <v>1432</v>
      </c>
      <c r="C30" s="161" t="s">
        <v>1529</v>
      </c>
      <c r="D30" s="159" t="s">
        <v>1494</v>
      </c>
      <c r="E30" s="160">
        <v>2457.54</v>
      </c>
    </row>
    <row r="31" spans="1:5" ht="38.25">
      <c r="A31" s="156" t="s">
        <v>1530</v>
      </c>
      <c r="B31" s="157" t="s">
        <v>1432</v>
      </c>
      <c r="C31" s="161" t="s">
        <v>1531</v>
      </c>
      <c r="D31" s="159" t="s">
        <v>1494</v>
      </c>
      <c r="E31" s="160">
        <v>2457.54</v>
      </c>
    </row>
    <row r="32" spans="1:5" ht="38.25">
      <c r="A32" s="156" t="s">
        <v>1532</v>
      </c>
      <c r="B32" s="157" t="s">
        <v>1432</v>
      </c>
      <c r="C32" s="161" t="s">
        <v>1533</v>
      </c>
      <c r="D32" s="159" t="s">
        <v>1494</v>
      </c>
      <c r="E32" s="160">
        <v>2457.54</v>
      </c>
    </row>
    <row r="33" spans="1:5" ht="38.25">
      <c r="A33" s="156" t="s">
        <v>1534</v>
      </c>
      <c r="B33" s="157" t="s">
        <v>1432</v>
      </c>
      <c r="C33" s="161" t="s">
        <v>1535</v>
      </c>
      <c r="D33" s="159" t="s">
        <v>1494</v>
      </c>
      <c r="E33" s="160">
        <v>2457.54</v>
      </c>
    </row>
    <row r="34" spans="1:5" ht="38.25">
      <c r="A34" s="156" t="s">
        <v>1536</v>
      </c>
      <c r="B34" s="157" t="s">
        <v>1432</v>
      </c>
      <c r="C34" s="161" t="s">
        <v>1537</v>
      </c>
      <c r="D34" s="159" t="s">
        <v>1494</v>
      </c>
      <c r="E34" s="160">
        <v>2457.54</v>
      </c>
    </row>
    <row r="35" spans="1:5" ht="38.25">
      <c r="A35" s="156" t="s">
        <v>1538</v>
      </c>
      <c r="B35" s="157" t="s">
        <v>1432</v>
      </c>
      <c r="C35" s="161" t="s">
        <v>1539</v>
      </c>
      <c r="D35" s="159" t="s">
        <v>1494</v>
      </c>
      <c r="E35" s="160">
        <v>2457.54</v>
      </c>
    </row>
    <row r="36" spans="1:5" ht="38.25">
      <c r="A36" s="156" t="s">
        <v>1540</v>
      </c>
      <c r="B36" s="157" t="s">
        <v>1432</v>
      </c>
      <c r="C36" s="162" t="s">
        <v>1041</v>
      </c>
      <c r="D36" s="159" t="s">
        <v>1494</v>
      </c>
      <c r="E36" s="160">
        <v>2457.54</v>
      </c>
    </row>
    <row r="37" spans="1:5" ht="38.25">
      <c r="A37" s="156" t="s">
        <v>1541</v>
      </c>
      <c r="B37" s="157" t="s">
        <v>1432</v>
      </c>
      <c r="C37" s="161" t="s">
        <v>277</v>
      </c>
      <c r="D37" s="159" t="s">
        <v>1494</v>
      </c>
      <c r="E37" s="160">
        <v>2457.54</v>
      </c>
    </row>
    <row r="38" spans="1:5" ht="38.25">
      <c r="A38" s="156" t="s">
        <v>1542</v>
      </c>
      <c r="B38" s="157" t="s">
        <v>1432</v>
      </c>
      <c r="C38" s="162" t="s">
        <v>1543</v>
      </c>
      <c r="D38" s="159" t="s">
        <v>1494</v>
      </c>
      <c r="E38" s="160">
        <v>2457.54</v>
      </c>
    </row>
    <row r="39" spans="1:5" ht="38.25">
      <c r="A39" s="156" t="s">
        <v>1544</v>
      </c>
      <c r="B39" s="157" t="s">
        <v>1432</v>
      </c>
      <c r="C39" s="161" t="s">
        <v>1545</v>
      </c>
      <c r="D39" s="159" t="s">
        <v>1494</v>
      </c>
      <c r="E39" s="160">
        <v>2457.54</v>
      </c>
    </row>
    <row r="40" spans="1:5" ht="38.25">
      <c r="A40" s="156" t="s">
        <v>1546</v>
      </c>
      <c r="B40" s="157" t="s">
        <v>1432</v>
      </c>
      <c r="C40" s="161" t="s">
        <v>1050</v>
      </c>
      <c r="D40" s="159" t="s">
        <v>1494</v>
      </c>
      <c r="E40" s="160">
        <v>2457.54</v>
      </c>
    </row>
    <row r="41" spans="1:5" ht="38.25">
      <c r="A41" s="156" t="s">
        <v>1547</v>
      </c>
      <c r="B41" s="157" t="s">
        <v>1432</v>
      </c>
      <c r="C41" s="161" t="s">
        <v>957</v>
      </c>
      <c r="D41" s="159" t="s">
        <v>1494</v>
      </c>
      <c r="E41" s="160">
        <v>2457.54</v>
      </c>
    </row>
    <row r="42" spans="1:5" ht="38.25">
      <c r="A42" s="156" t="s">
        <v>1548</v>
      </c>
      <c r="B42" s="157" t="s">
        <v>1432</v>
      </c>
      <c r="C42" s="161" t="s">
        <v>1549</v>
      </c>
      <c r="D42" s="159" t="s">
        <v>1494</v>
      </c>
      <c r="E42" s="160">
        <v>2457.54</v>
      </c>
    </row>
    <row r="43" spans="1:5" ht="38.25">
      <c r="A43" s="156" t="s">
        <v>1550</v>
      </c>
      <c r="B43" s="157" t="s">
        <v>1432</v>
      </c>
      <c r="C43" s="161" t="s">
        <v>1551</v>
      </c>
      <c r="D43" s="159" t="s">
        <v>1494</v>
      </c>
      <c r="E43" s="160">
        <v>2457.54</v>
      </c>
    </row>
    <row r="44" spans="1:5" ht="38.25">
      <c r="A44" s="156" t="s">
        <v>1552</v>
      </c>
      <c r="B44" s="157" t="s">
        <v>1432</v>
      </c>
      <c r="C44" s="161" t="s">
        <v>391</v>
      </c>
      <c r="D44" s="159" t="s">
        <v>1494</v>
      </c>
      <c r="E44" s="160">
        <v>2457.54</v>
      </c>
    </row>
    <row r="45" spans="1:5" ht="38.25">
      <c r="A45" s="156" t="s">
        <v>1553</v>
      </c>
      <c r="B45" s="157" t="s">
        <v>1432</v>
      </c>
      <c r="C45" s="161" t="s">
        <v>782</v>
      </c>
      <c r="D45" s="159" t="s">
        <v>1494</v>
      </c>
      <c r="E45" s="160">
        <v>2457.54</v>
      </c>
    </row>
    <row r="46" spans="1:5" ht="38.25">
      <c r="A46" s="156" t="s">
        <v>1554</v>
      </c>
      <c r="B46" s="157" t="s">
        <v>1432</v>
      </c>
      <c r="C46" s="161" t="s">
        <v>952</v>
      </c>
      <c r="D46" s="159" t="s">
        <v>1494</v>
      </c>
      <c r="E46" s="160">
        <v>2457.54</v>
      </c>
    </row>
    <row r="47" spans="1:5" ht="38.25">
      <c r="A47" s="156" t="s">
        <v>1555</v>
      </c>
      <c r="B47" s="157" t="s">
        <v>1432</v>
      </c>
      <c r="C47" s="161" t="s">
        <v>1556</v>
      </c>
      <c r="D47" s="159" t="s">
        <v>1494</v>
      </c>
      <c r="E47" s="160">
        <v>2457.54</v>
      </c>
    </row>
    <row r="48" spans="1:5" ht="38.25">
      <c r="A48" s="156" t="s">
        <v>1557</v>
      </c>
      <c r="B48" s="157" t="s">
        <v>1432</v>
      </c>
      <c r="C48" s="161" t="s">
        <v>1558</v>
      </c>
      <c r="D48" s="159" t="s">
        <v>1494</v>
      </c>
      <c r="E48" s="160">
        <v>2457.54</v>
      </c>
    </row>
    <row r="49" spans="1:5" ht="38.25">
      <c r="A49" s="156" t="s">
        <v>1559</v>
      </c>
      <c r="B49" s="157" t="s">
        <v>1432</v>
      </c>
      <c r="C49" s="161" t="s">
        <v>1560</v>
      </c>
      <c r="D49" s="159" t="s">
        <v>1494</v>
      </c>
      <c r="E49" s="160">
        <v>2457.54</v>
      </c>
    </row>
    <row r="50" spans="1:5" ht="38.25">
      <c r="A50" s="156" t="s">
        <v>1561</v>
      </c>
      <c r="B50" s="157" t="s">
        <v>1432</v>
      </c>
      <c r="C50" s="161" t="s">
        <v>1292</v>
      </c>
      <c r="D50" s="159" t="s">
        <v>1494</v>
      </c>
      <c r="E50" s="160">
        <v>2457.54</v>
      </c>
    </row>
    <row r="51" spans="1:5" ht="38.25">
      <c r="A51" s="156" t="s">
        <v>1562</v>
      </c>
      <c r="B51" s="157" t="s">
        <v>1432</v>
      </c>
      <c r="C51" s="161" t="s">
        <v>808</v>
      </c>
      <c r="D51" s="159" t="s">
        <v>1494</v>
      </c>
      <c r="E51" s="160">
        <v>2457.54</v>
      </c>
    </row>
    <row r="52" spans="1:5" ht="38.25">
      <c r="A52" s="156" t="s">
        <v>1563</v>
      </c>
      <c r="B52" s="157" t="s">
        <v>1432</v>
      </c>
      <c r="C52" s="161" t="s">
        <v>1564</v>
      </c>
      <c r="D52" s="159" t="s">
        <v>1494</v>
      </c>
      <c r="E52" s="160">
        <v>2457.54</v>
      </c>
    </row>
    <row r="53" spans="1:5" ht="38.25">
      <c r="A53" s="156" t="s">
        <v>1565</v>
      </c>
      <c r="B53" s="157" t="s">
        <v>1432</v>
      </c>
      <c r="C53" s="161" t="s">
        <v>1566</v>
      </c>
      <c r="D53" s="159" t="s">
        <v>1494</v>
      </c>
      <c r="E53" s="160">
        <v>2457.54</v>
      </c>
    </row>
    <row r="54" spans="1:5" ht="38.25">
      <c r="A54" s="156" t="s">
        <v>1567</v>
      </c>
      <c r="B54" s="157" t="s">
        <v>1432</v>
      </c>
      <c r="C54" s="161" t="s">
        <v>1568</v>
      </c>
      <c r="D54" s="159" t="s">
        <v>1494</v>
      </c>
      <c r="E54" s="160">
        <v>2457.54</v>
      </c>
    </row>
    <row r="55" spans="1:5" ht="38.25">
      <c r="A55" s="156" t="s">
        <v>1569</v>
      </c>
      <c r="B55" s="157" t="s">
        <v>1432</v>
      </c>
      <c r="C55" s="161" t="s">
        <v>916</v>
      </c>
      <c r="D55" s="159" t="s">
        <v>1494</v>
      </c>
      <c r="E55" s="160">
        <v>2457.54</v>
      </c>
    </row>
    <row r="56" spans="1:5" ht="38.25">
      <c r="A56" s="156" t="s">
        <v>1570</v>
      </c>
      <c r="B56" s="157" t="s">
        <v>1432</v>
      </c>
      <c r="C56" s="161" t="s">
        <v>1571</v>
      </c>
      <c r="D56" s="159" t="s">
        <v>1494</v>
      </c>
      <c r="E56" s="160">
        <v>2457.54</v>
      </c>
    </row>
    <row r="57" spans="1:5" ht="38.25">
      <c r="A57" s="156" t="s">
        <v>1572</v>
      </c>
      <c r="B57" s="157" t="s">
        <v>1432</v>
      </c>
      <c r="C57" s="161" t="s">
        <v>1573</v>
      </c>
      <c r="D57" s="159" t="s">
        <v>1494</v>
      </c>
      <c r="E57" s="160">
        <v>2457.54</v>
      </c>
    </row>
    <row r="58" spans="1:5" ht="38.25">
      <c r="A58" s="156" t="s">
        <v>1574</v>
      </c>
      <c r="B58" s="157" t="s">
        <v>1432</v>
      </c>
      <c r="C58" s="161" t="s">
        <v>824</v>
      </c>
      <c r="D58" s="159" t="s">
        <v>1494</v>
      </c>
      <c r="E58" s="160">
        <v>2457.54</v>
      </c>
    </row>
    <row r="59" spans="1:5" ht="38.25">
      <c r="A59" s="156" t="s">
        <v>1575</v>
      </c>
      <c r="B59" s="157" t="s">
        <v>1432</v>
      </c>
      <c r="C59" s="161" t="s">
        <v>1576</v>
      </c>
      <c r="D59" s="159" t="s">
        <v>1494</v>
      </c>
      <c r="E59" s="160">
        <v>2457.54</v>
      </c>
    </row>
    <row r="60" spans="1:5" ht="38.25">
      <c r="A60" s="156" t="s">
        <v>1577</v>
      </c>
      <c r="B60" s="157" t="s">
        <v>1432</v>
      </c>
      <c r="C60" s="161" t="s">
        <v>903</v>
      </c>
      <c r="D60" s="159" t="s">
        <v>1494</v>
      </c>
      <c r="E60" s="160">
        <v>2457.54</v>
      </c>
    </row>
    <row r="61" spans="1:5" ht="38.25">
      <c r="A61" s="156" t="s">
        <v>1578</v>
      </c>
      <c r="B61" s="157" t="s">
        <v>1432</v>
      </c>
      <c r="C61" s="161" t="s">
        <v>858</v>
      </c>
      <c r="D61" s="159" t="s">
        <v>1494</v>
      </c>
      <c r="E61" s="160">
        <v>2457.54</v>
      </c>
    </row>
    <row r="62" spans="1:5" ht="38.25">
      <c r="A62" s="156" t="s">
        <v>1579</v>
      </c>
      <c r="B62" s="157" t="s">
        <v>1432</v>
      </c>
      <c r="C62" s="161" t="s">
        <v>1580</v>
      </c>
      <c r="D62" s="159" t="s">
        <v>1494</v>
      </c>
      <c r="E62" s="160">
        <v>2457.54</v>
      </c>
    </row>
    <row r="63" spans="1:5" ht="38.25">
      <c r="A63" s="156" t="s">
        <v>1581</v>
      </c>
      <c r="B63" s="157" t="s">
        <v>1432</v>
      </c>
      <c r="C63" s="161" t="s">
        <v>1269</v>
      </c>
      <c r="D63" s="159" t="s">
        <v>1494</v>
      </c>
      <c r="E63" s="160">
        <v>2457.54</v>
      </c>
    </row>
    <row r="64" spans="1:5" ht="38.25">
      <c r="A64" s="156" t="s">
        <v>1582</v>
      </c>
      <c r="B64" s="157" t="s">
        <v>1432</v>
      </c>
      <c r="C64" s="161" t="s">
        <v>1155</v>
      </c>
      <c r="D64" s="159" t="s">
        <v>1494</v>
      </c>
      <c r="E64" s="160">
        <v>2457.54</v>
      </c>
    </row>
    <row r="65" spans="1:5" ht="38.25">
      <c r="A65" s="156" t="s">
        <v>1583</v>
      </c>
      <c r="B65" s="157" t="s">
        <v>1432</v>
      </c>
      <c r="C65" s="161" t="s">
        <v>1584</v>
      </c>
      <c r="D65" s="159" t="s">
        <v>1494</v>
      </c>
      <c r="E65" s="160">
        <v>2457.54</v>
      </c>
    </row>
    <row r="66" spans="1:5" ht="38.25">
      <c r="A66" s="156" t="s">
        <v>1585</v>
      </c>
      <c r="B66" s="157" t="s">
        <v>1432</v>
      </c>
      <c r="C66" s="161" t="s">
        <v>873</v>
      </c>
      <c r="D66" s="159" t="s">
        <v>1494</v>
      </c>
      <c r="E66" s="160">
        <v>2457.54</v>
      </c>
    </row>
    <row r="67" spans="1:5" ht="38.25">
      <c r="A67" s="156" t="s">
        <v>1586</v>
      </c>
      <c r="B67" s="157" t="s">
        <v>1432</v>
      </c>
      <c r="C67" s="161" t="s">
        <v>1111</v>
      </c>
      <c r="D67" s="159" t="s">
        <v>1494</v>
      </c>
      <c r="E67" s="160">
        <v>2457.54</v>
      </c>
    </row>
    <row r="68" spans="1:5" ht="38.25">
      <c r="A68" s="156" t="s">
        <v>1587</v>
      </c>
      <c r="B68" s="157" t="s">
        <v>1432</v>
      </c>
      <c r="C68" s="161" t="s">
        <v>1588</v>
      </c>
      <c r="D68" s="159" t="s">
        <v>1494</v>
      </c>
      <c r="E68" s="160">
        <v>2457.54</v>
      </c>
    </row>
    <row r="69" spans="1:5" ht="38.25">
      <c r="A69" s="156" t="s">
        <v>1589</v>
      </c>
      <c r="B69" s="157" t="s">
        <v>1432</v>
      </c>
      <c r="C69" s="161" t="s">
        <v>1329</v>
      </c>
      <c r="D69" s="159" t="s">
        <v>1494</v>
      </c>
      <c r="E69" s="160">
        <v>2457.54</v>
      </c>
    </row>
    <row r="70" spans="1:5" ht="38.25">
      <c r="A70" s="156" t="s">
        <v>1590</v>
      </c>
      <c r="B70" s="157" t="s">
        <v>1432</v>
      </c>
      <c r="C70" s="161" t="s">
        <v>1591</v>
      </c>
      <c r="D70" s="159" t="s">
        <v>1494</v>
      </c>
      <c r="E70" s="160">
        <v>2457.54</v>
      </c>
    </row>
    <row r="71" spans="1:5" ht="38.25">
      <c r="A71" s="156" t="s">
        <v>1592</v>
      </c>
      <c r="B71" s="157" t="s">
        <v>1432</v>
      </c>
      <c r="C71" s="162" t="s">
        <v>1593</v>
      </c>
      <c r="D71" s="159" t="s">
        <v>1494</v>
      </c>
      <c r="E71" s="160">
        <v>2457.54</v>
      </c>
    </row>
    <row r="72" spans="1:5" ht="38.25">
      <c r="A72" s="156" t="s">
        <v>1594</v>
      </c>
      <c r="B72" s="157" t="s">
        <v>1432</v>
      </c>
      <c r="C72" s="161" t="s">
        <v>949</v>
      </c>
      <c r="D72" s="159" t="s">
        <v>1494</v>
      </c>
      <c r="E72" s="160">
        <v>2457.54</v>
      </c>
    </row>
    <row r="73" spans="1:5" ht="38.25">
      <c r="A73" s="156" t="s">
        <v>1595</v>
      </c>
      <c r="B73" s="157" t="s">
        <v>1432</v>
      </c>
      <c r="C73" s="161" t="s">
        <v>823</v>
      </c>
      <c r="D73" s="159" t="s">
        <v>1494</v>
      </c>
      <c r="E73" s="160">
        <v>2457.54</v>
      </c>
    </row>
    <row r="74" spans="1:5" ht="38.25">
      <c r="A74" s="156" t="s">
        <v>1596</v>
      </c>
      <c r="B74" s="157" t="s">
        <v>1432</v>
      </c>
      <c r="C74" s="161" t="s">
        <v>1597</v>
      </c>
      <c r="D74" s="159" t="s">
        <v>1494</v>
      </c>
      <c r="E74" s="160">
        <v>2457.54</v>
      </c>
    </row>
    <row r="75" spans="1:5" ht="38.25">
      <c r="A75" s="156" t="s">
        <v>1598</v>
      </c>
      <c r="B75" s="157" t="s">
        <v>1432</v>
      </c>
      <c r="C75" s="161" t="s">
        <v>1599</v>
      </c>
      <c r="D75" s="159" t="s">
        <v>1494</v>
      </c>
      <c r="E75" s="160">
        <v>2457.54</v>
      </c>
    </row>
    <row r="76" spans="1:5" ht="38.25">
      <c r="A76" s="156" t="s">
        <v>1600</v>
      </c>
      <c r="B76" s="157" t="s">
        <v>1432</v>
      </c>
      <c r="C76" s="161" t="s">
        <v>1601</v>
      </c>
      <c r="D76" s="159" t="s">
        <v>1494</v>
      </c>
      <c r="E76" s="160">
        <v>2457.54</v>
      </c>
    </row>
    <row r="77" spans="1:5" ht="38.25">
      <c r="A77" s="156" t="s">
        <v>1602</v>
      </c>
      <c r="B77" s="157" t="s">
        <v>1432</v>
      </c>
      <c r="C77" s="161" t="s">
        <v>1603</v>
      </c>
      <c r="D77" s="159" t="s">
        <v>1494</v>
      </c>
      <c r="E77" s="160">
        <v>2457.54</v>
      </c>
    </row>
    <row r="78" spans="1:5" ht="38.25">
      <c r="A78" s="156" t="s">
        <v>1604</v>
      </c>
      <c r="B78" s="157" t="s">
        <v>1432</v>
      </c>
      <c r="C78" s="161" t="s">
        <v>1605</v>
      </c>
      <c r="D78" s="159" t="s">
        <v>1494</v>
      </c>
      <c r="E78" s="160">
        <v>2457.54</v>
      </c>
    </row>
    <row r="79" spans="1:5" ht="38.25">
      <c r="A79" s="156" t="s">
        <v>1606</v>
      </c>
      <c r="B79" s="157" t="s">
        <v>1432</v>
      </c>
      <c r="C79" s="161" t="s">
        <v>1607</v>
      </c>
      <c r="D79" s="159" t="s">
        <v>1494</v>
      </c>
      <c r="E79" s="160">
        <v>2457.54</v>
      </c>
    </row>
    <row r="80" spans="1:5" ht="38.25">
      <c r="A80" s="156" t="s">
        <v>1608</v>
      </c>
      <c r="B80" s="157" t="s">
        <v>1432</v>
      </c>
      <c r="C80" s="161" t="s">
        <v>1609</v>
      </c>
      <c r="D80" s="159" t="s">
        <v>1494</v>
      </c>
      <c r="E80" s="160">
        <v>2457.54</v>
      </c>
    </row>
    <row r="81" spans="1:5" ht="38.25">
      <c r="A81" s="156" t="s">
        <v>1610</v>
      </c>
      <c r="B81" s="157" t="s">
        <v>1432</v>
      </c>
      <c r="C81" s="161" t="s">
        <v>1611</v>
      </c>
      <c r="D81" s="159" t="s">
        <v>1494</v>
      </c>
      <c r="E81" s="160">
        <v>2457.54</v>
      </c>
    </row>
    <row r="82" spans="1:5" ht="38.25">
      <c r="A82" s="156" t="s">
        <v>1612</v>
      </c>
      <c r="B82" s="157" t="s">
        <v>1432</v>
      </c>
      <c r="C82" s="161" t="s">
        <v>1613</v>
      </c>
      <c r="D82" s="159" t="s">
        <v>1494</v>
      </c>
      <c r="E82" s="160">
        <v>2457.54</v>
      </c>
    </row>
    <row r="83" spans="1:5" ht="38.25">
      <c r="A83" s="156" t="s">
        <v>1614</v>
      </c>
      <c r="B83" s="157" t="s">
        <v>1432</v>
      </c>
      <c r="C83" s="161" t="s">
        <v>978</v>
      </c>
      <c r="D83" s="159" t="s">
        <v>1494</v>
      </c>
      <c r="E83" s="160">
        <v>2457.54</v>
      </c>
    </row>
    <row r="84" spans="1:5" ht="38.25">
      <c r="A84" s="156" t="s">
        <v>1615</v>
      </c>
      <c r="B84" s="157" t="s">
        <v>1432</v>
      </c>
      <c r="C84" s="161" t="s">
        <v>1616</v>
      </c>
      <c r="D84" s="159" t="s">
        <v>1494</v>
      </c>
      <c r="E84" s="160">
        <v>2457.54</v>
      </c>
    </row>
    <row r="85" spans="1:5" ht="38.25">
      <c r="A85" s="156" t="s">
        <v>1617</v>
      </c>
      <c r="B85" s="157" t="s">
        <v>1432</v>
      </c>
      <c r="C85" s="161" t="s">
        <v>1618</v>
      </c>
      <c r="D85" s="159" t="s">
        <v>1494</v>
      </c>
      <c r="E85" s="160">
        <v>2457.54</v>
      </c>
    </row>
    <row r="86" spans="1:5" ht="38.25">
      <c r="A86" s="156" t="s">
        <v>1619</v>
      </c>
      <c r="B86" s="157" t="s">
        <v>1432</v>
      </c>
      <c r="C86" s="161" t="s">
        <v>420</v>
      </c>
      <c r="D86" s="159" t="s">
        <v>1494</v>
      </c>
      <c r="E86" s="160">
        <v>2457.54</v>
      </c>
    </row>
    <row r="87" spans="1:5" ht="38.25">
      <c r="A87" s="156" t="s">
        <v>1620</v>
      </c>
      <c r="B87" s="157" t="s">
        <v>1432</v>
      </c>
      <c r="C87" s="161" t="s">
        <v>1621</v>
      </c>
      <c r="D87" s="159" t="s">
        <v>1494</v>
      </c>
      <c r="E87" s="160">
        <v>2457.54</v>
      </c>
    </row>
    <row r="88" spans="1:5" ht="38.25">
      <c r="A88" s="156" t="s">
        <v>1622</v>
      </c>
      <c r="B88" s="157" t="s">
        <v>1432</v>
      </c>
      <c r="C88" s="161" t="s">
        <v>1623</v>
      </c>
      <c r="D88" s="159" t="s">
        <v>1494</v>
      </c>
      <c r="E88" s="160">
        <v>2457.54</v>
      </c>
    </row>
    <row r="89" spans="1:5" ht="38.25">
      <c r="A89" s="156" t="s">
        <v>1624</v>
      </c>
      <c r="B89" s="157" t="s">
        <v>1432</v>
      </c>
      <c r="C89" s="161" t="s">
        <v>1625</v>
      </c>
      <c r="D89" s="159" t="s">
        <v>1494</v>
      </c>
      <c r="E89" s="160">
        <v>2457.54</v>
      </c>
    </row>
    <row r="90" spans="1:5" ht="38.25">
      <c r="A90" s="156" t="s">
        <v>1626</v>
      </c>
      <c r="B90" s="157" t="s">
        <v>1432</v>
      </c>
      <c r="C90" s="161" t="s">
        <v>1627</v>
      </c>
      <c r="D90" s="159" t="s">
        <v>1494</v>
      </c>
      <c r="E90" s="160">
        <v>2457.54</v>
      </c>
    </row>
    <row r="91" spans="1:5" ht="38.25">
      <c r="A91" s="156" t="s">
        <v>1628</v>
      </c>
      <c r="B91" s="157" t="s">
        <v>1432</v>
      </c>
      <c r="C91" s="161" t="s">
        <v>1189</v>
      </c>
      <c r="D91" s="159" t="s">
        <v>1494</v>
      </c>
      <c r="E91" s="160">
        <v>2457.54</v>
      </c>
    </row>
    <row r="92" spans="1:5" ht="38.25">
      <c r="A92" s="156" t="s">
        <v>1629</v>
      </c>
      <c r="B92" s="157" t="s">
        <v>1432</v>
      </c>
      <c r="C92" s="161" t="s">
        <v>1630</v>
      </c>
      <c r="D92" s="159" t="s">
        <v>1494</v>
      </c>
      <c r="E92" s="160">
        <v>2457.54</v>
      </c>
    </row>
    <row r="93" spans="1:5" ht="38.25">
      <c r="A93" s="156" t="s">
        <v>1631</v>
      </c>
      <c r="B93" s="157" t="s">
        <v>1432</v>
      </c>
      <c r="C93" s="161" t="s">
        <v>1252</v>
      </c>
      <c r="D93" s="159" t="s">
        <v>1494</v>
      </c>
      <c r="E93" s="160">
        <v>2457.54</v>
      </c>
    </row>
    <row r="94" spans="1:5" ht="38.25">
      <c r="A94" s="156" t="s">
        <v>1632</v>
      </c>
      <c r="B94" s="157" t="s">
        <v>1432</v>
      </c>
      <c r="C94" s="161" t="s">
        <v>1633</v>
      </c>
      <c r="D94" s="159" t="s">
        <v>1494</v>
      </c>
      <c r="E94" s="160">
        <v>2457.54</v>
      </c>
    </row>
    <row r="95" spans="1:5" ht="38.25">
      <c r="A95" s="156" t="s">
        <v>1634</v>
      </c>
      <c r="B95" s="157" t="s">
        <v>1432</v>
      </c>
      <c r="C95" s="161" t="s">
        <v>1635</v>
      </c>
      <c r="D95" s="159" t="s">
        <v>1494</v>
      </c>
      <c r="E95" s="160">
        <v>2457.54</v>
      </c>
    </row>
    <row r="96" spans="1:5" ht="38.25">
      <c r="A96" s="156" t="s">
        <v>1636</v>
      </c>
      <c r="B96" s="157" t="s">
        <v>1432</v>
      </c>
      <c r="C96" s="161" t="s">
        <v>1637</v>
      </c>
      <c r="D96" s="159" t="s">
        <v>1494</v>
      </c>
      <c r="E96" s="160">
        <v>2457.54</v>
      </c>
    </row>
    <row r="97" spans="1:5" ht="38.25">
      <c r="A97" s="156" t="s">
        <v>1638</v>
      </c>
      <c r="B97" s="157" t="s">
        <v>1432</v>
      </c>
      <c r="C97" s="161" t="s">
        <v>1639</v>
      </c>
      <c r="D97" s="159" t="s">
        <v>1494</v>
      </c>
      <c r="E97" s="160">
        <v>2457.54</v>
      </c>
    </row>
    <row r="98" spans="1:5" ht="38.25">
      <c r="A98" s="156" t="s">
        <v>1640</v>
      </c>
      <c r="B98" s="157" t="s">
        <v>1432</v>
      </c>
      <c r="C98" s="161" t="s">
        <v>1641</v>
      </c>
      <c r="D98" s="159" t="s">
        <v>1494</v>
      </c>
      <c r="E98" s="160">
        <v>2457.54</v>
      </c>
    </row>
    <row r="99" spans="1:5" ht="38.25">
      <c r="A99" s="156" t="s">
        <v>1642</v>
      </c>
      <c r="B99" s="157" t="s">
        <v>1432</v>
      </c>
      <c r="C99" s="161" t="s">
        <v>974</v>
      </c>
      <c r="D99" s="159" t="s">
        <v>1494</v>
      </c>
      <c r="E99" s="160">
        <v>2457.54</v>
      </c>
    </row>
    <row r="100" spans="1:5" ht="38.25">
      <c r="A100" s="156" t="s">
        <v>1643</v>
      </c>
      <c r="B100" s="157" t="s">
        <v>1432</v>
      </c>
      <c r="C100" s="161" t="s">
        <v>1644</v>
      </c>
      <c r="D100" s="159" t="s">
        <v>1494</v>
      </c>
      <c r="E100" s="160">
        <v>2457.54</v>
      </c>
    </row>
    <row r="101" spans="1:5" ht="38.25">
      <c r="A101" s="156" t="s">
        <v>1645</v>
      </c>
      <c r="B101" s="157" t="s">
        <v>1432</v>
      </c>
      <c r="C101" s="161" t="s">
        <v>469</v>
      </c>
      <c r="D101" s="159" t="s">
        <v>1494</v>
      </c>
      <c r="E101" s="160">
        <v>2457.54</v>
      </c>
    </row>
    <row r="102" spans="1:5" ht="38.25">
      <c r="A102" s="156" t="s">
        <v>1646</v>
      </c>
      <c r="B102" s="157" t="s">
        <v>1432</v>
      </c>
      <c r="C102" s="161" t="s">
        <v>1647</v>
      </c>
      <c r="D102" s="159" t="s">
        <v>1494</v>
      </c>
      <c r="E102" s="160">
        <v>2457.54</v>
      </c>
    </row>
    <row r="103" spans="1:5" ht="38.25">
      <c r="A103" s="156" t="s">
        <v>1648</v>
      </c>
      <c r="B103" s="157" t="s">
        <v>1432</v>
      </c>
      <c r="C103" s="161" t="s">
        <v>1649</v>
      </c>
      <c r="D103" s="159" t="s">
        <v>1494</v>
      </c>
      <c r="E103" s="160">
        <v>2457.54</v>
      </c>
    </row>
    <row r="104" spans="1:5" ht="38.25">
      <c r="A104" s="156" t="s">
        <v>1650</v>
      </c>
      <c r="B104" s="157" t="s">
        <v>1432</v>
      </c>
      <c r="C104" s="163" t="s">
        <v>874</v>
      </c>
      <c r="D104" s="159" t="s">
        <v>1494</v>
      </c>
      <c r="E104" s="160">
        <v>2457.54</v>
      </c>
    </row>
    <row r="105" spans="1:5" ht="38.25">
      <c r="A105" s="156" t="s">
        <v>1651</v>
      </c>
      <c r="B105" s="157" t="s">
        <v>1432</v>
      </c>
      <c r="C105" s="163" t="s">
        <v>1652</v>
      </c>
      <c r="D105" s="159" t="s">
        <v>1494</v>
      </c>
      <c r="E105" s="160">
        <v>2457.54</v>
      </c>
    </row>
    <row r="106" spans="1:5" ht="38.25">
      <c r="A106" s="156" t="s">
        <v>1653</v>
      </c>
      <c r="B106" s="157" t="s">
        <v>1432</v>
      </c>
      <c r="C106" s="163" t="s">
        <v>1654</v>
      </c>
      <c r="D106" s="159" t="s">
        <v>1494</v>
      </c>
      <c r="E106" s="160">
        <v>2457.54</v>
      </c>
    </row>
    <row r="107" spans="1:5" ht="38.25">
      <c r="A107" s="156" t="s">
        <v>1655</v>
      </c>
      <c r="B107" s="157" t="s">
        <v>1432</v>
      </c>
      <c r="C107" s="163" t="s">
        <v>933</v>
      </c>
      <c r="D107" s="159" t="s">
        <v>1494</v>
      </c>
      <c r="E107" s="160">
        <v>2457.54</v>
      </c>
    </row>
    <row r="108" spans="1:5" ht="38.25">
      <c r="A108" s="156" t="s">
        <v>1656</v>
      </c>
      <c r="B108" s="157" t="s">
        <v>1432</v>
      </c>
      <c r="C108" s="163" t="s">
        <v>352</v>
      </c>
      <c r="D108" s="159" t="s">
        <v>1494</v>
      </c>
      <c r="E108" s="160">
        <v>2457.54</v>
      </c>
    </row>
    <row r="109" spans="1:5" ht="38.25">
      <c r="A109" s="156" t="s">
        <v>1657</v>
      </c>
      <c r="B109" s="157" t="s">
        <v>1432</v>
      </c>
      <c r="C109" s="163" t="s">
        <v>1085</v>
      </c>
      <c r="D109" s="159" t="s">
        <v>1494</v>
      </c>
      <c r="E109" s="160">
        <v>2457.54</v>
      </c>
    </row>
    <row r="110" spans="1:5" ht="38.25">
      <c r="A110" s="156" t="s">
        <v>1658</v>
      </c>
      <c r="B110" s="157" t="s">
        <v>1432</v>
      </c>
      <c r="C110" s="163" t="s">
        <v>831</v>
      </c>
      <c r="D110" s="159" t="s">
        <v>1494</v>
      </c>
      <c r="E110" s="160">
        <v>2457.54</v>
      </c>
    </row>
    <row r="111" spans="1:5" ht="38.25">
      <c r="A111" s="156" t="s">
        <v>1659</v>
      </c>
      <c r="B111" s="157" t="s">
        <v>1432</v>
      </c>
      <c r="C111" s="163" t="s">
        <v>1660</v>
      </c>
      <c r="D111" s="159" t="s">
        <v>1494</v>
      </c>
      <c r="E111" s="160">
        <v>2457.54</v>
      </c>
    </row>
    <row r="112" spans="1:5" ht="38.25">
      <c r="A112" s="156" t="s">
        <v>1661</v>
      </c>
      <c r="B112" s="157" t="s">
        <v>1432</v>
      </c>
      <c r="C112" s="163" t="s">
        <v>506</v>
      </c>
      <c r="D112" s="159" t="s">
        <v>1494</v>
      </c>
      <c r="E112" s="160">
        <v>2457.54</v>
      </c>
    </row>
    <row r="113" spans="1:5" ht="38.25">
      <c r="A113" s="156" t="s">
        <v>1662</v>
      </c>
      <c r="B113" s="157" t="s">
        <v>1432</v>
      </c>
      <c r="C113" s="163" t="s">
        <v>800</v>
      </c>
      <c r="D113" s="159" t="s">
        <v>1494</v>
      </c>
      <c r="E113" s="160">
        <v>2457.54</v>
      </c>
    </row>
    <row r="114" spans="1:5" ht="38.25">
      <c r="A114" s="156" t="s">
        <v>1663</v>
      </c>
      <c r="B114" s="157" t="s">
        <v>1432</v>
      </c>
      <c r="C114" s="163" t="s">
        <v>1664</v>
      </c>
      <c r="D114" s="159" t="s">
        <v>1494</v>
      </c>
      <c r="E114" s="160">
        <v>2457.54</v>
      </c>
    </row>
    <row r="115" spans="1:5" ht="38.25">
      <c r="A115" s="156" t="s">
        <v>1665</v>
      </c>
      <c r="B115" s="157" t="s">
        <v>1432</v>
      </c>
      <c r="C115" s="164" t="s">
        <v>1666</v>
      </c>
      <c r="D115" s="159" t="s">
        <v>1494</v>
      </c>
      <c r="E115" s="160">
        <v>2457.54</v>
      </c>
    </row>
    <row r="116" spans="1:5" ht="38.25">
      <c r="A116" s="156" t="s">
        <v>1667</v>
      </c>
      <c r="B116" s="157" t="s">
        <v>1432</v>
      </c>
      <c r="C116" s="163" t="s">
        <v>882</v>
      </c>
      <c r="D116" s="159" t="s">
        <v>1494</v>
      </c>
      <c r="E116" s="160">
        <v>2457.54</v>
      </c>
    </row>
    <row r="117" spans="1:5" ht="38.25">
      <c r="A117" s="156" t="s">
        <v>1668</v>
      </c>
      <c r="B117" s="157" t="s">
        <v>1432</v>
      </c>
      <c r="C117" s="163" t="s">
        <v>983</v>
      </c>
      <c r="D117" s="159" t="s">
        <v>1494</v>
      </c>
      <c r="E117" s="160">
        <v>2457.54</v>
      </c>
    </row>
    <row r="118" spans="1:5" ht="38.25">
      <c r="A118" s="156" t="s">
        <v>1669</v>
      </c>
      <c r="B118" s="157" t="s">
        <v>1432</v>
      </c>
      <c r="C118" s="163" t="s">
        <v>1670</v>
      </c>
      <c r="D118" s="159" t="s">
        <v>1494</v>
      </c>
      <c r="E118" s="160">
        <v>2457.54</v>
      </c>
    </row>
    <row r="119" spans="1:5" ht="38.25">
      <c r="A119" s="156" t="s">
        <v>1671</v>
      </c>
      <c r="B119" s="157" t="s">
        <v>1432</v>
      </c>
      <c r="C119" s="165" t="s">
        <v>1672</v>
      </c>
      <c r="D119" s="159" t="s">
        <v>1494</v>
      </c>
      <c r="E119" s="160">
        <v>2457.54</v>
      </c>
    </row>
    <row r="120" spans="1:5" ht="38.25">
      <c r="A120" s="156" t="s">
        <v>1673</v>
      </c>
      <c r="B120" s="157" t="s">
        <v>1432</v>
      </c>
      <c r="C120" s="163" t="s">
        <v>1674</v>
      </c>
      <c r="D120" s="159" t="s">
        <v>1494</v>
      </c>
      <c r="E120" s="160">
        <v>2457.54</v>
      </c>
    </row>
    <row r="121" spans="1:5" ht="38.25">
      <c r="A121" s="156" t="s">
        <v>1675</v>
      </c>
      <c r="B121" s="157" t="s">
        <v>1432</v>
      </c>
      <c r="C121" s="163" t="s">
        <v>1676</v>
      </c>
      <c r="D121" s="159" t="s">
        <v>1494</v>
      </c>
      <c r="E121" s="160">
        <v>2457.54</v>
      </c>
    </row>
    <row r="122" spans="1:5" ht="38.25">
      <c r="A122" s="156" t="s">
        <v>1677</v>
      </c>
      <c r="B122" s="157" t="s">
        <v>1432</v>
      </c>
      <c r="C122" s="163" t="s">
        <v>288</v>
      </c>
      <c r="D122" s="159" t="s">
        <v>1494</v>
      </c>
      <c r="E122" s="160">
        <v>2457.54</v>
      </c>
    </row>
    <row r="123" spans="1:5" ht="38.25">
      <c r="A123" s="156" t="s">
        <v>1678</v>
      </c>
      <c r="B123" s="157" t="s">
        <v>1432</v>
      </c>
      <c r="C123" s="163" t="s">
        <v>1679</v>
      </c>
      <c r="D123" s="159" t="s">
        <v>1494</v>
      </c>
      <c r="E123" s="160">
        <v>2457.54</v>
      </c>
    </row>
    <row r="124" spans="1:5" ht="38.25">
      <c r="A124" s="156" t="s">
        <v>1680</v>
      </c>
      <c r="B124" s="157" t="s">
        <v>1432</v>
      </c>
      <c r="C124" s="163" t="s">
        <v>1681</v>
      </c>
      <c r="D124" s="159" t="s">
        <v>1494</v>
      </c>
      <c r="E124" s="160">
        <v>2457.54</v>
      </c>
    </row>
    <row r="125" spans="1:5" ht="38.25">
      <c r="A125" s="156" t="s">
        <v>1682</v>
      </c>
      <c r="B125" s="157" t="s">
        <v>1432</v>
      </c>
      <c r="C125" s="163" t="s">
        <v>1683</v>
      </c>
      <c r="D125" s="159" t="s">
        <v>1494</v>
      </c>
      <c r="E125" s="160">
        <v>2457.54</v>
      </c>
    </row>
    <row r="126" spans="1:5" ht="38.25">
      <c r="A126" s="156" t="s">
        <v>1684</v>
      </c>
      <c r="B126" s="157" t="s">
        <v>1432</v>
      </c>
      <c r="C126" s="163" t="s">
        <v>909</v>
      </c>
      <c r="D126" s="159" t="s">
        <v>1494</v>
      </c>
      <c r="E126" s="160">
        <v>2457.54</v>
      </c>
    </row>
    <row r="127" spans="1:5" ht="38.25">
      <c r="A127" s="156" t="s">
        <v>1685</v>
      </c>
      <c r="B127" s="157" t="s">
        <v>1432</v>
      </c>
      <c r="C127" s="163" t="s">
        <v>1154</v>
      </c>
      <c r="D127" s="159" t="s">
        <v>1494</v>
      </c>
      <c r="E127" s="160">
        <v>2457.54</v>
      </c>
    </row>
    <row r="128" spans="1:5" ht="38.25">
      <c r="A128" s="156" t="s">
        <v>1686</v>
      </c>
      <c r="B128" s="157" t="s">
        <v>1432</v>
      </c>
      <c r="C128" s="163" t="s">
        <v>1072</v>
      </c>
      <c r="D128" s="159" t="s">
        <v>1494</v>
      </c>
      <c r="E128" s="160">
        <v>2457.54</v>
      </c>
    </row>
    <row r="129" spans="1:5" ht="38.25">
      <c r="A129" s="156" t="s">
        <v>1687</v>
      </c>
      <c r="B129" s="157" t="s">
        <v>1432</v>
      </c>
      <c r="C129" s="163" t="s">
        <v>1688</v>
      </c>
      <c r="D129" s="159" t="s">
        <v>1494</v>
      </c>
      <c r="E129" s="160">
        <v>2457.54</v>
      </c>
    </row>
    <row r="130" spans="1:5" ht="38.25">
      <c r="A130" s="156" t="s">
        <v>1689</v>
      </c>
      <c r="B130" s="157" t="s">
        <v>1432</v>
      </c>
      <c r="C130" s="163" t="s">
        <v>1690</v>
      </c>
      <c r="D130" s="159" t="s">
        <v>1494</v>
      </c>
      <c r="E130" s="160">
        <v>2457.54</v>
      </c>
    </row>
    <row r="131" spans="1:5" ht="38.25">
      <c r="A131" s="156" t="s">
        <v>1691</v>
      </c>
      <c r="B131" s="157" t="s">
        <v>1432</v>
      </c>
      <c r="C131" s="163" t="s">
        <v>1690</v>
      </c>
      <c r="D131" s="159" t="s">
        <v>1494</v>
      </c>
      <c r="E131" s="160">
        <v>2457.54</v>
      </c>
    </row>
    <row r="132" spans="1:5" ht="38.25">
      <c r="A132" s="156" t="s">
        <v>1692</v>
      </c>
      <c r="B132" s="157" t="s">
        <v>1432</v>
      </c>
      <c r="C132" s="163" t="s">
        <v>785</v>
      </c>
      <c r="D132" s="159" t="s">
        <v>1494</v>
      </c>
      <c r="E132" s="160">
        <v>2457.54</v>
      </c>
    </row>
    <row r="133" spans="1:5" ht="38.25">
      <c r="A133" s="156" t="s">
        <v>1693</v>
      </c>
      <c r="B133" s="157" t="s">
        <v>1432</v>
      </c>
      <c r="C133" s="163" t="s">
        <v>1032</v>
      </c>
      <c r="D133" s="159" t="s">
        <v>1494</v>
      </c>
      <c r="E133" s="160">
        <v>2457.54</v>
      </c>
    </row>
    <row r="134" spans="1:5" ht="38.25">
      <c r="A134" s="156" t="s">
        <v>1694</v>
      </c>
      <c r="B134" s="157" t="s">
        <v>1432</v>
      </c>
      <c r="C134" s="163" t="s">
        <v>1695</v>
      </c>
      <c r="D134" s="159" t="s">
        <v>1494</v>
      </c>
      <c r="E134" s="160">
        <v>2457.54</v>
      </c>
    </row>
    <row r="135" spans="1:5" ht="38.25">
      <c r="A135" s="156" t="s">
        <v>1696</v>
      </c>
      <c r="B135" s="157" t="s">
        <v>1432</v>
      </c>
      <c r="C135" s="163" t="s">
        <v>1697</v>
      </c>
      <c r="D135" s="159" t="s">
        <v>1494</v>
      </c>
      <c r="E135" s="160">
        <v>2457.54</v>
      </c>
    </row>
    <row r="136" spans="1:5" ht="38.25">
      <c r="A136" s="156" t="s">
        <v>1698</v>
      </c>
      <c r="B136" s="157" t="s">
        <v>1432</v>
      </c>
      <c r="C136" s="163" t="s">
        <v>825</v>
      </c>
      <c r="D136" s="159" t="s">
        <v>1494</v>
      </c>
      <c r="E136" s="160">
        <v>2457.54</v>
      </c>
    </row>
    <row r="137" spans="1:5" ht="38.25">
      <c r="A137" s="156" t="s">
        <v>1699</v>
      </c>
      <c r="B137" s="157" t="s">
        <v>1432</v>
      </c>
      <c r="C137" s="163" t="s">
        <v>1140</v>
      </c>
      <c r="D137" s="159" t="s">
        <v>1494</v>
      </c>
      <c r="E137" s="160">
        <v>2457.54</v>
      </c>
    </row>
    <row r="138" spans="1:5" ht="38.25">
      <c r="A138" s="156" t="s">
        <v>1700</v>
      </c>
      <c r="B138" s="157" t="s">
        <v>1432</v>
      </c>
      <c r="C138" s="163" t="s">
        <v>1151</v>
      </c>
      <c r="D138" s="159" t="s">
        <v>1494</v>
      </c>
      <c r="E138" s="160">
        <v>2457.54</v>
      </c>
    </row>
    <row r="139" spans="1:5" ht="38.25">
      <c r="A139" s="156" t="s">
        <v>1701</v>
      </c>
      <c r="B139" s="157" t="s">
        <v>1432</v>
      </c>
      <c r="C139" s="163" t="s">
        <v>1702</v>
      </c>
      <c r="D139" s="159" t="s">
        <v>1494</v>
      </c>
      <c r="E139" s="160">
        <v>2457.54</v>
      </c>
    </row>
    <row r="140" spans="1:5" ht="38.25">
      <c r="A140" s="156" t="s">
        <v>1703</v>
      </c>
      <c r="B140" s="157" t="s">
        <v>1432</v>
      </c>
      <c r="C140" s="163" t="s">
        <v>1704</v>
      </c>
      <c r="D140" s="159" t="s">
        <v>1494</v>
      </c>
      <c r="E140" s="160">
        <v>2457.54</v>
      </c>
    </row>
    <row r="141" spans="1:5" ht="38.25">
      <c r="A141" s="156" t="s">
        <v>1705</v>
      </c>
      <c r="B141" s="157" t="s">
        <v>1432</v>
      </c>
      <c r="C141" s="163" t="s">
        <v>1706</v>
      </c>
      <c r="D141" s="159" t="s">
        <v>1494</v>
      </c>
      <c r="E141" s="160">
        <v>2457.54</v>
      </c>
    </row>
    <row r="142" spans="1:5" ht="38.25">
      <c r="A142" s="156" t="s">
        <v>1707</v>
      </c>
      <c r="B142" s="157" t="s">
        <v>1432</v>
      </c>
      <c r="C142" s="163" t="s">
        <v>1069</v>
      </c>
      <c r="D142" s="159" t="s">
        <v>1494</v>
      </c>
      <c r="E142" s="160">
        <v>2457.54</v>
      </c>
    </row>
    <row r="143" spans="1:5" ht="38.25">
      <c r="A143" s="156" t="s">
        <v>1708</v>
      </c>
      <c r="B143" s="157" t="s">
        <v>1432</v>
      </c>
      <c r="C143" s="163" t="s">
        <v>1709</v>
      </c>
      <c r="D143" s="159" t="s">
        <v>1494</v>
      </c>
      <c r="E143" s="160">
        <v>2457.54</v>
      </c>
    </row>
    <row r="144" spans="1:5" ht="38.25">
      <c r="A144" s="156" t="s">
        <v>1710</v>
      </c>
      <c r="B144" s="157" t="s">
        <v>1432</v>
      </c>
      <c r="C144" s="163" t="s">
        <v>1711</v>
      </c>
      <c r="D144" s="159" t="s">
        <v>1494</v>
      </c>
      <c r="E144" s="160">
        <v>2457.54</v>
      </c>
    </row>
    <row r="145" spans="1:5" ht="38.25">
      <c r="A145" s="156" t="s">
        <v>1712</v>
      </c>
      <c r="B145" s="157" t="s">
        <v>1432</v>
      </c>
      <c r="C145" s="163" t="s">
        <v>1713</v>
      </c>
      <c r="D145" s="159" t="s">
        <v>1494</v>
      </c>
      <c r="E145" s="160">
        <v>2457.54</v>
      </c>
    </row>
    <row r="146" spans="1:5" ht="38.25">
      <c r="A146" s="156" t="s">
        <v>1714</v>
      </c>
      <c r="B146" s="157" t="s">
        <v>1432</v>
      </c>
      <c r="C146" s="163" t="s">
        <v>1715</v>
      </c>
      <c r="D146" s="159" t="s">
        <v>1494</v>
      </c>
      <c r="E146" s="160">
        <v>2457.54</v>
      </c>
    </row>
    <row r="147" spans="1:5" ht="38.25">
      <c r="A147" s="156" t="s">
        <v>1716</v>
      </c>
      <c r="B147" s="157" t="s">
        <v>1432</v>
      </c>
      <c r="C147" s="163" t="s">
        <v>959</v>
      </c>
      <c r="D147" s="159" t="s">
        <v>1494</v>
      </c>
      <c r="E147" s="160">
        <v>2457.54</v>
      </c>
    </row>
    <row r="148" spans="1:5" ht="38.25">
      <c r="A148" s="156" t="s">
        <v>1717</v>
      </c>
      <c r="B148" s="157" t="s">
        <v>1432</v>
      </c>
      <c r="C148" s="163" t="s">
        <v>1718</v>
      </c>
      <c r="D148" s="159" t="s">
        <v>1494</v>
      </c>
      <c r="E148" s="160">
        <v>2457.54</v>
      </c>
    </row>
    <row r="149" spans="1:5" ht="38.25">
      <c r="A149" s="156" t="s">
        <v>1719</v>
      </c>
      <c r="B149" s="157" t="s">
        <v>1432</v>
      </c>
      <c r="C149" s="166" t="s">
        <v>1194</v>
      </c>
      <c r="D149" s="159" t="s">
        <v>1494</v>
      </c>
      <c r="E149" s="160">
        <v>2457.54</v>
      </c>
    </row>
    <row r="150" spans="1:5" ht="38.25">
      <c r="A150" s="156" t="s">
        <v>1720</v>
      </c>
      <c r="B150" s="157" t="s">
        <v>1432</v>
      </c>
      <c r="C150" s="163" t="s">
        <v>1721</v>
      </c>
      <c r="D150" s="159" t="s">
        <v>1494</v>
      </c>
      <c r="E150" s="160">
        <v>2457.54</v>
      </c>
    </row>
    <row r="151" spans="1:5" ht="38.25">
      <c r="A151" s="156" t="s">
        <v>1722</v>
      </c>
      <c r="B151" s="157" t="s">
        <v>1432</v>
      </c>
      <c r="C151" s="163" t="s">
        <v>1723</v>
      </c>
      <c r="D151" s="159" t="s">
        <v>1494</v>
      </c>
      <c r="E151" s="160">
        <v>2457.54</v>
      </c>
    </row>
    <row r="152" spans="1:5" ht="38.25">
      <c r="A152" s="167" t="s">
        <v>1724</v>
      </c>
      <c r="B152" s="168" t="s">
        <v>1432</v>
      </c>
      <c r="C152" s="169" t="s">
        <v>1725</v>
      </c>
      <c r="D152" s="170" t="s">
        <v>1494</v>
      </c>
      <c r="E152" s="171">
        <v>2457.54</v>
      </c>
    </row>
    <row r="153" spans="1:5" ht="15.75">
      <c r="A153" s="172"/>
      <c r="B153" s="173"/>
      <c r="C153" s="172"/>
      <c r="D153" s="172"/>
      <c r="E153" s="177">
        <f>SUM(E4:E152)</f>
        <v>366173.45999999938</v>
      </c>
    </row>
  </sheetData>
  <mergeCells count="5"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F295"/>
  <sheetViews>
    <sheetView workbookViewId="0"/>
  </sheetViews>
  <sheetFormatPr defaultColWidth="9.28515625" defaultRowHeight="12.75"/>
  <cols>
    <col min="1" max="1" width="5" style="82" customWidth="1"/>
    <col min="2" max="2" width="47.7109375" style="82" customWidth="1"/>
    <col min="3" max="3" width="17" style="82" customWidth="1"/>
    <col min="4" max="4" width="26" style="83" customWidth="1"/>
    <col min="5" max="5" width="23.28515625" style="82" customWidth="1"/>
    <col min="6" max="16384" width="9.28515625" style="82"/>
  </cols>
  <sheetData>
    <row r="1" spans="1:6">
      <c r="A1" s="82" t="s">
        <v>1964</v>
      </c>
    </row>
    <row r="3" spans="1:6" ht="25.5">
      <c r="A3" s="192" t="s">
        <v>1484</v>
      </c>
      <c r="B3" s="192" t="s">
        <v>1727</v>
      </c>
      <c r="C3" s="192" t="s">
        <v>1728</v>
      </c>
      <c r="D3" s="193" t="s">
        <v>1729</v>
      </c>
    </row>
    <row r="4" spans="1:6" ht="24" customHeight="1">
      <c r="A4" s="84"/>
      <c r="B4" s="194" t="s">
        <v>1730</v>
      </c>
      <c r="C4" s="84"/>
      <c r="D4" s="85"/>
      <c r="E4" s="86"/>
    </row>
    <row r="5" spans="1:6">
      <c r="A5" s="406" t="s">
        <v>597</v>
      </c>
      <c r="B5" s="406"/>
      <c r="C5" s="406"/>
      <c r="D5" s="406"/>
    </row>
    <row r="6" spans="1:6">
      <c r="A6" s="87">
        <v>1</v>
      </c>
      <c r="B6" s="88" t="s">
        <v>600</v>
      </c>
      <c r="C6" s="88">
        <v>2016</v>
      </c>
      <c r="D6" s="89">
        <v>3628.5</v>
      </c>
    </row>
    <row r="7" spans="1:6">
      <c r="A7" s="87">
        <v>3</v>
      </c>
      <c r="B7" s="46" t="s">
        <v>601</v>
      </c>
      <c r="C7" s="46">
        <v>2016</v>
      </c>
      <c r="D7" s="90">
        <v>12566.74</v>
      </c>
    </row>
    <row r="8" spans="1:6">
      <c r="A8" s="87">
        <v>5</v>
      </c>
      <c r="B8" s="46" t="s">
        <v>602</v>
      </c>
      <c r="C8" s="46">
        <v>2018</v>
      </c>
      <c r="D8" s="90">
        <v>7100</v>
      </c>
    </row>
    <row r="9" spans="1:6">
      <c r="A9" s="87">
        <v>7</v>
      </c>
      <c r="B9" s="46" t="s">
        <v>603</v>
      </c>
      <c r="C9" s="46">
        <v>2016</v>
      </c>
      <c r="D9" s="90">
        <v>9379.98</v>
      </c>
    </row>
    <row r="10" spans="1:6">
      <c r="A10" s="87">
        <v>9</v>
      </c>
      <c r="B10" s="46" t="s">
        <v>604</v>
      </c>
      <c r="C10" s="46">
        <v>2020</v>
      </c>
      <c r="D10" s="90">
        <v>24445.55</v>
      </c>
    </row>
    <row r="11" spans="1:6">
      <c r="A11" s="87">
        <v>10</v>
      </c>
      <c r="B11" s="4" t="s">
        <v>605</v>
      </c>
      <c r="C11" s="46">
        <v>2021</v>
      </c>
      <c r="D11" s="90">
        <v>19791.490000000002</v>
      </c>
      <c r="F11" s="1"/>
    </row>
    <row r="12" spans="1:6">
      <c r="A12" s="87">
        <v>11</v>
      </c>
      <c r="B12" s="46" t="s">
        <v>606</v>
      </c>
      <c r="C12" s="46">
        <v>2018</v>
      </c>
      <c r="D12" s="90">
        <v>21525</v>
      </c>
    </row>
    <row r="13" spans="1:6">
      <c r="A13" s="87">
        <v>12</v>
      </c>
      <c r="B13" s="46" t="s">
        <v>607</v>
      </c>
      <c r="C13" s="46">
        <v>2018</v>
      </c>
      <c r="D13" s="90">
        <v>91020</v>
      </c>
    </row>
    <row r="14" spans="1:6">
      <c r="A14" s="87">
        <v>13</v>
      </c>
      <c r="B14" s="46" t="s">
        <v>608</v>
      </c>
      <c r="C14" s="46">
        <v>2018</v>
      </c>
      <c r="D14" s="90">
        <v>12915</v>
      </c>
    </row>
    <row r="15" spans="1:6">
      <c r="A15" s="87">
        <v>14</v>
      </c>
      <c r="B15" s="46" t="s">
        <v>609</v>
      </c>
      <c r="C15" s="46">
        <v>2018</v>
      </c>
      <c r="D15" s="90">
        <v>16605</v>
      </c>
    </row>
    <row r="16" spans="1:6">
      <c r="A16" s="87">
        <v>15</v>
      </c>
      <c r="B16" s="46" t="s">
        <v>610</v>
      </c>
      <c r="C16" s="46">
        <v>2018</v>
      </c>
      <c r="D16" s="90">
        <v>19680</v>
      </c>
    </row>
    <row r="17" spans="1:4">
      <c r="A17" s="87">
        <v>16</v>
      </c>
      <c r="B17" s="46" t="s">
        <v>611</v>
      </c>
      <c r="C17" s="46">
        <v>2018</v>
      </c>
      <c r="D17" s="90">
        <v>15375</v>
      </c>
    </row>
    <row r="18" spans="1:4">
      <c r="A18" s="87">
        <v>17</v>
      </c>
      <c r="B18" s="46" t="s">
        <v>612</v>
      </c>
      <c r="C18" s="46">
        <v>2018</v>
      </c>
      <c r="D18" s="90">
        <v>8487</v>
      </c>
    </row>
    <row r="19" spans="1:4">
      <c r="A19" s="87">
        <v>18</v>
      </c>
      <c r="B19" s="46" t="s">
        <v>613</v>
      </c>
      <c r="C19" s="46">
        <v>2018</v>
      </c>
      <c r="D19" s="90">
        <v>27483.54</v>
      </c>
    </row>
    <row r="20" spans="1:4">
      <c r="A20" s="87">
        <v>19</v>
      </c>
      <c r="B20" s="46" t="s">
        <v>614</v>
      </c>
      <c r="C20" s="46">
        <v>2016</v>
      </c>
      <c r="D20" s="90">
        <v>25278.74</v>
      </c>
    </row>
    <row r="21" spans="1:4">
      <c r="A21" s="44">
        <v>21</v>
      </c>
      <c r="B21" s="46" t="s">
        <v>615</v>
      </c>
      <c r="C21" s="46">
        <v>2017</v>
      </c>
      <c r="D21" s="90">
        <v>6343.65</v>
      </c>
    </row>
    <row r="22" spans="1:4">
      <c r="A22" s="44">
        <v>22</v>
      </c>
      <c r="B22" s="46" t="s">
        <v>1420</v>
      </c>
      <c r="C22" s="46">
        <v>2022</v>
      </c>
      <c r="D22" s="90">
        <v>34400</v>
      </c>
    </row>
    <row r="23" spans="1:4">
      <c r="A23" s="44">
        <v>23</v>
      </c>
      <c r="B23" s="46" t="s">
        <v>1421</v>
      </c>
      <c r="C23" s="46">
        <v>2022</v>
      </c>
      <c r="D23" s="90">
        <v>4981.5</v>
      </c>
    </row>
    <row r="24" spans="1:4">
      <c r="A24" s="44">
        <v>24</v>
      </c>
      <c r="B24" s="46" t="s">
        <v>1422</v>
      </c>
      <c r="C24" s="46">
        <v>2022</v>
      </c>
      <c r="D24" s="90">
        <v>11070</v>
      </c>
    </row>
    <row r="25" spans="1:4">
      <c r="A25" s="91">
        <v>25</v>
      </c>
      <c r="B25" s="46" t="s">
        <v>1422</v>
      </c>
      <c r="C25" s="46">
        <v>2022</v>
      </c>
      <c r="D25" s="90">
        <v>11070</v>
      </c>
    </row>
    <row r="26" spans="1:4">
      <c r="A26" s="91">
        <v>26</v>
      </c>
      <c r="B26" s="46" t="s">
        <v>1423</v>
      </c>
      <c r="C26" s="46">
        <v>2022</v>
      </c>
      <c r="D26" s="90">
        <v>9348</v>
      </c>
    </row>
    <row r="27" spans="1:4">
      <c r="A27" s="91">
        <v>27</v>
      </c>
      <c r="B27" s="46" t="s">
        <v>1424</v>
      </c>
      <c r="C27" s="46">
        <v>2023</v>
      </c>
      <c r="D27" s="90">
        <v>46125</v>
      </c>
    </row>
    <row r="28" spans="1:4">
      <c r="A28" s="91">
        <v>28</v>
      </c>
      <c r="B28" s="46" t="s">
        <v>1424</v>
      </c>
      <c r="C28" s="46">
        <v>2023</v>
      </c>
      <c r="D28" s="90">
        <v>46125</v>
      </c>
    </row>
    <row r="29" spans="1:4">
      <c r="A29" s="91">
        <v>29</v>
      </c>
      <c r="B29" s="46" t="s">
        <v>1425</v>
      </c>
      <c r="C29" s="46">
        <v>2023</v>
      </c>
      <c r="D29" s="90">
        <v>70110</v>
      </c>
    </row>
    <row r="30" spans="1:4">
      <c r="A30" s="91" t="s">
        <v>616</v>
      </c>
      <c r="B30" s="92"/>
      <c r="C30" s="93" t="s">
        <v>149</v>
      </c>
      <c r="D30" s="36">
        <f>SUM(D6:D29)</f>
        <v>554854.68999999994</v>
      </c>
    </row>
    <row r="31" spans="1:4">
      <c r="A31" s="405" t="s">
        <v>1731</v>
      </c>
      <c r="B31" s="405"/>
      <c r="C31" s="405"/>
      <c r="D31" s="405"/>
    </row>
    <row r="32" spans="1:4" ht="14.65" customHeight="1">
      <c r="A32" s="406" t="s">
        <v>597</v>
      </c>
      <c r="B32" s="406"/>
      <c r="C32" s="406"/>
      <c r="D32" s="406"/>
    </row>
    <row r="33" spans="1:4">
      <c r="A33" s="87">
        <v>4</v>
      </c>
      <c r="B33" s="88" t="s">
        <v>617</v>
      </c>
      <c r="C33" s="88">
        <v>2017</v>
      </c>
      <c r="D33" s="89">
        <v>1499</v>
      </c>
    </row>
    <row r="34" spans="1:4">
      <c r="A34" s="87">
        <v>5</v>
      </c>
      <c r="B34" s="88" t="s">
        <v>618</v>
      </c>
      <c r="C34" s="46">
        <v>2017</v>
      </c>
      <c r="D34" s="90">
        <v>2998</v>
      </c>
    </row>
    <row r="35" spans="1:4">
      <c r="A35" s="87">
        <v>6</v>
      </c>
      <c r="B35" s="46" t="s">
        <v>619</v>
      </c>
      <c r="C35" s="46">
        <v>2018</v>
      </c>
      <c r="D35" s="90">
        <v>6800</v>
      </c>
    </row>
    <row r="36" spans="1:4">
      <c r="A36" s="87">
        <v>7</v>
      </c>
      <c r="B36" s="46" t="s">
        <v>620</v>
      </c>
      <c r="C36" s="46">
        <v>2018</v>
      </c>
      <c r="D36" s="90">
        <v>9500</v>
      </c>
    </row>
    <row r="37" spans="1:4">
      <c r="A37" s="87">
        <v>8</v>
      </c>
      <c r="B37" s="46" t="s">
        <v>621</v>
      </c>
      <c r="C37" s="46">
        <v>2018</v>
      </c>
      <c r="D37" s="90">
        <v>1608</v>
      </c>
    </row>
    <row r="38" spans="1:4">
      <c r="A38" s="87">
        <v>9</v>
      </c>
      <c r="B38" s="46" t="s">
        <v>622</v>
      </c>
      <c r="C38" s="46">
        <v>2018</v>
      </c>
      <c r="D38" s="90">
        <v>1574</v>
      </c>
    </row>
    <row r="39" spans="1:4">
      <c r="A39" s="87">
        <v>10</v>
      </c>
      <c r="B39" s="46" t="s">
        <v>623</v>
      </c>
      <c r="C39" s="46">
        <v>2020</v>
      </c>
      <c r="D39" s="90">
        <v>2659</v>
      </c>
    </row>
    <row r="40" spans="1:4">
      <c r="A40" s="87">
        <v>11</v>
      </c>
      <c r="B40" s="46" t="s">
        <v>624</v>
      </c>
      <c r="C40" s="46">
        <v>2021</v>
      </c>
      <c r="D40" s="90">
        <v>5900</v>
      </c>
    </row>
    <row r="41" spans="1:4">
      <c r="A41" s="44">
        <v>12</v>
      </c>
      <c r="B41" s="46" t="s">
        <v>625</v>
      </c>
      <c r="C41" s="46">
        <v>2021</v>
      </c>
      <c r="D41" s="90">
        <v>2999</v>
      </c>
    </row>
    <row r="42" spans="1:4">
      <c r="A42" s="44">
        <v>13</v>
      </c>
      <c r="B42" s="46" t="s">
        <v>626</v>
      </c>
      <c r="C42" s="46">
        <v>2021</v>
      </c>
      <c r="D42" s="90">
        <v>16566</v>
      </c>
    </row>
    <row r="43" spans="1:4">
      <c r="A43" s="44">
        <v>14</v>
      </c>
      <c r="B43" s="46" t="s">
        <v>627</v>
      </c>
      <c r="C43" s="46">
        <v>2022</v>
      </c>
      <c r="D43" s="90">
        <v>1999</v>
      </c>
    </row>
    <row r="44" spans="1:4">
      <c r="A44" s="44">
        <v>15</v>
      </c>
      <c r="B44" s="46" t="s">
        <v>1426</v>
      </c>
      <c r="C44" s="46">
        <v>2022</v>
      </c>
      <c r="D44" s="89">
        <v>6999</v>
      </c>
    </row>
    <row r="45" spans="1:4">
      <c r="A45" s="44">
        <v>16</v>
      </c>
      <c r="B45" s="46" t="s">
        <v>1427</v>
      </c>
      <c r="C45" s="46">
        <v>2023</v>
      </c>
      <c r="D45" s="89">
        <v>2799</v>
      </c>
    </row>
    <row r="46" spans="1:4">
      <c r="A46" s="44">
        <v>17</v>
      </c>
      <c r="B46" s="46" t="s">
        <v>1428</v>
      </c>
      <c r="C46" s="46">
        <v>2023</v>
      </c>
      <c r="D46" s="89">
        <v>4100</v>
      </c>
    </row>
    <row r="47" spans="1:4">
      <c r="A47" s="44">
        <v>18</v>
      </c>
      <c r="B47" s="46" t="s">
        <v>1429</v>
      </c>
      <c r="C47" s="46">
        <v>2023</v>
      </c>
      <c r="D47" s="89">
        <v>1890</v>
      </c>
    </row>
    <row r="48" spans="1:4">
      <c r="A48" s="91" t="s">
        <v>616</v>
      </c>
      <c r="B48" s="92"/>
      <c r="C48" s="94" t="s">
        <v>149</v>
      </c>
      <c r="D48" s="95">
        <f>SUM(D33:D47)</f>
        <v>69890</v>
      </c>
    </row>
    <row r="49" spans="1:4" ht="14.65" customHeight="1">
      <c r="A49" s="406" t="s">
        <v>598</v>
      </c>
      <c r="B49" s="406"/>
      <c r="C49" s="406"/>
      <c r="D49" s="406"/>
    </row>
    <row r="50" spans="1:4">
      <c r="A50" s="44">
        <v>1</v>
      </c>
      <c r="B50" s="46" t="s">
        <v>628</v>
      </c>
      <c r="C50" s="46">
        <v>2018</v>
      </c>
      <c r="D50" s="90">
        <v>67650</v>
      </c>
    </row>
    <row r="51" spans="1:4">
      <c r="A51" s="44">
        <v>2</v>
      </c>
      <c r="B51" s="46" t="s">
        <v>629</v>
      </c>
      <c r="C51" s="46">
        <v>2018</v>
      </c>
      <c r="D51" s="90">
        <v>3444</v>
      </c>
    </row>
    <row r="52" spans="1:4">
      <c r="A52" s="44">
        <v>3</v>
      </c>
      <c r="B52" s="46" t="s">
        <v>630</v>
      </c>
      <c r="C52" s="46">
        <v>2018</v>
      </c>
      <c r="D52" s="90">
        <v>1649.95</v>
      </c>
    </row>
    <row r="53" spans="1:4">
      <c r="A53" s="44">
        <v>4</v>
      </c>
      <c r="B53" s="46" t="s">
        <v>631</v>
      </c>
      <c r="C53" s="46">
        <v>2020</v>
      </c>
      <c r="D53" s="90">
        <v>12700</v>
      </c>
    </row>
    <row r="54" spans="1:4">
      <c r="A54" s="44">
        <v>5</v>
      </c>
      <c r="B54" s="46" t="s">
        <v>632</v>
      </c>
      <c r="C54" s="46">
        <v>2020</v>
      </c>
      <c r="D54" s="90">
        <v>14995</v>
      </c>
    </row>
    <row r="55" spans="1:4">
      <c r="A55" s="44"/>
      <c r="B55" s="46" t="s">
        <v>1430</v>
      </c>
      <c r="C55" s="46">
        <v>2022</v>
      </c>
      <c r="D55" s="90">
        <v>4995.01</v>
      </c>
    </row>
    <row r="56" spans="1:4">
      <c r="A56" s="91" t="s">
        <v>616</v>
      </c>
      <c r="C56" s="24" t="s">
        <v>149</v>
      </c>
      <c r="D56" s="25">
        <f>SUM(D50:D55)</f>
        <v>105433.95999999999</v>
      </c>
    </row>
    <row r="57" spans="1:4">
      <c r="A57" s="405" t="s">
        <v>164</v>
      </c>
      <c r="B57" s="405"/>
      <c r="C57" s="405"/>
      <c r="D57" s="405"/>
    </row>
    <row r="58" spans="1:4">
      <c r="A58" s="406" t="s">
        <v>597</v>
      </c>
      <c r="B58" s="406"/>
      <c r="C58" s="406"/>
      <c r="D58" s="406"/>
    </row>
    <row r="59" spans="1:4">
      <c r="A59" s="87">
        <v>1</v>
      </c>
      <c r="B59" s="46" t="s">
        <v>633</v>
      </c>
      <c r="C59" s="96">
        <v>44082</v>
      </c>
      <c r="D59" s="90">
        <v>1395.24</v>
      </c>
    </row>
    <row r="60" spans="1:4">
      <c r="A60" s="87">
        <v>2</v>
      </c>
      <c r="B60" s="46" t="s">
        <v>634</v>
      </c>
      <c r="C60" s="96">
        <v>43353</v>
      </c>
      <c r="D60" s="90">
        <v>17500</v>
      </c>
    </row>
    <row r="61" spans="1:4">
      <c r="A61" s="87">
        <v>3</v>
      </c>
      <c r="B61" s="46" t="s">
        <v>635</v>
      </c>
      <c r="C61" s="96">
        <v>44454</v>
      </c>
      <c r="D61" s="90">
        <v>6000</v>
      </c>
    </row>
    <row r="62" spans="1:4">
      <c r="A62" s="87">
        <v>4</v>
      </c>
      <c r="B62" s="46" t="s">
        <v>636</v>
      </c>
      <c r="C62" s="96">
        <v>44179</v>
      </c>
      <c r="D62" s="90">
        <v>8000</v>
      </c>
    </row>
    <row r="63" spans="1:4">
      <c r="A63" s="87">
        <v>5</v>
      </c>
      <c r="B63" s="46" t="s">
        <v>637</v>
      </c>
      <c r="C63" s="96">
        <v>44539</v>
      </c>
      <c r="D63" s="90">
        <v>3000</v>
      </c>
    </row>
    <row r="64" spans="1:4">
      <c r="A64" s="87">
        <v>6</v>
      </c>
      <c r="B64" s="46" t="s">
        <v>638</v>
      </c>
      <c r="C64" s="96">
        <v>44539</v>
      </c>
      <c r="D64" s="90">
        <v>5000</v>
      </c>
    </row>
    <row r="65" spans="1:4">
      <c r="A65" s="87">
        <v>7</v>
      </c>
      <c r="B65" s="46" t="s">
        <v>639</v>
      </c>
      <c r="C65" s="96">
        <v>44539</v>
      </c>
      <c r="D65" s="90">
        <v>7000</v>
      </c>
    </row>
    <row r="66" spans="1:4">
      <c r="A66" s="87">
        <v>8</v>
      </c>
      <c r="B66" s="46" t="s">
        <v>640</v>
      </c>
      <c r="C66" s="96">
        <v>43818</v>
      </c>
      <c r="D66" s="90">
        <v>2894</v>
      </c>
    </row>
    <row r="67" spans="1:4">
      <c r="A67" s="87">
        <v>9</v>
      </c>
      <c r="B67" s="46" t="s">
        <v>641</v>
      </c>
      <c r="C67" s="96">
        <v>44799</v>
      </c>
      <c r="D67" s="90">
        <v>1999.99</v>
      </c>
    </row>
    <row r="68" spans="1:4">
      <c r="A68" s="87">
        <v>10</v>
      </c>
      <c r="B68" s="46" t="s">
        <v>642</v>
      </c>
      <c r="C68" s="96">
        <v>43462</v>
      </c>
      <c r="D68" s="90">
        <v>1833.93</v>
      </c>
    </row>
    <row r="69" spans="1:4">
      <c r="A69" s="91" t="s">
        <v>616</v>
      </c>
      <c r="B69" s="46"/>
      <c r="C69" s="24" t="s">
        <v>149</v>
      </c>
      <c r="D69" s="25">
        <f>SUM(D59:D68)</f>
        <v>54623.16</v>
      </c>
    </row>
    <row r="70" spans="1:4">
      <c r="A70" s="406" t="s">
        <v>598</v>
      </c>
      <c r="B70" s="406"/>
      <c r="C70" s="406"/>
      <c r="D70" s="406"/>
    </row>
    <row r="71" spans="1:4">
      <c r="A71" s="44">
        <v>1</v>
      </c>
      <c r="B71" s="46" t="s">
        <v>643</v>
      </c>
      <c r="C71" s="96">
        <v>43418</v>
      </c>
      <c r="D71" s="90">
        <v>36900</v>
      </c>
    </row>
    <row r="72" spans="1:4">
      <c r="A72" s="44">
        <v>2</v>
      </c>
      <c r="B72" s="46" t="s">
        <v>644</v>
      </c>
      <c r="C72" s="96">
        <v>44184</v>
      </c>
      <c r="D72" s="90">
        <v>4299</v>
      </c>
    </row>
    <row r="73" spans="1:4">
      <c r="A73" s="44">
        <v>3</v>
      </c>
      <c r="B73" s="46" t="s">
        <v>644</v>
      </c>
      <c r="C73" s="96">
        <v>44539</v>
      </c>
      <c r="D73" s="90">
        <v>3400</v>
      </c>
    </row>
    <row r="74" spans="1:4">
      <c r="A74" s="44">
        <v>4</v>
      </c>
      <c r="B74" s="46" t="s">
        <v>645</v>
      </c>
      <c r="C74" s="96">
        <v>43612</v>
      </c>
      <c r="D74" s="90">
        <v>6983.94</v>
      </c>
    </row>
    <row r="75" spans="1:4">
      <c r="A75" s="44">
        <v>5</v>
      </c>
      <c r="B75" s="46" t="s">
        <v>646</v>
      </c>
      <c r="C75" s="96">
        <v>43972</v>
      </c>
      <c r="D75" s="90">
        <v>8997</v>
      </c>
    </row>
    <row r="76" spans="1:4">
      <c r="A76" s="44">
        <v>6</v>
      </c>
      <c r="B76" s="46" t="s">
        <v>647</v>
      </c>
      <c r="C76" s="96">
        <v>44120</v>
      </c>
      <c r="D76" s="90">
        <v>12700</v>
      </c>
    </row>
    <row r="77" spans="1:4">
      <c r="A77" s="44">
        <v>7</v>
      </c>
      <c r="B77" s="46" t="s">
        <v>648</v>
      </c>
      <c r="C77" s="96">
        <v>43462</v>
      </c>
      <c r="D77" s="90">
        <v>21045.3</v>
      </c>
    </row>
    <row r="78" spans="1:4">
      <c r="A78" s="44">
        <v>8</v>
      </c>
      <c r="B78" s="46" t="s">
        <v>649</v>
      </c>
      <c r="C78" s="96">
        <v>43418</v>
      </c>
      <c r="D78" s="90">
        <v>3444</v>
      </c>
    </row>
    <row r="79" spans="1:4">
      <c r="A79" s="91" t="s">
        <v>616</v>
      </c>
      <c r="C79" s="24" t="s">
        <v>149</v>
      </c>
      <c r="D79" s="25">
        <f>SUM(D71:D78)</f>
        <v>97769.24</v>
      </c>
    </row>
    <row r="80" spans="1:4">
      <c r="A80" s="406" t="s">
        <v>599</v>
      </c>
      <c r="B80" s="406"/>
      <c r="C80" s="406"/>
      <c r="D80" s="406"/>
    </row>
    <row r="81" spans="1:5">
      <c r="A81" s="44">
        <v>1</v>
      </c>
      <c r="B81" s="46" t="s">
        <v>650</v>
      </c>
      <c r="C81" s="96">
        <v>43451</v>
      </c>
      <c r="D81" s="90"/>
    </row>
    <row r="82" spans="1:5">
      <c r="A82" s="91" t="s">
        <v>616</v>
      </c>
      <c r="B82" s="92"/>
      <c r="C82" s="24" t="s">
        <v>149</v>
      </c>
      <c r="D82" s="25">
        <f>SUM(D81)</f>
        <v>0</v>
      </c>
      <c r="E82" s="281">
        <f>SUM(E81)</f>
        <v>0</v>
      </c>
    </row>
    <row r="83" spans="1:5">
      <c r="A83" s="405" t="s">
        <v>172</v>
      </c>
      <c r="B83" s="405"/>
      <c r="C83" s="405"/>
      <c r="D83" s="405"/>
    </row>
    <row r="84" spans="1:5">
      <c r="A84" s="406" t="s">
        <v>597</v>
      </c>
      <c r="B84" s="406"/>
      <c r="C84" s="406"/>
      <c r="D84" s="406"/>
    </row>
    <row r="85" spans="1:5">
      <c r="A85" s="87">
        <v>1</v>
      </c>
      <c r="B85" s="88" t="s">
        <v>651</v>
      </c>
      <c r="C85" s="88">
        <v>2019</v>
      </c>
      <c r="D85" s="89">
        <v>6071.28</v>
      </c>
    </row>
    <row r="86" spans="1:5">
      <c r="A86" s="87">
        <v>2</v>
      </c>
      <c r="B86" s="88" t="s">
        <v>652</v>
      </c>
      <c r="C86" s="88">
        <v>2017</v>
      </c>
      <c r="D86" s="89">
        <v>1448</v>
      </c>
    </row>
    <row r="87" spans="1:5">
      <c r="A87" s="87">
        <v>3</v>
      </c>
      <c r="B87" s="46" t="s">
        <v>653</v>
      </c>
      <c r="C87" s="46">
        <v>2018</v>
      </c>
      <c r="D87" s="90">
        <v>7700</v>
      </c>
    </row>
    <row r="88" spans="1:5">
      <c r="A88" s="87">
        <v>4</v>
      </c>
      <c r="B88" s="46" t="s">
        <v>654</v>
      </c>
      <c r="C88" s="46">
        <v>2018</v>
      </c>
      <c r="D88" s="90">
        <v>9800</v>
      </c>
    </row>
    <row r="89" spans="1:5">
      <c r="A89" s="87">
        <v>5</v>
      </c>
      <c r="B89" s="46" t="s">
        <v>655</v>
      </c>
      <c r="C89" s="46">
        <v>2019</v>
      </c>
      <c r="D89" s="90">
        <v>2100</v>
      </c>
    </row>
    <row r="90" spans="1:5">
      <c r="A90" s="87">
        <v>6</v>
      </c>
      <c r="B90" s="46" t="s">
        <v>656</v>
      </c>
      <c r="C90" s="46">
        <v>2019</v>
      </c>
      <c r="D90" s="90">
        <v>2000</v>
      </c>
    </row>
    <row r="91" spans="1:5">
      <c r="A91" s="87">
        <v>7</v>
      </c>
      <c r="B91" s="46" t="s">
        <v>657</v>
      </c>
      <c r="C91" s="46">
        <v>2021</v>
      </c>
      <c r="D91" s="90">
        <v>3659</v>
      </c>
    </row>
    <row r="92" spans="1:5">
      <c r="A92" s="87">
        <v>8</v>
      </c>
      <c r="B92" s="46" t="s">
        <v>658</v>
      </c>
      <c r="C92" s="46">
        <v>2021</v>
      </c>
      <c r="D92" s="90">
        <v>759</v>
      </c>
    </row>
    <row r="93" spans="1:5">
      <c r="A93" s="87">
        <v>9</v>
      </c>
      <c r="B93" s="46" t="s">
        <v>659</v>
      </c>
      <c r="C93" s="46">
        <v>2017</v>
      </c>
      <c r="D93" s="90">
        <v>1799</v>
      </c>
    </row>
    <row r="94" spans="1:5">
      <c r="A94" s="87">
        <v>10</v>
      </c>
      <c r="B94" s="46" t="s">
        <v>660</v>
      </c>
      <c r="C94" s="46">
        <v>2019</v>
      </c>
      <c r="D94" s="90">
        <v>3964</v>
      </c>
    </row>
    <row r="95" spans="1:5">
      <c r="A95" s="87">
        <v>11</v>
      </c>
      <c r="B95" s="46" t="s">
        <v>661</v>
      </c>
      <c r="C95" s="46">
        <v>2018</v>
      </c>
      <c r="D95" s="90">
        <v>2381.2800000000002</v>
      </c>
    </row>
    <row r="96" spans="1:5">
      <c r="A96" s="87" t="s">
        <v>662</v>
      </c>
      <c r="B96" s="46" t="s">
        <v>663</v>
      </c>
      <c r="C96" s="46">
        <v>2018</v>
      </c>
      <c r="D96" s="90">
        <v>2865.9</v>
      </c>
    </row>
    <row r="97" spans="1:4">
      <c r="A97" s="87" t="s">
        <v>664</v>
      </c>
      <c r="B97" s="46" t="s">
        <v>659</v>
      </c>
      <c r="C97" s="46">
        <v>2022</v>
      </c>
      <c r="D97" s="90">
        <v>6500</v>
      </c>
    </row>
    <row r="98" spans="1:4">
      <c r="A98" s="91" t="s">
        <v>1383</v>
      </c>
      <c r="B98" s="97" t="s">
        <v>1384</v>
      </c>
      <c r="C98" s="46">
        <v>2024</v>
      </c>
      <c r="D98" s="90">
        <v>7500</v>
      </c>
    </row>
    <row r="99" spans="1:4">
      <c r="A99" s="91" t="s">
        <v>1385</v>
      </c>
      <c r="B99" s="97" t="s">
        <v>1386</v>
      </c>
      <c r="C99" s="46">
        <v>2024</v>
      </c>
      <c r="D99" s="90">
        <v>15735</v>
      </c>
    </row>
    <row r="100" spans="1:4">
      <c r="A100" s="91" t="s">
        <v>616</v>
      </c>
      <c r="B100" s="97"/>
      <c r="C100" s="24" t="s">
        <v>149</v>
      </c>
      <c r="D100" s="25">
        <f>SUM(D85:D99)</f>
        <v>74282.459999999992</v>
      </c>
    </row>
    <row r="101" spans="1:4" ht="14.65" customHeight="1">
      <c r="A101" s="400" t="s">
        <v>598</v>
      </c>
      <c r="B101" s="401"/>
      <c r="C101" s="401"/>
      <c r="D101" s="402"/>
    </row>
    <row r="102" spans="1:4">
      <c r="A102" s="44">
        <v>1</v>
      </c>
      <c r="B102" s="46" t="s">
        <v>665</v>
      </c>
      <c r="C102" s="46">
        <v>2020</v>
      </c>
      <c r="D102" s="90">
        <v>5998</v>
      </c>
    </row>
    <row r="103" spans="1:4">
      <c r="A103" s="44">
        <v>2</v>
      </c>
      <c r="B103" s="46" t="s">
        <v>666</v>
      </c>
      <c r="C103" s="46">
        <v>2020</v>
      </c>
      <c r="D103" s="90">
        <v>10160</v>
      </c>
    </row>
    <row r="104" spans="1:4">
      <c r="A104" s="44">
        <v>3</v>
      </c>
      <c r="B104" s="46" t="s">
        <v>667</v>
      </c>
      <c r="C104" s="46">
        <v>2018</v>
      </c>
      <c r="D104" s="90">
        <v>24477</v>
      </c>
    </row>
    <row r="105" spans="1:4">
      <c r="A105" s="44">
        <v>4</v>
      </c>
      <c r="B105" s="46" t="s">
        <v>668</v>
      </c>
      <c r="C105" s="46">
        <v>2020</v>
      </c>
      <c r="D105" s="90">
        <v>6983.94</v>
      </c>
    </row>
    <row r="106" spans="1:4">
      <c r="A106" s="44">
        <v>5</v>
      </c>
      <c r="B106" s="46" t="s">
        <v>669</v>
      </c>
      <c r="C106" s="46">
        <v>2018</v>
      </c>
      <c r="D106" s="90">
        <v>30750</v>
      </c>
    </row>
    <row r="107" spans="1:4">
      <c r="A107" s="44">
        <v>6</v>
      </c>
      <c r="B107" s="46" t="s">
        <v>670</v>
      </c>
      <c r="C107" s="46">
        <v>2018</v>
      </c>
      <c r="D107" s="90">
        <v>3444</v>
      </c>
    </row>
    <row r="108" spans="1:4">
      <c r="A108" s="44">
        <v>7</v>
      </c>
      <c r="B108" s="46" t="s">
        <v>671</v>
      </c>
      <c r="C108" s="46">
        <v>2021</v>
      </c>
      <c r="D108" s="90">
        <v>31500</v>
      </c>
    </row>
    <row r="109" spans="1:4">
      <c r="A109" s="44">
        <v>8</v>
      </c>
      <c r="B109" s="46" t="s">
        <v>672</v>
      </c>
      <c r="C109" s="46">
        <v>2021</v>
      </c>
      <c r="D109" s="90">
        <v>7798</v>
      </c>
    </row>
    <row r="110" spans="1:4">
      <c r="A110" s="44">
        <v>9</v>
      </c>
      <c r="B110" s="46" t="s">
        <v>673</v>
      </c>
      <c r="C110" s="46">
        <v>2022</v>
      </c>
      <c r="D110" s="90">
        <v>3498</v>
      </c>
    </row>
    <row r="111" spans="1:4">
      <c r="A111" s="91" t="s">
        <v>1387</v>
      </c>
      <c r="B111" s="92" t="s">
        <v>673</v>
      </c>
      <c r="C111" s="46">
        <v>2022</v>
      </c>
      <c r="D111" s="90">
        <v>2619</v>
      </c>
    </row>
    <row r="112" spans="1:4">
      <c r="A112" s="91" t="s">
        <v>616</v>
      </c>
      <c r="C112" s="24" t="s">
        <v>149</v>
      </c>
      <c r="D112" s="25">
        <f>SUM(D102:D111)</f>
        <v>127227.94</v>
      </c>
    </row>
    <row r="113" spans="1:4">
      <c r="A113" s="405" t="s">
        <v>177</v>
      </c>
      <c r="B113" s="405"/>
      <c r="C113" s="405"/>
      <c r="D113" s="405"/>
    </row>
    <row r="114" spans="1:4" ht="14.65" customHeight="1">
      <c r="A114" s="400" t="s">
        <v>597</v>
      </c>
      <c r="B114" s="401"/>
      <c r="C114" s="401"/>
      <c r="D114" s="402"/>
    </row>
    <row r="115" spans="1:4">
      <c r="A115" s="87">
        <v>1</v>
      </c>
      <c r="B115" s="88" t="s">
        <v>674</v>
      </c>
      <c r="C115" s="88">
        <v>2020</v>
      </c>
      <c r="D115" s="89">
        <v>1000</v>
      </c>
    </row>
    <row r="116" spans="1:4">
      <c r="A116" s="87">
        <v>2</v>
      </c>
      <c r="B116" s="88" t="s">
        <v>675</v>
      </c>
      <c r="C116" s="88">
        <v>2019</v>
      </c>
      <c r="D116" s="89">
        <v>15826</v>
      </c>
    </row>
    <row r="117" spans="1:4">
      <c r="A117" s="87">
        <v>3</v>
      </c>
      <c r="B117" s="46" t="s">
        <v>676</v>
      </c>
      <c r="C117" s="46">
        <v>2021</v>
      </c>
      <c r="D117" s="90">
        <v>6490</v>
      </c>
    </row>
    <row r="118" spans="1:4">
      <c r="A118" s="91" t="s">
        <v>616</v>
      </c>
      <c r="C118" s="24" t="s">
        <v>149</v>
      </c>
      <c r="D118" s="25">
        <f>SUM(D115:D117)</f>
        <v>23316</v>
      </c>
    </row>
    <row r="119" spans="1:4" ht="14.65" customHeight="1">
      <c r="A119" s="400" t="s">
        <v>598</v>
      </c>
      <c r="B119" s="401"/>
      <c r="C119" s="401"/>
      <c r="D119" s="402"/>
    </row>
    <row r="120" spans="1:4">
      <c r="A120" s="44">
        <v>1</v>
      </c>
      <c r="B120" s="46" t="s">
        <v>677</v>
      </c>
      <c r="C120" s="46">
        <v>2018</v>
      </c>
      <c r="D120" s="90">
        <v>36900</v>
      </c>
    </row>
    <row r="121" spans="1:4">
      <c r="A121" s="44">
        <v>2</v>
      </c>
      <c r="B121" s="46" t="s">
        <v>678</v>
      </c>
      <c r="C121" s="46">
        <v>2020</v>
      </c>
      <c r="D121" s="90">
        <v>5998</v>
      </c>
    </row>
    <row r="122" spans="1:4">
      <c r="A122" s="44">
        <v>3</v>
      </c>
      <c r="B122" s="46" t="s">
        <v>1375</v>
      </c>
      <c r="C122" s="46">
        <v>2020</v>
      </c>
      <c r="D122" s="90">
        <v>2540</v>
      </c>
    </row>
    <row r="123" spans="1:4">
      <c r="A123" s="44">
        <v>4</v>
      </c>
      <c r="B123" s="46" t="s">
        <v>678</v>
      </c>
      <c r="C123" s="46">
        <v>2020</v>
      </c>
      <c r="D123" s="90">
        <v>6983.94</v>
      </c>
    </row>
    <row r="124" spans="1:4">
      <c r="A124" s="44">
        <v>5</v>
      </c>
      <c r="B124" s="46" t="s">
        <v>679</v>
      </c>
      <c r="C124" s="46">
        <v>2021</v>
      </c>
      <c r="D124" s="90">
        <v>3000</v>
      </c>
    </row>
    <row r="125" spans="1:4">
      <c r="A125" s="44">
        <v>6</v>
      </c>
      <c r="B125" s="46" t="s">
        <v>680</v>
      </c>
      <c r="C125" s="46">
        <v>2021</v>
      </c>
      <c r="D125" s="90">
        <v>5800</v>
      </c>
    </row>
    <row r="126" spans="1:4">
      <c r="A126" s="44">
        <v>7</v>
      </c>
      <c r="B126" s="46" t="s">
        <v>681</v>
      </c>
      <c r="C126" s="46">
        <v>2021</v>
      </c>
      <c r="D126" s="90">
        <v>10500</v>
      </c>
    </row>
    <row r="127" spans="1:4">
      <c r="A127" s="44">
        <v>8</v>
      </c>
      <c r="B127" s="92" t="s">
        <v>1376</v>
      </c>
      <c r="C127" s="46">
        <v>2021</v>
      </c>
      <c r="D127" s="90">
        <v>1134.06</v>
      </c>
    </row>
    <row r="128" spans="1:4">
      <c r="A128" s="44" t="s">
        <v>616</v>
      </c>
      <c r="C128" s="24" t="s">
        <v>149</v>
      </c>
      <c r="D128" s="25">
        <f>SUM(D120:D127)</f>
        <v>72856</v>
      </c>
    </row>
    <row r="129" spans="1:4">
      <c r="A129" s="91"/>
      <c r="B129" s="405" t="s">
        <v>256</v>
      </c>
      <c r="C129" s="405"/>
      <c r="D129" s="405"/>
    </row>
    <row r="130" spans="1:4" ht="14.45" customHeight="1">
      <c r="A130" s="91"/>
      <c r="B130" s="401" t="s">
        <v>597</v>
      </c>
      <c r="C130" s="401"/>
      <c r="D130" s="402"/>
    </row>
    <row r="131" spans="1:4">
      <c r="A131" s="87">
        <v>1</v>
      </c>
      <c r="B131" s="46" t="s">
        <v>682</v>
      </c>
      <c r="C131" s="46">
        <v>2022</v>
      </c>
      <c r="D131" s="90">
        <v>699</v>
      </c>
    </row>
    <row r="132" spans="1:4">
      <c r="A132" s="87">
        <v>2</v>
      </c>
      <c r="B132" s="46" t="s">
        <v>683</v>
      </c>
      <c r="C132" s="46">
        <v>2022</v>
      </c>
      <c r="D132" s="90">
        <v>6500</v>
      </c>
    </row>
    <row r="133" spans="1:4">
      <c r="A133" s="87">
        <v>3</v>
      </c>
      <c r="B133" s="46" t="s">
        <v>684</v>
      </c>
      <c r="C133" s="46">
        <v>2022</v>
      </c>
      <c r="D133" s="90">
        <v>2599</v>
      </c>
    </row>
    <row r="134" spans="1:4">
      <c r="A134" s="87">
        <v>4</v>
      </c>
      <c r="B134" s="46" t="s">
        <v>685</v>
      </c>
      <c r="C134" s="46">
        <v>2022</v>
      </c>
      <c r="D134" s="90">
        <v>930</v>
      </c>
    </row>
    <row r="135" spans="1:4">
      <c r="A135" s="87">
        <v>5</v>
      </c>
      <c r="B135" s="46" t="s">
        <v>686</v>
      </c>
      <c r="C135" s="46">
        <v>2022</v>
      </c>
      <c r="D135" s="90">
        <v>2743</v>
      </c>
    </row>
    <row r="136" spans="1:4">
      <c r="A136" s="87">
        <v>6</v>
      </c>
      <c r="B136" s="46" t="s">
        <v>687</v>
      </c>
      <c r="C136" s="46">
        <v>2022</v>
      </c>
      <c r="D136" s="90">
        <v>2743</v>
      </c>
    </row>
    <row r="137" spans="1:4">
      <c r="A137" s="87">
        <v>7</v>
      </c>
      <c r="B137" s="46" t="s">
        <v>688</v>
      </c>
      <c r="C137" s="46">
        <v>2022</v>
      </c>
      <c r="D137" s="90">
        <v>749</v>
      </c>
    </row>
    <row r="138" spans="1:4">
      <c r="A138" s="87">
        <v>8</v>
      </c>
      <c r="B138" s="46" t="s">
        <v>689</v>
      </c>
      <c r="C138" s="46">
        <v>2022</v>
      </c>
      <c r="D138" s="90">
        <v>749</v>
      </c>
    </row>
    <row r="139" spans="1:4">
      <c r="A139" s="87">
        <v>9</v>
      </c>
      <c r="B139" s="46" t="s">
        <v>1391</v>
      </c>
      <c r="C139" s="46">
        <v>2022</v>
      </c>
      <c r="D139" s="90">
        <v>1722</v>
      </c>
    </row>
    <row r="140" spans="1:4">
      <c r="A140" s="87">
        <v>10</v>
      </c>
      <c r="B140" s="46" t="s">
        <v>1393</v>
      </c>
      <c r="C140" s="46">
        <v>2023</v>
      </c>
      <c r="D140" s="90">
        <v>2350</v>
      </c>
    </row>
    <row r="141" spans="1:4">
      <c r="A141" s="87">
        <v>11</v>
      </c>
      <c r="B141" s="46" t="s">
        <v>1392</v>
      </c>
      <c r="C141" s="46">
        <v>2023</v>
      </c>
      <c r="D141" s="90">
        <v>8750</v>
      </c>
    </row>
    <row r="142" spans="1:4">
      <c r="A142" s="87" t="s">
        <v>616</v>
      </c>
      <c r="C142" s="24" t="s">
        <v>149</v>
      </c>
      <c r="D142" s="25">
        <f>SUM(D131:D141)</f>
        <v>30534</v>
      </c>
    </row>
    <row r="143" spans="1:4">
      <c r="A143" s="87"/>
      <c r="B143" s="400" t="s">
        <v>598</v>
      </c>
      <c r="C143" s="401"/>
      <c r="D143" s="402"/>
    </row>
    <row r="144" spans="1:4" ht="13.5" customHeight="1">
      <c r="A144" s="87">
        <v>2</v>
      </c>
      <c r="B144" s="46" t="s">
        <v>690</v>
      </c>
      <c r="C144" s="46">
        <v>2019</v>
      </c>
      <c r="D144" s="90">
        <v>100</v>
      </c>
    </row>
    <row r="145" spans="1:4" ht="13.5" customHeight="1">
      <c r="A145" s="87">
        <v>3</v>
      </c>
      <c r="B145" s="4" t="s">
        <v>691</v>
      </c>
      <c r="C145" s="46">
        <v>2020</v>
      </c>
      <c r="D145" s="90">
        <v>8997</v>
      </c>
    </row>
    <row r="146" spans="1:4" ht="13.5" customHeight="1">
      <c r="A146" s="87">
        <v>4</v>
      </c>
      <c r="B146" s="4" t="s">
        <v>692</v>
      </c>
      <c r="C146" s="46">
        <v>2020</v>
      </c>
      <c r="D146" s="90">
        <v>12700</v>
      </c>
    </row>
    <row r="147" spans="1:4" ht="13.5" customHeight="1">
      <c r="A147" s="87">
        <v>5</v>
      </c>
      <c r="B147" s="46" t="s">
        <v>693</v>
      </c>
      <c r="C147" s="46">
        <v>2021</v>
      </c>
      <c r="D147" s="90">
        <v>1950</v>
      </c>
    </row>
    <row r="148" spans="1:4" ht="13.5" customHeight="1">
      <c r="A148" s="87">
        <v>6</v>
      </c>
      <c r="B148" s="46" t="s">
        <v>694</v>
      </c>
      <c r="C148" s="46">
        <v>2021</v>
      </c>
      <c r="D148" s="90">
        <v>1950.01</v>
      </c>
    </row>
    <row r="149" spans="1:4" ht="13.5" customHeight="1">
      <c r="A149" s="87">
        <v>7</v>
      </c>
      <c r="B149" s="46" t="s">
        <v>695</v>
      </c>
      <c r="C149" s="46">
        <v>2021</v>
      </c>
      <c r="D149" s="90">
        <v>2640.01</v>
      </c>
    </row>
    <row r="150" spans="1:4" ht="13.5" customHeight="1">
      <c r="A150" s="87">
        <v>8</v>
      </c>
      <c r="B150" s="46" t="s">
        <v>696</v>
      </c>
      <c r="C150" s="46">
        <v>2021</v>
      </c>
      <c r="D150" s="90">
        <v>2960</v>
      </c>
    </row>
    <row r="151" spans="1:4" ht="13.5" customHeight="1">
      <c r="A151" s="87">
        <v>9</v>
      </c>
      <c r="B151" s="46" t="s">
        <v>697</v>
      </c>
      <c r="C151" s="46">
        <v>2022</v>
      </c>
      <c r="D151" s="90">
        <v>480</v>
      </c>
    </row>
    <row r="152" spans="1:4" ht="13.5" customHeight="1">
      <c r="A152" s="87">
        <v>10</v>
      </c>
      <c r="B152" s="46" t="s">
        <v>698</v>
      </c>
      <c r="C152" s="46">
        <v>2022</v>
      </c>
      <c r="D152" s="90">
        <v>1170</v>
      </c>
    </row>
    <row r="153" spans="1:4" ht="13.5" customHeight="1">
      <c r="A153" s="87">
        <v>11</v>
      </c>
      <c r="B153" s="46" t="s">
        <v>699</v>
      </c>
      <c r="C153" s="46">
        <v>2022</v>
      </c>
      <c r="D153" s="90">
        <v>1190</v>
      </c>
    </row>
    <row r="154" spans="1:4" ht="13.5" customHeight="1">
      <c r="A154" s="87">
        <v>12</v>
      </c>
      <c r="B154" s="46" t="s">
        <v>1394</v>
      </c>
      <c r="C154" s="46">
        <v>2022</v>
      </c>
      <c r="D154" s="90">
        <v>4173.75</v>
      </c>
    </row>
    <row r="155" spans="1:4" ht="13.5" customHeight="1">
      <c r="A155" s="87">
        <v>13</v>
      </c>
      <c r="B155" s="46" t="s">
        <v>1395</v>
      </c>
      <c r="C155" s="46">
        <v>2023</v>
      </c>
      <c r="D155" s="90">
        <v>3000</v>
      </c>
    </row>
    <row r="156" spans="1:4" ht="13.5" customHeight="1">
      <c r="A156" s="87">
        <v>14</v>
      </c>
      <c r="B156" s="46" t="s">
        <v>1396</v>
      </c>
      <c r="C156" s="46">
        <v>2023</v>
      </c>
      <c r="D156" s="90">
        <v>807</v>
      </c>
    </row>
    <row r="157" spans="1:4" ht="13.5" customHeight="1">
      <c r="A157" s="87">
        <v>15</v>
      </c>
      <c r="B157" s="46" t="s">
        <v>1396</v>
      </c>
      <c r="C157" s="46">
        <v>2023</v>
      </c>
      <c r="D157" s="90">
        <v>807</v>
      </c>
    </row>
    <row r="158" spans="1:4" ht="13.5" customHeight="1">
      <c r="A158" s="87">
        <v>16</v>
      </c>
      <c r="B158" s="46" t="s">
        <v>1397</v>
      </c>
      <c r="C158" s="46">
        <v>2023</v>
      </c>
      <c r="D158" s="90">
        <v>1100</v>
      </c>
    </row>
    <row r="159" spans="1:4" ht="13.5" customHeight="1">
      <c r="A159" s="87">
        <v>17</v>
      </c>
      <c r="B159" s="46" t="s">
        <v>1398</v>
      </c>
      <c r="C159" s="46">
        <v>2023</v>
      </c>
      <c r="D159" s="90">
        <v>2299.9899999999998</v>
      </c>
    </row>
    <row r="160" spans="1:4" ht="13.5" customHeight="1">
      <c r="A160" s="87">
        <v>18</v>
      </c>
      <c r="B160" s="46" t="s">
        <v>1399</v>
      </c>
      <c r="C160" s="46">
        <v>2023</v>
      </c>
      <c r="D160" s="90">
        <v>2299</v>
      </c>
    </row>
    <row r="161" spans="1:4" ht="13.5" customHeight="1">
      <c r="A161" s="87">
        <v>19</v>
      </c>
      <c r="B161" s="46" t="s">
        <v>1400</v>
      </c>
      <c r="C161" s="46">
        <v>2023</v>
      </c>
      <c r="D161" s="90">
        <v>2299</v>
      </c>
    </row>
    <row r="162" spans="1:4" ht="13.5" customHeight="1">
      <c r="A162" s="87">
        <v>20</v>
      </c>
      <c r="B162" s="46" t="s">
        <v>1401</v>
      </c>
      <c r="C162" s="46">
        <v>2024</v>
      </c>
      <c r="D162" s="90">
        <v>1924.98</v>
      </c>
    </row>
    <row r="163" spans="1:4" ht="13.5" customHeight="1">
      <c r="A163" s="87" t="s">
        <v>616</v>
      </c>
      <c r="C163" s="143" t="s">
        <v>149</v>
      </c>
      <c r="D163" s="25">
        <f>SUM(D144:D162)</f>
        <v>52847.74</v>
      </c>
    </row>
    <row r="164" spans="1:4" ht="13.5" customHeight="1">
      <c r="A164" s="87"/>
      <c r="C164" s="92"/>
      <c r="D164" s="82"/>
    </row>
    <row r="165" spans="1:4" ht="13.5" customHeight="1">
      <c r="A165" s="87"/>
      <c r="B165" s="400" t="s">
        <v>1390</v>
      </c>
      <c r="C165" s="401"/>
      <c r="D165" s="402"/>
    </row>
    <row r="166" spans="1:4" ht="13.5" customHeight="1">
      <c r="A166" s="87" t="s">
        <v>1405</v>
      </c>
      <c r="B166" s="145" t="s">
        <v>1404</v>
      </c>
      <c r="C166" s="144" t="s">
        <v>1402</v>
      </c>
      <c r="D166" s="144" t="s">
        <v>1403</v>
      </c>
    </row>
    <row r="167" spans="1:4" ht="13.5" customHeight="1">
      <c r="A167" s="87">
        <v>1</v>
      </c>
      <c r="B167" s="145" t="s">
        <v>1406</v>
      </c>
      <c r="C167" s="144">
        <v>2022</v>
      </c>
      <c r="D167" s="90">
        <v>467.4</v>
      </c>
    </row>
    <row r="168" spans="1:4" ht="13.5" customHeight="1">
      <c r="A168" s="87">
        <v>2</v>
      </c>
      <c r="B168" s="145" t="s">
        <v>1407</v>
      </c>
      <c r="C168" s="144">
        <v>2022</v>
      </c>
      <c r="D168" s="90">
        <v>467.4</v>
      </c>
    </row>
    <row r="169" spans="1:4" ht="13.5" customHeight="1">
      <c r="A169" s="87">
        <v>3</v>
      </c>
      <c r="B169" s="145" t="s">
        <v>1408</v>
      </c>
      <c r="C169" s="144">
        <v>2022</v>
      </c>
      <c r="D169" s="90">
        <v>330</v>
      </c>
    </row>
    <row r="170" spans="1:4" ht="13.5" customHeight="1">
      <c r="A170" s="87" t="s">
        <v>616</v>
      </c>
      <c r="B170" s="144"/>
      <c r="C170" s="146" t="s">
        <v>149</v>
      </c>
      <c r="D170" s="282">
        <f>SUM(D167:D169)</f>
        <v>1264.8</v>
      </c>
    </row>
    <row r="171" spans="1:4" ht="13.5" customHeight="1">
      <c r="A171" s="87"/>
      <c r="B171" s="403" t="s">
        <v>1388</v>
      </c>
      <c r="C171" s="404"/>
      <c r="D171" s="404"/>
    </row>
    <row r="172" spans="1:4">
      <c r="A172" s="87"/>
      <c r="B172" s="400" t="s">
        <v>597</v>
      </c>
      <c r="C172" s="401"/>
      <c r="D172" s="402"/>
    </row>
    <row r="173" spans="1:4" ht="21.4" customHeight="1">
      <c r="A173" s="87">
        <v>1</v>
      </c>
      <c r="B173" s="98" t="s">
        <v>700</v>
      </c>
      <c r="C173" s="99" t="s">
        <v>701</v>
      </c>
      <c r="D173" s="100">
        <v>17500</v>
      </c>
    </row>
    <row r="174" spans="1:4" ht="13.9" customHeight="1">
      <c r="A174" s="87">
        <v>2</v>
      </c>
      <c r="B174" s="98" t="s">
        <v>702</v>
      </c>
      <c r="C174" s="99" t="s">
        <v>703</v>
      </c>
      <c r="D174" s="100">
        <v>5940.9</v>
      </c>
    </row>
    <row r="175" spans="1:4">
      <c r="A175" s="87">
        <v>3</v>
      </c>
      <c r="B175" s="98" t="s">
        <v>704</v>
      </c>
      <c r="C175" s="99" t="s">
        <v>705</v>
      </c>
      <c r="D175" s="100">
        <v>6400</v>
      </c>
    </row>
    <row r="176" spans="1:4">
      <c r="A176" s="87">
        <v>4</v>
      </c>
      <c r="B176" s="98" t="s">
        <v>706</v>
      </c>
      <c r="C176" s="99" t="s">
        <v>707</v>
      </c>
      <c r="D176" s="100">
        <v>4500</v>
      </c>
    </row>
    <row r="177" spans="1:4">
      <c r="A177" s="87">
        <v>5</v>
      </c>
      <c r="B177" s="98" t="s">
        <v>708</v>
      </c>
      <c r="C177" s="99" t="s">
        <v>709</v>
      </c>
      <c r="D177" s="100">
        <v>3449.01</v>
      </c>
    </row>
    <row r="178" spans="1:4">
      <c r="A178" s="87">
        <v>6</v>
      </c>
      <c r="B178" s="98" t="s">
        <v>638</v>
      </c>
      <c r="C178" s="99" t="s">
        <v>710</v>
      </c>
      <c r="D178" s="100">
        <v>1708</v>
      </c>
    </row>
    <row r="179" spans="1:4">
      <c r="A179" s="87">
        <v>7</v>
      </c>
      <c r="B179" s="98" t="s">
        <v>711</v>
      </c>
      <c r="C179" s="99" t="s">
        <v>707</v>
      </c>
      <c r="D179" s="100">
        <v>3500</v>
      </c>
    </row>
    <row r="180" spans="1:4">
      <c r="A180" s="87">
        <v>8</v>
      </c>
      <c r="B180" s="98" t="s">
        <v>711</v>
      </c>
      <c r="C180" s="99" t="s">
        <v>712</v>
      </c>
      <c r="D180" s="100">
        <v>1500</v>
      </c>
    </row>
    <row r="181" spans="1:4">
      <c r="A181" s="87">
        <v>9</v>
      </c>
      <c r="B181" s="98" t="s">
        <v>713</v>
      </c>
      <c r="C181" s="99" t="s">
        <v>703</v>
      </c>
      <c r="D181" s="100">
        <v>2983.98</v>
      </c>
    </row>
    <row r="182" spans="1:4">
      <c r="A182" s="87">
        <v>10</v>
      </c>
      <c r="B182" s="101" t="s">
        <v>714</v>
      </c>
      <c r="C182" s="99" t="s">
        <v>715</v>
      </c>
      <c r="D182" s="100">
        <v>5997</v>
      </c>
    </row>
    <row r="183" spans="1:4">
      <c r="A183" s="87">
        <v>11</v>
      </c>
      <c r="B183" s="98" t="s">
        <v>716</v>
      </c>
      <c r="C183" s="99" t="s">
        <v>717</v>
      </c>
      <c r="D183" s="100">
        <v>2600</v>
      </c>
    </row>
    <row r="184" spans="1:4">
      <c r="A184" s="87">
        <v>12</v>
      </c>
      <c r="B184" s="101" t="s">
        <v>1409</v>
      </c>
      <c r="C184" s="99">
        <v>45216</v>
      </c>
      <c r="D184" s="100">
        <v>6905</v>
      </c>
    </row>
    <row r="185" spans="1:4">
      <c r="A185" s="87">
        <v>13</v>
      </c>
      <c r="B185" s="98" t="s">
        <v>1410</v>
      </c>
      <c r="C185" s="99">
        <v>45230</v>
      </c>
      <c r="D185" s="100">
        <v>10999</v>
      </c>
    </row>
    <row r="186" spans="1:4">
      <c r="A186" s="87" t="s">
        <v>616</v>
      </c>
      <c r="C186" s="24" t="s">
        <v>149</v>
      </c>
      <c r="D186" s="25">
        <f>SUM(D173:D185)</f>
        <v>73982.890000000014</v>
      </c>
    </row>
    <row r="187" spans="1:4">
      <c r="A187" s="87"/>
      <c r="B187" s="400" t="s">
        <v>598</v>
      </c>
      <c r="C187" s="401"/>
      <c r="D187" s="402"/>
    </row>
    <row r="188" spans="1:4">
      <c r="A188" s="87">
        <v>1</v>
      </c>
      <c r="B188" s="98" t="s">
        <v>718</v>
      </c>
      <c r="C188" s="99" t="s">
        <v>719</v>
      </c>
      <c r="D188" s="100">
        <v>73800</v>
      </c>
    </row>
    <row r="189" spans="1:4" ht="13.9" customHeight="1">
      <c r="A189" s="87">
        <v>2</v>
      </c>
      <c r="B189" s="98" t="s">
        <v>720</v>
      </c>
      <c r="C189" s="99" t="s">
        <v>712</v>
      </c>
      <c r="D189" s="100">
        <v>2090</v>
      </c>
    </row>
    <row r="190" spans="1:4">
      <c r="A190" s="87">
        <v>3</v>
      </c>
      <c r="B190" s="98" t="s">
        <v>720</v>
      </c>
      <c r="C190" s="99" t="s">
        <v>710</v>
      </c>
      <c r="D190" s="100">
        <v>3600</v>
      </c>
    </row>
    <row r="191" spans="1:4">
      <c r="A191" s="87">
        <v>4</v>
      </c>
      <c r="B191" s="98" t="s">
        <v>720</v>
      </c>
      <c r="C191" s="99" t="s">
        <v>707</v>
      </c>
      <c r="D191" s="100">
        <v>2000</v>
      </c>
    </row>
    <row r="192" spans="1:4">
      <c r="A192" s="87">
        <v>5</v>
      </c>
      <c r="B192" s="98" t="s">
        <v>645</v>
      </c>
      <c r="C192" s="99" t="s">
        <v>721</v>
      </c>
      <c r="D192" s="100">
        <v>6983.94</v>
      </c>
    </row>
    <row r="193" spans="1:4">
      <c r="A193" s="87">
        <v>6</v>
      </c>
      <c r="B193" s="98" t="s">
        <v>646</v>
      </c>
      <c r="C193" s="99" t="s">
        <v>722</v>
      </c>
      <c r="D193" s="100">
        <v>8997</v>
      </c>
    </row>
    <row r="194" spans="1:4">
      <c r="A194" s="87">
        <v>7</v>
      </c>
      <c r="B194" s="98" t="s">
        <v>647</v>
      </c>
      <c r="C194" s="99" t="s">
        <v>723</v>
      </c>
      <c r="D194" s="100">
        <v>12700</v>
      </c>
    </row>
    <row r="195" spans="1:4">
      <c r="A195" s="87">
        <v>8</v>
      </c>
      <c r="B195" s="98" t="s">
        <v>724</v>
      </c>
      <c r="C195" s="99" t="s">
        <v>703</v>
      </c>
      <c r="D195" s="100">
        <v>33298.559999999998</v>
      </c>
    </row>
    <row r="196" spans="1:4" ht="14.45" customHeight="1">
      <c r="A196" s="87">
        <v>9</v>
      </c>
      <c r="B196" s="98" t="s">
        <v>649</v>
      </c>
      <c r="C196" s="99" t="s">
        <v>719</v>
      </c>
      <c r="D196" s="100">
        <v>3444</v>
      </c>
    </row>
    <row r="197" spans="1:4">
      <c r="A197" s="87">
        <v>10</v>
      </c>
      <c r="B197" s="98" t="s">
        <v>725</v>
      </c>
      <c r="C197" s="102" t="s">
        <v>726</v>
      </c>
      <c r="D197" s="100">
        <v>998</v>
      </c>
    </row>
    <row r="198" spans="1:4">
      <c r="A198" s="87">
        <v>11</v>
      </c>
      <c r="B198" s="98" t="s">
        <v>1411</v>
      </c>
      <c r="C198" s="99">
        <v>45218</v>
      </c>
      <c r="D198" s="100">
        <v>650</v>
      </c>
    </row>
    <row r="199" spans="1:4">
      <c r="A199" s="87">
        <v>12</v>
      </c>
      <c r="B199" s="98" t="s">
        <v>1412</v>
      </c>
      <c r="C199" s="99">
        <v>45223</v>
      </c>
      <c r="D199" s="100">
        <v>1614</v>
      </c>
    </row>
    <row r="200" spans="1:4">
      <c r="A200" s="87">
        <v>13</v>
      </c>
      <c r="B200" s="98" t="s">
        <v>1413</v>
      </c>
      <c r="C200" s="99">
        <v>45223</v>
      </c>
      <c r="D200" s="100">
        <v>6000</v>
      </c>
    </row>
    <row r="201" spans="1:4">
      <c r="A201" s="87" t="s">
        <v>616</v>
      </c>
      <c r="C201" s="24" t="s">
        <v>149</v>
      </c>
      <c r="D201" s="25">
        <f>SUM(D188:D200)</f>
        <v>156175.5</v>
      </c>
    </row>
    <row r="202" spans="1:4">
      <c r="A202" s="87"/>
      <c r="B202" s="403" t="s">
        <v>30</v>
      </c>
      <c r="C202" s="404"/>
      <c r="D202" s="404"/>
    </row>
    <row r="203" spans="1:4">
      <c r="A203" s="87"/>
      <c r="B203" s="400" t="s">
        <v>597</v>
      </c>
      <c r="C203" s="401"/>
      <c r="D203" s="402"/>
    </row>
    <row r="204" spans="1:4">
      <c r="A204" s="87">
        <v>1</v>
      </c>
      <c r="B204" s="139" t="s">
        <v>1365</v>
      </c>
      <c r="C204" s="140">
        <v>2019</v>
      </c>
      <c r="D204" s="141">
        <v>2381.2800000000002</v>
      </c>
    </row>
    <row r="205" spans="1:4">
      <c r="A205" s="87">
        <v>2</v>
      </c>
      <c r="B205" s="139" t="s">
        <v>1366</v>
      </c>
      <c r="C205" s="140">
        <v>2019</v>
      </c>
      <c r="D205" s="141">
        <v>9239.76</v>
      </c>
    </row>
    <row r="206" spans="1:4">
      <c r="A206" s="87">
        <v>3</v>
      </c>
      <c r="B206" s="139" t="s">
        <v>1367</v>
      </c>
      <c r="C206" s="140">
        <v>2019</v>
      </c>
      <c r="D206" s="141">
        <v>6309.9</v>
      </c>
    </row>
    <row r="207" spans="1:4">
      <c r="A207" s="87">
        <v>4</v>
      </c>
      <c r="B207" s="139" t="s">
        <v>727</v>
      </c>
      <c r="C207" s="140">
        <v>2021</v>
      </c>
      <c r="D207" s="141">
        <v>1708</v>
      </c>
    </row>
    <row r="208" spans="1:4">
      <c r="A208" s="87">
        <v>5</v>
      </c>
      <c r="B208" s="139" t="s">
        <v>1360</v>
      </c>
      <c r="C208" s="140">
        <v>2022</v>
      </c>
      <c r="D208" s="141">
        <v>3600</v>
      </c>
    </row>
    <row r="209" spans="1:4">
      <c r="A209" s="87">
        <v>6</v>
      </c>
      <c r="B209" s="139" t="s">
        <v>1361</v>
      </c>
      <c r="C209" s="140">
        <v>2022</v>
      </c>
      <c r="D209" s="141">
        <v>1600</v>
      </c>
    </row>
    <row r="210" spans="1:4">
      <c r="A210" s="87">
        <v>7</v>
      </c>
      <c r="B210" s="139" t="s">
        <v>1362</v>
      </c>
      <c r="C210" s="140">
        <v>2023</v>
      </c>
      <c r="D210" s="141">
        <v>8750</v>
      </c>
    </row>
    <row r="211" spans="1:4">
      <c r="A211" s="87">
        <v>8</v>
      </c>
      <c r="B211" s="139" t="s">
        <v>1363</v>
      </c>
      <c r="C211" s="140">
        <v>2023</v>
      </c>
      <c r="D211" s="141">
        <v>800</v>
      </c>
    </row>
    <row r="212" spans="1:4">
      <c r="A212" s="87">
        <v>9</v>
      </c>
      <c r="B212" s="140" t="s">
        <v>1414</v>
      </c>
      <c r="C212" s="140">
        <v>2023</v>
      </c>
      <c r="D212" s="141">
        <v>3550</v>
      </c>
    </row>
    <row r="213" spans="1:4">
      <c r="A213" s="87">
        <v>10</v>
      </c>
      <c r="B213" s="140" t="s">
        <v>1415</v>
      </c>
      <c r="C213" s="140">
        <v>2023</v>
      </c>
      <c r="D213" s="141">
        <v>4350</v>
      </c>
    </row>
    <row r="214" spans="1:4">
      <c r="A214" s="87">
        <v>11</v>
      </c>
      <c r="B214" s="139" t="s">
        <v>1416</v>
      </c>
      <c r="C214" s="140">
        <v>2024</v>
      </c>
      <c r="D214" s="141">
        <v>2160</v>
      </c>
    </row>
    <row r="215" spans="1:4">
      <c r="A215" s="87">
        <v>12</v>
      </c>
      <c r="B215" s="139" t="s">
        <v>1417</v>
      </c>
      <c r="C215" s="140">
        <v>2024</v>
      </c>
      <c r="D215" s="141">
        <v>470</v>
      </c>
    </row>
    <row r="216" spans="1:4">
      <c r="A216" s="87">
        <v>13</v>
      </c>
      <c r="B216" s="139" t="s">
        <v>1417</v>
      </c>
      <c r="C216" s="140">
        <v>2024</v>
      </c>
      <c r="D216" s="141">
        <v>470</v>
      </c>
    </row>
    <row r="217" spans="1:4">
      <c r="A217" s="87"/>
      <c r="B217" s="147" t="s">
        <v>1418</v>
      </c>
      <c r="C217" s="148"/>
      <c r="D217" s="149">
        <f>SUM(D207:D216)</f>
        <v>27458</v>
      </c>
    </row>
    <row r="218" spans="1:4">
      <c r="A218" s="87"/>
      <c r="B218" s="147" t="s">
        <v>1419</v>
      </c>
      <c r="C218" s="148"/>
      <c r="D218" s="149">
        <f>SUM(D204:D206)</f>
        <v>17930.940000000002</v>
      </c>
    </row>
    <row r="219" spans="1:4">
      <c r="A219" s="87" t="s">
        <v>616</v>
      </c>
      <c r="C219" s="94" t="s">
        <v>149</v>
      </c>
      <c r="D219" s="95">
        <f>SUM(D204:D216)</f>
        <v>45388.94</v>
      </c>
    </row>
    <row r="220" spans="1:4">
      <c r="A220" s="87"/>
      <c r="B220" s="400" t="s">
        <v>1389</v>
      </c>
      <c r="C220" s="401"/>
      <c r="D220" s="402"/>
    </row>
    <row r="221" spans="1:4">
      <c r="A221" s="87">
        <v>1</v>
      </c>
      <c r="B221" s="150" t="s">
        <v>1368</v>
      </c>
      <c r="C221" s="140">
        <v>2019</v>
      </c>
      <c r="D221" s="141">
        <v>33672.480000000003</v>
      </c>
    </row>
    <row r="222" spans="1:4">
      <c r="A222" s="87">
        <v>2</v>
      </c>
      <c r="B222" s="139" t="s">
        <v>1369</v>
      </c>
      <c r="C222" s="140">
        <v>2020</v>
      </c>
      <c r="D222" s="141">
        <v>8997</v>
      </c>
    </row>
    <row r="223" spans="1:4">
      <c r="A223" s="87">
        <v>3</v>
      </c>
      <c r="B223" s="139" t="s">
        <v>1370</v>
      </c>
      <c r="C223" s="140">
        <v>2020</v>
      </c>
      <c r="D223" s="141">
        <v>12700</v>
      </c>
    </row>
    <row r="224" spans="1:4">
      <c r="A224" s="87">
        <v>4</v>
      </c>
      <c r="B224" s="150" t="s">
        <v>1371</v>
      </c>
      <c r="C224" s="140">
        <v>2020</v>
      </c>
      <c r="D224" s="141">
        <v>6983.94</v>
      </c>
    </row>
    <row r="225" spans="1:4">
      <c r="A225" s="87">
        <v>5</v>
      </c>
      <c r="B225" s="150" t="s">
        <v>1372</v>
      </c>
      <c r="C225" s="140">
        <v>2020</v>
      </c>
      <c r="D225" s="141">
        <v>22320.81</v>
      </c>
    </row>
    <row r="226" spans="1:4">
      <c r="A226" s="87">
        <v>6</v>
      </c>
      <c r="B226" s="139" t="s">
        <v>728</v>
      </c>
      <c r="C226" s="140">
        <v>2021</v>
      </c>
      <c r="D226" s="141">
        <v>3600</v>
      </c>
    </row>
    <row r="227" spans="1:4">
      <c r="A227" s="87">
        <v>7</v>
      </c>
      <c r="B227" s="139" t="s">
        <v>1373</v>
      </c>
      <c r="C227" s="140">
        <v>2021</v>
      </c>
      <c r="D227" s="141">
        <v>4710</v>
      </c>
    </row>
    <row r="228" spans="1:4">
      <c r="A228" s="87">
        <v>8</v>
      </c>
      <c r="B228" s="139" t="s">
        <v>729</v>
      </c>
      <c r="C228" s="140">
        <v>2021</v>
      </c>
      <c r="D228" s="141">
        <v>1150</v>
      </c>
    </row>
    <row r="229" spans="1:4">
      <c r="A229" s="87">
        <v>9</v>
      </c>
      <c r="B229" s="139" t="s">
        <v>730</v>
      </c>
      <c r="C229" s="140">
        <v>2021</v>
      </c>
      <c r="D229" s="141">
        <v>930</v>
      </c>
    </row>
    <row r="230" spans="1:4">
      <c r="A230" s="87">
        <v>10</v>
      </c>
      <c r="B230" s="140" t="s">
        <v>731</v>
      </c>
      <c r="C230" s="140">
        <v>2021</v>
      </c>
      <c r="D230" s="141">
        <v>1040</v>
      </c>
    </row>
    <row r="231" spans="1:4">
      <c r="A231" s="87">
        <v>11</v>
      </c>
      <c r="B231" s="139" t="s">
        <v>732</v>
      </c>
      <c r="C231" s="140">
        <v>2021</v>
      </c>
      <c r="D231" s="141">
        <v>559</v>
      </c>
    </row>
    <row r="232" spans="1:4">
      <c r="A232" s="87">
        <v>12</v>
      </c>
      <c r="B232" s="139" t="s">
        <v>733</v>
      </c>
      <c r="C232" s="140">
        <v>2021</v>
      </c>
      <c r="D232" s="141">
        <v>4140</v>
      </c>
    </row>
    <row r="233" spans="1:4">
      <c r="A233" s="87">
        <v>13</v>
      </c>
      <c r="B233" s="139" t="s">
        <v>734</v>
      </c>
      <c r="C233" s="140">
        <v>2021</v>
      </c>
      <c r="D233" s="141">
        <v>539.9</v>
      </c>
    </row>
    <row r="234" spans="1:4">
      <c r="A234" s="87">
        <v>14</v>
      </c>
      <c r="B234" s="139" t="s">
        <v>735</v>
      </c>
      <c r="C234" s="140">
        <v>2021</v>
      </c>
      <c r="D234" s="141">
        <v>659</v>
      </c>
    </row>
    <row r="235" spans="1:4">
      <c r="A235" s="87">
        <v>15</v>
      </c>
      <c r="B235" s="140" t="s">
        <v>1374</v>
      </c>
      <c r="C235" s="140">
        <v>2021</v>
      </c>
      <c r="D235" s="141">
        <v>3899.4</v>
      </c>
    </row>
    <row r="236" spans="1:4">
      <c r="A236" s="87">
        <v>16</v>
      </c>
      <c r="B236" s="139" t="s">
        <v>736</v>
      </c>
      <c r="C236" s="140">
        <v>2022</v>
      </c>
      <c r="D236" s="141">
        <v>738</v>
      </c>
    </row>
    <row r="237" spans="1:4">
      <c r="A237" s="87">
        <v>17</v>
      </c>
      <c r="B237" s="139" t="s">
        <v>1358</v>
      </c>
      <c r="C237" s="140">
        <v>2023</v>
      </c>
      <c r="D237" s="141">
        <v>12000</v>
      </c>
    </row>
    <row r="238" spans="1:4">
      <c r="A238" s="87">
        <v>18</v>
      </c>
      <c r="B238" s="139" t="s">
        <v>1359</v>
      </c>
      <c r="C238" s="140">
        <v>2023</v>
      </c>
      <c r="D238" s="141">
        <v>807</v>
      </c>
    </row>
    <row r="239" spans="1:4">
      <c r="A239" s="87">
        <v>19</v>
      </c>
      <c r="B239" s="150" t="s">
        <v>736</v>
      </c>
      <c r="C239" s="140">
        <v>2023</v>
      </c>
      <c r="D239" s="141">
        <v>970</v>
      </c>
    </row>
    <row r="240" spans="1:4">
      <c r="A240" s="87">
        <v>20</v>
      </c>
      <c r="B240" s="150" t="s">
        <v>736</v>
      </c>
      <c r="C240" s="140">
        <v>2023</v>
      </c>
      <c r="D240" s="141">
        <v>970</v>
      </c>
    </row>
    <row r="241" spans="1:4">
      <c r="A241" s="87" t="s">
        <v>616</v>
      </c>
      <c r="C241" s="94" t="s">
        <v>149</v>
      </c>
      <c r="D241" s="95">
        <f>SUM(D221:D240)</f>
        <v>121386.53</v>
      </c>
    </row>
    <row r="242" spans="1:4">
      <c r="A242" s="87"/>
      <c r="B242" s="400" t="s">
        <v>1390</v>
      </c>
      <c r="C242" s="401"/>
      <c r="D242" s="402"/>
    </row>
    <row r="243" spans="1:4">
      <c r="A243" s="87">
        <v>1</v>
      </c>
      <c r="B243" s="140" t="s">
        <v>737</v>
      </c>
      <c r="C243" s="140">
        <v>2019</v>
      </c>
      <c r="D243" s="141">
        <v>325</v>
      </c>
    </row>
    <row r="244" spans="1:4" ht="13.9" customHeight="1">
      <c r="A244" s="87">
        <v>2</v>
      </c>
      <c r="B244" s="140" t="s">
        <v>738</v>
      </c>
      <c r="C244" s="140">
        <v>2019</v>
      </c>
      <c r="D244" s="141">
        <v>325</v>
      </c>
    </row>
    <row r="245" spans="1:4">
      <c r="A245" s="87">
        <v>3</v>
      </c>
      <c r="B245" s="140" t="s">
        <v>739</v>
      </c>
      <c r="C245" s="140">
        <v>2019</v>
      </c>
      <c r="D245" s="141">
        <v>325</v>
      </c>
    </row>
    <row r="246" spans="1:4">
      <c r="A246" s="87">
        <v>4</v>
      </c>
      <c r="B246" s="140" t="s">
        <v>740</v>
      </c>
      <c r="C246" s="140">
        <v>2019</v>
      </c>
      <c r="D246" s="141">
        <v>2200</v>
      </c>
    </row>
    <row r="247" spans="1:4">
      <c r="A247" s="87">
        <v>5</v>
      </c>
      <c r="B247" s="140" t="s">
        <v>741</v>
      </c>
      <c r="C247" s="140">
        <v>2019</v>
      </c>
      <c r="D247" s="141">
        <v>1100</v>
      </c>
    </row>
    <row r="248" spans="1:4">
      <c r="A248" s="87">
        <v>6</v>
      </c>
      <c r="B248" s="138" t="s">
        <v>742</v>
      </c>
      <c r="C248" s="140">
        <v>2019</v>
      </c>
      <c r="D248" s="141">
        <v>1600</v>
      </c>
    </row>
    <row r="249" spans="1:4">
      <c r="A249" s="87">
        <v>7</v>
      </c>
      <c r="B249" s="4" t="s">
        <v>1364</v>
      </c>
      <c r="C249" s="46">
        <v>2023</v>
      </c>
      <c r="D249" s="141">
        <f>922.5*2</f>
        <v>1845</v>
      </c>
    </row>
    <row r="250" spans="1:4">
      <c r="A250" s="87" t="s">
        <v>616</v>
      </c>
      <c r="C250" s="24" t="s">
        <v>149</v>
      </c>
      <c r="D250" s="25">
        <f>SUM(D243:D249)</f>
        <v>7720</v>
      </c>
    </row>
    <row r="251" spans="1:4">
      <c r="A251" s="87"/>
      <c r="B251" s="403" t="s">
        <v>743</v>
      </c>
      <c r="C251" s="404"/>
      <c r="D251" s="404"/>
    </row>
    <row r="252" spans="1:4">
      <c r="A252" s="87">
        <v>1</v>
      </c>
      <c r="B252" s="401" t="s">
        <v>597</v>
      </c>
      <c r="C252" s="401"/>
      <c r="D252" s="402"/>
    </row>
    <row r="253" spans="1:4">
      <c r="A253" s="87">
        <v>2</v>
      </c>
      <c r="B253" s="46" t="s">
        <v>744</v>
      </c>
      <c r="C253" s="46">
        <v>2016</v>
      </c>
      <c r="D253" s="90">
        <v>2653</v>
      </c>
    </row>
    <row r="254" spans="1:4" ht="13.15" customHeight="1">
      <c r="A254" s="87">
        <v>3</v>
      </c>
      <c r="B254" s="46" t="s">
        <v>744</v>
      </c>
      <c r="C254" s="46">
        <v>2016</v>
      </c>
      <c r="D254" s="90">
        <v>2653</v>
      </c>
    </row>
    <row r="255" spans="1:4">
      <c r="A255" s="87">
        <v>4</v>
      </c>
      <c r="B255" s="46" t="s">
        <v>745</v>
      </c>
      <c r="C255" s="46">
        <v>2016</v>
      </c>
      <c r="D255" s="90">
        <v>8302.5</v>
      </c>
    </row>
    <row r="256" spans="1:4">
      <c r="A256" s="87">
        <v>5</v>
      </c>
      <c r="B256" s="46" t="s">
        <v>746</v>
      </c>
      <c r="C256" s="46">
        <v>2016</v>
      </c>
      <c r="D256" s="90">
        <v>2113.88</v>
      </c>
    </row>
    <row r="257" spans="1:4">
      <c r="A257" s="87">
        <v>6</v>
      </c>
      <c r="B257" s="46" t="s">
        <v>747</v>
      </c>
      <c r="C257" s="46">
        <v>2017</v>
      </c>
      <c r="D257" s="90">
        <v>2480.09</v>
      </c>
    </row>
    <row r="258" spans="1:4">
      <c r="A258" s="87">
        <v>7</v>
      </c>
      <c r="B258" s="46" t="s">
        <v>748</v>
      </c>
      <c r="C258" s="46">
        <v>2019</v>
      </c>
      <c r="D258" s="90">
        <v>3849</v>
      </c>
    </row>
    <row r="259" spans="1:4">
      <c r="A259" s="87">
        <v>8</v>
      </c>
      <c r="B259" s="46" t="s">
        <v>749</v>
      </c>
      <c r="C259" s="46">
        <v>2018</v>
      </c>
      <c r="D259" s="90">
        <v>2460</v>
      </c>
    </row>
    <row r="260" spans="1:4">
      <c r="A260" s="87">
        <v>9</v>
      </c>
      <c r="B260" s="46" t="s">
        <v>750</v>
      </c>
      <c r="C260" s="46">
        <v>2016</v>
      </c>
      <c r="D260" s="90">
        <v>1490</v>
      </c>
    </row>
    <row r="261" spans="1:4">
      <c r="A261" s="87">
        <v>10</v>
      </c>
      <c r="B261" s="46" t="s">
        <v>749</v>
      </c>
      <c r="C261" s="46">
        <v>2018</v>
      </c>
      <c r="D261" s="90">
        <v>1500</v>
      </c>
    </row>
    <row r="262" spans="1:4">
      <c r="A262" s="87">
        <v>11</v>
      </c>
      <c r="B262" s="46" t="s">
        <v>751</v>
      </c>
      <c r="C262" s="46">
        <v>2019</v>
      </c>
      <c r="D262" s="90">
        <v>4305</v>
      </c>
    </row>
    <row r="263" spans="1:4">
      <c r="A263" s="87">
        <v>12</v>
      </c>
      <c r="B263" s="46" t="s">
        <v>752</v>
      </c>
      <c r="C263" s="46">
        <v>2021</v>
      </c>
      <c r="D263" s="90">
        <v>1719.54</v>
      </c>
    </row>
    <row r="264" spans="1:4">
      <c r="A264" s="87">
        <v>13</v>
      </c>
      <c r="B264" s="46" t="s">
        <v>753</v>
      </c>
      <c r="C264" s="46">
        <v>2020</v>
      </c>
      <c r="D264" s="90">
        <v>2634.98</v>
      </c>
    </row>
    <row r="265" spans="1:4">
      <c r="A265" s="87" t="s">
        <v>616</v>
      </c>
      <c r="C265" s="24" t="s">
        <v>149</v>
      </c>
      <c r="D265" s="25">
        <f>SUM(D253:D264)</f>
        <v>36160.990000000005</v>
      </c>
    </row>
    <row r="266" spans="1:4">
      <c r="A266" s="87"/>
      <c r="B266" s="400" t="s">
        <v>598</v>
      </c>
      <c r="C266" s="401"/>
      <c r="D266" s="402"/>
    </row>
    <row r="267" spans="1:4">
      <c r="A267" s="87">
        <v>1</v>
      </c>
      <c r="B267" s="46" t="s">
        <v>754</v>
      </c>
      <c r="C267" s="46">
        <v>2016</v>
      </c>
      <c r="D267" s="90">
        <v>3456.3</v>
      </c>
    </row>
    <row r="268" spans="1:4" ht="13.15" customHeight="1">
      <c r="A268" s="87">
        <v>2</v>
      </c>
      <c r="B268" s="46" t="s">
        <v>747</v>
      </c>
      <c r="C268" s="46">
        <v>2020</v>
      </c>
      <c r="D268" s="90">
        <v>4096.9799999999996</v>
      </c>
    </row>
    <row r="269" spans="1:4">
      <c r="A269" s="87" t="s">
        <v>616</v>
      </c>
      <c r="C269" s="24" t="s">
        <v>149</v>
      </c>
      <c r="D269" s="25">
        <f>SUM(D267:D268)</f>
        <v>7553.28</v>
      </c>
    </row>
    <row r="270" spans="1:4">
      <c r="B270" s="404" t="s">
        <v>21</v>
      </c>
      <c r="C270" s="404"/>
      <c r="D270" s="404"/>
    </row>
    <row r="271" spans="1:4">
      <c r="B271" s="401" t="s">
        <v>597</v>
      </c>
      <c r="C271" s="401"/>
      <c r="D271" s="402"/>
    </row>
    <row r="272" spans="1:4">
      <c r="A272" s="142">
        <v>1</v>
      </c>
      <c r="B272" s="88" t="s">
        <v>755</v>
      </c>
      <c r="C272" s="88">
        <v>2021</v>
      </c>
      <c r="D272" s="89">
        <v>12000</v>
      </c>
    </row>
    <row r="273" spans="1:4" ht="13.9" customHeight="1">
      <c r="A273" s="45">
        <v>2</v>
      </c>
      <c r="B273" s="46" t="s">
        <v>756</v>
      </c>
      <c r="C273" s="46">
        <v>2018</v>
      </c>
      <c r="D273" s="90">
        <v>17500</v>
      </c>
    </row>
    <row r="274" spans="1:4">
      <c r="A274" s="87">
        <v>3</v>
      </c>
      <c r="B274" s="46" t="s">
        <v>757</v>
      </c>
      <c r="C274" s="46">
        <v>2018</v>
      </c>
      <c r="D274" s="90">
        <v>820</v>
      </c>
    </row>
    <row r="275" spans="1:4">
      <c r="A275" s="87">
        <v>4</v>
      </c>
      <c r="B275" s="46" t="s">
        <v>758</v>
      </c>
      <c r="C275" s="46">
        <v>2021</v>
      </c>
      <c r="D275" s="90">
        <v>6899.93</v>
      </c>
    </row>
    <row r="276" spans="1:4">
      <c r="A276" s="87">
        <v>5</v>
      </c>
      <c r="B276" s="46" t="s">
        <v>759</v>
      </c>
      <c r="C276" s="46">
        <v>2021</v>
      </c>
      <c r="D276" s="90">
        <v>1950.01</v>
      </c>
    </row>
    <row r="277" spans="1:4">
      <c r="A277" s="87">
        <v>6</v>
      </c>
      <c r="B277" s="46" t="s">
        <v>760</v>
      </c>
      <c r="C277" s="46">
        <v>2021</v>
      </c>
      <c r="D277" s="90">
        <v>1230</v>
      </c>
    </row>
    <row r="278" spans="1:4">
      <c r="A278" s="87">
        <v>7</v>
      </c>
      <c r="B278" s="46" t="s">
        <v>761</v>
      </c>
      <c r="C278" s="46">
        <v>2021</v>
      </c>
      <c r="D278" s="90">
        <v>1000</v>
      </c>
    </row>
    <row r="279" spans="1:4">
      <c r="A279" s="87">
        <v>8</v>
      </c>
      <c r="B279" s="46" t="s">
        <v>762</v>
      </c>
      <c r="C279" s="46">
        <v>2021</v>
      </c>
      <c r="D279" s="90">
        <v>530</v>
      </c>
    </row>
    <row r="280" spans="1:4">
      <c r="A280" s="87">
        <v>9</v>
      </c>
      <c r="B280" s="46" t="s">
        <v>763</v>
      </c>
      <c r="C280" s="46">
        <v>2018</v>
      </c>
      <c r="D280" s="90">
        <v>8905.2000000000007</v>
      </c>
    </row>
    <row r="281" spans="1:4">
      <c r="A281" s="87" t="s">
        <v>616</v>
      </c>
      <c r="C281" s="24" t="s">
        <v>149</v>
      </c>
      <c r="D281" s="25">
        <f>SUM(D272:D280)</f>
        <v>50835.14</v>
      </c>
    </row>
    <row r="282" spans="1:4">
      <c r="A282" s="87"/>
      <c r="B282" s="400" t="s">
        <v>598</v>
      </c>
      <c r="C282" s="401"/>
      <c r="D282" s="402"/>
    </row>
    <row r="283" spans="1:4">
      <c r="A283" s="5">
        <v>1</v>
      </c>
      <c r="B283" s="46" t="s">
        <v>764</v>
      </c>
      <c r="C283" s="46">
        <v>2020</v>
      </c>
      <c r="D283" s="90">
        <v>5998</v>
      </c>
    </row>
    <row r="284" spans="1:4" ht="13.9" customHeight="1">
      <c r="A284" s="5">
        <v>2</v>
      </c>
      <c r="B284" s="46" t="s">
        <v>765</v>
      </c>
      <c r="C284" s="46">
        <v>2020</v>
      </c>
      <c r="D284" s="90">
        <v>10160</v>
      </c>
    </row>
    <row r="285" spans="1:4">
      <c r="A285" s="5">
        <v>3</v>
      </c>
      <c r="B285" s="46" t="s">
        <v>766</v>
      </c>
      <c r="C285" s="46">
        <v>2021</v>
      </c>
      <c r="D285" s="90">
        <v>3899</v>
      </c>
    </row>
    <row r="286" spans="1:4">
      <c r="A286" s="5">
        <v>4</v>
      </c>
      <c r="B286" s="46" t="s">
        <v>767</v>
      </c>
      <c r="C286" s="46">
        <v>2018</v>
      </c>
      <c r="D286" s="90">
        <v>27965.279999999999</v>
      </c>
    </row>
    <row r="287" spans="1:4">
      <c r="A287" s="5">
        <v>5</v>
      </c>
      <c r="B287" s="46" t="s">
        <v>768</v>
      </c>
      <c r="C287" s="46">
        <v>2020</v>
      </c>
      <c r="D287" s="90">
        <v>6983.94</v>
      </c>
    </row>
    <row r="288" spans="1:4">
      <c r="A288" s="5">
        <v>6</v>
      </c>
      <c r="B288" s="46" t="s">
        <v>769</v>
      </c>
      <c r="C288" s="46">
        <v>2018</v>
      </c>
      <c r="D288" s="90">
        <v>46125</v>
      </c>
    </row>
    <row r="289" spans="1:4">
      <c r="A289" s="5">
        <v>7</v>
      </c>
      <c r="B289" s="46" t="s">
        <v>770</v>
      </c>
      <c r="C289" s="46">
        <v>2018</v>
      </c>
      <c r="D289" s="90">
        <v>3444</v>
      </c>
    </row>
    <row r="290" spans="1:4">
      <c r="A290" s="44"/>
      <c r="B290" s="5"/>
      <c r="C290" s="24" t="s">
        <v>149</v>
      </c>
      <c r="D290" s="25">
        <f>SUM(D283:D289)</f>
        <v>104575.22</v>
      </c>
    </row>
    <row r="293" spans="1:4">
      <c r="C293" s="82" t="s">
        <v>597</v>
      </c>
      <c r="D293" s="283">
        <f>SUM(D30,D48,D69,D100,D118,D142,D186,D219,D265,D281)</f>
        <v>1013868.2699999999</v>
      </c>
    </row>
    <row r="294" spans="1:4">
      <c r="C294" s="82" t="s">
        <v>1389</v>
      </c>
      <c r="D294" s="283">
        <f>SUM(D56,D79,D112,D128,D163,D201,D241,D269,D290)</f>
        <v>845825.41</v>
      </c>
    </row>
    <row r="295" spans="1:4">
      <c r="C295" s="82" t="s">
        <v>1842</v>
      </c>
      <c r="D295" s="283">
        <f>SUM(D170,D250)</f>
        <v>8984.7999999999993</v>
      </c>
    </row>
  </sheetData>
  <mergeCells count="31">
    <mergeCell ref="A80:D80"/>
    <mergeCell ref="A84:D84"/>
    <mergeCell ref="A101:D101"/>
    <mergeCell ref="A114:D114"/>
    <mergeCell ref="A119:D119"/>
    <mergeCell ref="A83:D83"/>
    <mergeCell ref="A113:D113"/>
    <mergeCell ref="A5:D5"/>
    <mergeCell ref="A32:D32"/>
    <mergeCell ref="A49:D49"/>
    <mergeCell ref="A58:D58"/>
    <mergeCell ref="A70:D70"/>
    <mergeCell ref="A31:D31"/>
    <mergeCell ref="A57:D57"/>
    <mergeCell ref="B129:D129"/>
    <mergeCell ref="B130:D130"/>
    <mergeCell ref="B143:D143"/>
    <mergeCell ref="B270:D270"/>
    <mergeCell ref="B271:D271"/>
    <mergeCell ref="B165:D165"/>
    <mergeCell ref="B282:D282"/>
    <mergeCell ref="B171:D171"/>
    <mergeCell ref="B172:D172"/>
    <mergeCell ref="B187:D187"/>
    <mergeCell ref="B202:D202"/>
    <mergeCell ref="B203:D203"/>
    <mergeCell ref="B220:D220"/>
    <mergeCell ref="B242:D242"/>
    <mergeCell ref="B251:D251"/>
    <mergeCell ref="B252:D252"/>
    <mergeCell ref="B266:D26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00BF8-2FF2-4D9A-A6E6-37241BE74C99}">
  <sheetPr>
    <pageSetUpPr fitToPage="1"/>
  </sheetPr>
  <dimension ref="A1:ES60"/>
  <sheetViews>
    <sheetView topLeftCell="A43" zoomScaleNormal="100" workbookViewId="0">
      <selection activeCell="D8" sqref="D8"/>
    </sheetView>
  </sheetViews>
  <sheetFormatPr defaultRowHeight="15"/>
  <cols>
    <col min="1" max="1" width="4.5703125" style="40" customWidth="1"/>
    <col min="2" max="2" width="20.7109375" customWidth="1"/>
    <col min="3" max="3" width="27.5703125" customWidth="1"/>
    <col min="4" max="4" width="22.42578125" style="311" customWidth="1"/>
    <col min="5" max="5" width="27.85546875" style="311" customWidth="1"/>
    <col min="6" max="6" width="31.85546875" customWidth="1"/>
    <col min="7" max="7" width="13.28515625" customWidth="1"/>
    <col min="8" max="8" width="14.7109375" customWidth="1"/>
    <col min="9" max="9" width="16.5703125" customWidth="1"/>
    <col min="10" max="11" width="14.28515625" customWidth="1"/>
    <col min="12" max="12" width="14.85546875" customWidth="1"/>
    <col min="13" max="13" width="15" customWidth="1"/>
    <col min="14" max="14" width="15.28515625" customWidth="1"/>
    <col min="15" max="15" width="30.28515625" customWidth="1"/>
    <col min="16" max="16" width="18.42578125" customWidth="1"/>
    <col min="17" max="17" width="51" customWidth="1"/>
    <col min="18" max="18" width="40.5703125" customWidth="1"/>
    <col min="19" max="19" width="13.42578125" customWidth="1"/>
    <col min="20" max="20" width="36.5703125" customWidth="1"/>
    <col min="21" max="21" width="40.42578125" customWidth="1"/>
    <col min="22" max="22" width="16.28515625" customWidth="1"/>
  </cols>
  <sheetData>
    <row r="1" spans="1:149">
      <c r="A1" s="82" t="s">
        <v>1967</v>
      </c>
    </row>
    <row r="2" spans="1:149">
      <c r="A2" s="312"/>
      <c r="B2" s="313"/>
      <c r="C2" s="313"/>
      <c r="D2" s="314"/>
      <c r="E2" s="314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</row>
    <row r="3" spans="1:149" s="315" customFormat="1" ht="19.5" customHeight="1">
      <c r="A3" s="412" t="s">
        <v>1858</v>
      </c>
      <c r="B3" s="412" t="s">
        <v>1859</v>
      </c>
      <c r="C3" s="412" t="s">
        <v>1860</v>
      </c>
      <c r="D3" s="412" t="s">
        <v>1861</v>
      </c>
      <c r="E3" s="412" t="s">
        <v>1862</v>
      </c>
      <c r="F3" s="412" t="s">
        <v>1863</v>
      </c>
      <c r="G3" s="412" t="s">
        <v>1864</v>
      </c>
      <c r="H3" s="412" t="s">
        <v>1865</v>
      </c>
      <c r="I3" s="413" t="s">
        <v>1866</v>
      </c>
      <c r="J3" s="413" t="s">
        <v>1867</v>
      </c>
      <c r="K3" s="413" t="s">
        <v>1868</v>
      </c>
      <c r="L3" s="412" t="s">
        <v>1869</v>
      </c>
      <c r="M3" s="415" t="s">
        <v>1483</v>
      </c>
      <c r="N3" s="416"/>
      <c r="O3" s="407" t="s">
        <v>1870</v>
      </c>
      <c r="P3" s="407" t="s">
        <v>1871</v>
      </c>
      <c r="Q3" s="408" t="s">
        <v>1872</v>
      </c>
      <c r="R3" s="409"/>
      <c r="S3" s="410"/>
      <c r="T3" s="411" t="s">
        <v>1873</v>
      </c>
      <c r="U3" s="411"/>
      <c r="V3" s="411"/>
    </row>
    <row r="4" spans="1:149" s="321" customFormat="1" ht="26.25" customHeight="1">
      <c r="A4" s="412"/>
      <c r="B4" s="412"/>
      <c r="C4" s="412"/>
      <c r="D4" s="412"/>
      <c r="E4" s="412"/>
      <c r="F4" s="412"/>
      <c r="G4" s="412"/>
      <c r="H4" s="412"/>
      <c r="I4" s="414"/>
      <c r="J4" s="414"/>
      <c r="K4" s="414"/>
      <c r="L4" s="412"/>
      <c r="M4" s="316" t="s">
        <v>1874</v>
      </c>
      <c r="N4" s="316" t="s">
        <v>1875</v>
      </c>
      <c r="O4" s="407"/>
      <c r="P4" s="407"/>
      <c r="Q4" s="317" t="s">
        <v>1876</v>
      </c>
      <c r="R4" s="318" t="s">
        <v>1877</v>
      </c>
      <c r="S4" s="319" t="s">
        <v>3</v>
      </c>
      <c r="T4" s="320" t="s">
        <v>1876</v>
      </c>
      <c r="U4" s="320" t="s">
        <v>1877</v>
      </c>
      <c r="V4" s="320" t="s">
        <v>3</v>
      </c>
    </row>
    <row r="5" spans="1:149" s="322" customFormat="1" ht="10.5" customHeight="1"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4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5"/>
      <c r="AX5" s="325"/>
      <c r="AY5" s="325"/>
      <c r="AZ5" s="325"/>
      <c r="BA5" s="325"/>
      <c r="BB5" s="325"/>
      <c r="BC5" s="325"/>
      <c r="BD5" s="325"/>
      <c r="BE5" s="325"/>
      <c r="BF5" s="325"/>
      <c r="BG5" s="325"/>
      <c r="BH5" s="325"/>
      <c r="BI5" s="325"/>
      <c r="BJ5" s="325"/>
      <c r="BK5" s="325"/>
      <c r="BL5" s="325"/>
      <c r="BM5" s="325"/>
      <c r="BN5" s="325"/>
      <c r="BO5" s="325"/>
      <c r="BP5" s="325"/>
      <c r="BQ5" s="325"/>
      <c r="BR5" s="325"/>
      <c r="BS5" s="325"/>
      <c r="BT5" s="325"/>
      <c r="BU5" s="325"/>
      <c r="BV5" s="325"/>
      <c r="BW5" s="325"/>
      <c r="BX5" s="325"/>
      <c r="BY5" s="325"/>
      <c r="BZ5" s="325"/>
      <c r="CA5" s="325"/>
      <c r="CB5" s="325"/>
      <c r="CC5" s="325"/>
      <c r="CD5" s="325"/>
      <c r="CE5" s="325"/>
      <c r="CF5" s="325"/>
      <c r="CG5" s="325"/>
      <c r="CH5" s="325"/>
      <c r="CI5" s="325"/>
      <c r="CJ5" s="325"/>
      <c r="CK5" s="325"/>
      <c r="CL5" s="325"/>
      <c r="CM5" s="325"/>
      <c r="CN5" s="325"/>
      <c r="CO5" s="325"/>
      <c r="CP5" s="325"/>
      <c r="CQ5" s="325"/>
      <c r="CR5" s="325"/>
      <c r="CS5" s="325"/>
      <c r="CT5" s="325"/>
      <c r="CU5" s="325"/>
      <c r="CV5" s="325"/>
      <c r="CW5" s="325"/>
      <c r="CX5" s="325"/>
      <c r="CY5" s="325"/>
      <c r="CZ5" s="325"/>
      <c r="DA5" s="325"/>
      <c r="DB5" s="325"/>
      <c r="DC5" s="325"/>
      <c r="DD5" s="325"/>
      <c r="DE5" s="325"/>
      <c r="DF5" s="325"/>
      <c r="DG5" s="325"/>
      <c r="DH5" s="325"/>
      <c r="DI5" s="325"/>
      <c r="DJ5" s="325"/>
      <c r="DK5" s="325"/>
      <c r="DL5" s="325"/>
      <c r="DM5" s="325"/>
      <c r="DN5" s="325"/>
      <c r="DO5" s="325"/>
      <c r="DP5" s="325"/>
      <c r="DQ5" s="325"/>
      <c r="DR5" s="325"/>
      <c r="DS5" s="325"/>
      <c r="DT5" s="325"/>
      <c r="DU5" s="325"/>
      <c r="DV5" s="325"/>
      <c r="DW5" s="325"/>
      <c r="DX5" s="325"/>
      <c r="DY5" s="325"/>
      <c r="DZ5" s="325"/>
      <c r="EA5" s="325"/>
      <c r="EB5" s="325"/>
      <c r="EC5" s="325"/>
      <c r="ED5" s="325"/>
      <c r="EE5" s="325"/>
      <c r="EF5" s="325"/>
      <c r="EG5" s="325"/>
      <c r="EH5" s="325"/>
      <c r="EI5" s="325"/>
      <c r="EJ5" s="325"/>
      <c r="EK5" s="325"/>
      <c r="EL5" s="325"/>
      <c r="EM5" s="325"/>
      <c r="EN5" s="325"/>
      <c r="EO5" s="325"/>
      <c r="EP5" s="325"/>
      <c r="EQ5" s="325"/>
      <c r="ER5" s="325"/>
      <c r="ES5" s="323"/>
    </row>
    <row r="6" spans="1:149" s="338" customFormat="1" ht="30" customHeight="1">
      <c r="A6" s="326">
        <v>1</v>
      </c>
      <c r="B6" s="327" t="s">
        <v>1878</v>
      </c>
      <c r="C6" s="328" t="s">
        <v>1472</v>
      </c>
      <c r="D6" s="328" t="s">
        <v>1879</v>
      </c>
      <c r="E6" s="328" t="s">
        <v>1880</v>
      </c>
      <c r="F6" s="328" t="s">
        <v>1881</v>
      </c>
      <c r="G6" s="328">
        <v>2011</v>
      </c>
      <c r="H6" s="328">
        <v>2198</v>
      </c>
      <c r="I6" s="328" t="s">
        <v>1882</v>
      </c>
      <c r="J6" s="328">
        <v>2600</v>
      </c>
      <c r="K6" s="328">
        <v>6</v>
      </c>
      <c r="L6" s="329"/>
      <c r="M6" s="330">
        <v>45949</v>
      </c>
      <c r="N6" s="331">
        <f>M6+364</f>
        <v>46313</v>
      </c>
      <c r="O6" s="328" t="s">
        <v>1883</v>
      </c>
      <c r="P6" s="332"/>
      <c r="Q6" s="333" t="s">
        <v>1432</v>
      </c>
      <c r="R6" s="326" t="s">
        <v>5</v>
      </c>
      <c r="S6" s="334" t="s">
        <v>6</v>
      </c>
      <c r="T6" s="333" t="s">
        <v>1432</v>
      </c>
      <c r="U6" s="335" t="s">
        <v>5</v>
      </c>
      <c r="V6" s="336" t="s">
        <v>6</v>
      </c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37"/>
      <c r="AR6" s="337"/>
      <c r="AS6" s="337"/>
      <c r="AT6" s="337"/>
      <c r="AU6" s="337"/>
      <c r="AV6" s="337"/>
      <c r="AW6" s="337"/>
      <c r="AX6" s="337"/>
      <c r="AY6" s="337"/>
      <c r="AZ6" s="337"/>
      <c r="BA6" s="337"/>
      <c r="BB6" s="337"/>
      <c r="BC6" s="337"/>
      <c r="BD6" s="337"/>
      <c r="BE6" s="337"/>
      <c r="BF6" s="337"/>
      <c r="BG6" s="337"/>
      <c r="BH6" s="337"/>
      <c r="BI6" s="337"/>
      <c r="BJ6" s="337"/>
      <c r="BK6" s="337"/>
      <c r="BL6" s="337"/>
      <c r="BM6" s="337"/>
      <c r="BN6" s="337"/>
      <c r="BO6" s="337"/>
      <c r="BP6" s="337"/>
      <c r="BQ6" s="337"/>
      <c r="BR6" s="337"/>
      <c r="BS6" s="337"/>
      <c r="BT6" s="337"/>
      <c r="BU6" s="337"/>
      <c r="BV6" s="337"/>
      <c r="BW6" s="337"/>
      <c r="BX6" s="337"/>
      <c r="BY6" s="337"/>
      <c r="BZ6" s="337"/>
      <c r="CA6" s="337"/>
      <c r="CB6" s="337"/>
      <c r="CC6" s="337"/>
      <c r="CD6" s="337"/>
      <c r="CE6" s="337"/>
      <c r="CF6" s="337"/>
      <c r="CG6" s="337"/>
      <c r="CH6" s="337"/>
      <c r="CI6" s="337"/>
      <c r="CJ6" s="337"/>
      <c r="CK6" s="337"/>
      <c r="CL6" s="337"/>
      <c r="CM6" s="337"/>
      <c r="CN6" s="337"/>
      <c r="CO6" s="337"/>
      <c r="CP6" s="337"/>
      <c r="CQ6" s="337"/>
      <c r="CR6" s="337"/>
      <c r="CS6" s="337"/>
      <c r="CT6" s="337"/>
      <c r="CU6" s="337"/>
      <c r="CV6" s="337"/>
      <c r="CW6" s="337"/>
      <c r="CX6" s="337"/>
      <c r="CY6" s="337"/>
      <c r="CZ6" s="337"/>
      <c r="DA6" s="337"/>
      <c r="DB6" s="337"/>
      <c r="DC6" s="337"/>
      <c r="DD6" s="337"/>
      <c r="DE6" s="337"/>
      <c r="DF6" s="337"/>
      <c r="DG6" s="337"/>
      <c r="DH6" s="337"/>
      <c r="DI6" s="337"/>
      <c r="DJ6" s="337"/>
      <c r="DK6" s="337"/>
      <c r="DL6" s="337"/>
      <c r="DM6" s="337"/>
      <c r="DN6" s="337"/>
      <c r="DO6" s="337"/>
      <c r="DP6" s="337"/>
      <c r="DQ6" s="337"/>
      <c r="DR6" s="337"/>
      <c r="DS6" s="337"/>
      <c r="DT6" s="337"/>
      <c r="DU6" s="337"/>
      <c r="DV6" s="337"/>
      <c r="DW6" s="337"/>
      <c r="DX6" s="337"/>
      <c r="DY6" s="337"/>
      <c r="DZ6" s="337"/>
      <c r="EA6" s="337"/>
      <c r="EB6" s="337"/>
      <c r="EC6" s="337"/>
      <c r="ED6" s="337"/>
      <c r="EE6" s="337"/>
      <c r="EF6" s="337"/>
      <c r="EG6" s="337"/>
      <c r="EH6" s="337"/>
      <c r="EI6" s="337"/>
      <c r="EJ6" s="337"/>
      <c r="EK6" s="337"/>
      <c r="EL6" s="337"/>
      <c r="EM6" s="337"/>
      <c r="EN6" s="337"/>
      <c r="EO6" s="337"/>
      <c r="EP6" s="337"/>
      <c r="EQ6" s="337"/>
      <c r="ER6" s="337"/>
    </row>
    <row r="7" spans="1:149" s="338" customFormat="1" ht="30" customHeight="1">
      <c r="A7" s="326">
        <v>2</v>
      </c>
      <c r="B7" s="327" t="s">
        <v>1438</v>
      </c>
      <c r="C7" s="328" t="s">
        <v>1439</v>
      </c>
      <c r="D7" s="328" t="s">
        <v>1884</v>
      </c>
      <c r="E7" s="328" t="s">
        <v>1885</v>
      </c>
      <c r="F7" s="328" t="s">
        <v>1434</v>
      </c>
      <c r="G7" s="328">
        <v>2020</v>
      </c>
      <c r="H7" s="328" t="s">
        <v>1882</v>
      </c>
      <c r="I7" s="328">
        <v>750</v>
      </c>
      <c r="J7" s="328">
        <v>750</v>
      </c>
      <c r="K7" s="328" t="s">
        <v>1882</v>
      </c>
      <c r="L7" s="329"/>
      <c r="M7" s="330">
        <v>46002</v>
      </c>
      <c r="N7" s="331">
        <f>M7+364</f>
        <v>46366</v>
      </c>
      <c r="O7" s="328" t="s">
        <v>1886</v>
      </c>
      <c r="P7" s="339"/>
      <c r="Q7" s="328" t="s">
        <v>1432</v>
      </c>
      <c r="R7" s="326" t="s">
        <v>5</v>
      </c>
      <c r="S7" s="334" t="s">
        <v>6</v>
      </c>
      <c r="T7" s="333" t="s">
        <v>1432</v>
      </c>
      <c r="U7" s="326" t="s">
        <v>5</v>
      </c>
      <c r="V7" s="334" t="s">
        <v>6</v>
      </c>
    </row>
    <row r="8" spans="1:149" s="338" customFormat="1" ht="30" customHeight="1">
      <c r="A8" s="326">
        <v>3</v>
      </c>
      <c r="B8" s="327" t="s">
        <v>1436</v>
      </c>
      <c r="C8" s="328" t="s">
        <v>1437</v>
      </c>
      <c r="D8" s="328" t="s">
        <v>1887</v>
      </c>
      <c r="E8" s="328"/>
      <c r="F8" s="328" t="s">
        <v>1434</v>
      </c>
      <c r="G8" s="328">
        <v>2021</v>
      </c>
      <c r="H8" s="328" t="s">
        <v>1882</v>
      </c>
      <c r="I8" s="328">
        <v>750</v>
      </c>
      <c r="J8" s="328">
        <v>750</v>
      </c>
      <c r="K8" s="328" t="s">
        <v>1882</v>
      </c>
      <c r="L8" s="329"/>
      <c r="M8" s="330">
        <v>45951</v>
      </c>
      <c r="N8" s="331">
        <f>M8+364</f>
        <v>46315</v>
      </c>
      <c r="O8" s="328" t="s">
        <v>1886</v>
      </c>
      <c r="P8" s="339"/>
      <c r="Q8" s="333" t="s">
        <v>1432</v>
      </c>
      <c r="R8" s="326" t="s">
        <v>5</v>
      </c>
      <c r="S8" s="334" t="s">
        <v>6</v>
      </c>
      <c r="T8" s="333" t="s">
        <v>1432</v>
      </c>
      <c r="U8" s="326" t="s">
        <v>5</v>
      </c>
      <c r="V8" s="334" t="s">
        <v>6</v>
      </c>
    </row>
    <row r="9" spans="1:149" s="338" customFormat="1" ht="30" customHeight="1">
      <c r="A9" s="326">
        <v>4</v>
      </c>
      <c r="B9" s="340" t="s">
        <v>1481</v>
      </c>
      <c r="C9" s="333" t="s">
        <v>1482</v>
      </c>
      <c r="D9" s="333" t="s">
        <v>1888</v>
      </c>
      <c r="E9" s="333" t="s">
        <v>1889</v>
      </c>
      <c r="F9" s="328" t="s">
        <v>1881</v>
      </c>
      <c r="G9" s="333">
        <v>2005</v>
      </c>
      <c r="H9" s="333">
        <v>2402</v>
      </c>
      <c r="I9" s="328" t="s">
        <v>1882</v>
      </c>
      <c r="J9" s="333">
        <v>3490</v>
      </c>
      <c r="K9" s="333">
        <v>6</v>
      </c>
      <c r="L9" s="341"/>
      <c r="M9" s="331">
        <v>45821</v>
      </c>
      <c r="N9" s="331">
        <f>M9+364</f>
        <v>46185</v>
      </c>
      <c r="O9" s="328" t="s">
        <v>1883</v>
      </c>
      <c r="P9" s="339"/>
      <c r="Q9" s="328" t="s">
        <v>1432</v>
      </c>
      <c r="R9" s="326" t="s">
        <v>5</v>
      </c>
      <c r="S9" s="334" t="s">
        <v>6</v>
      </c>
      <c r="T9" s="333" t="s">
        <v>1432</v>
      </c>
      <c r="U9" s="326" t="s">
        <v>5</v>
      </c>
      <c r="V9" s="334" t="s">
        <v>6</v>
      </c>
    </row>
    <row r="10" spans="1:149" s="338" customFormat="1" ht="30" customHeight="1">
      <c r="A10" s="326">
        <v>5</v>
      </c>
      <c r="B10" s="327" t="s">
        <v>1479</v>
      </c>
      <c r="C10" s="328">
        <v>20969</v>
      </c>
      <c r="D10" s="328" t="s">
        <v>1480</v>
      </c>
      <c r="E10" s="328"/>
      <c r="F10" s="328" t="s">
        <v>1881</v>
      </c>
      <c r="G10" s="328">
        <v>1991</v>
      </c>
      <c r="H10" s="328">
        <v>11100</v>
      </c>
      <c r="I10" s="328" t="s">
        <v>1882</v>
      </c>
      <c r="J10" s="328">
        <v>14948</v>
      </c>
      <c r="K10" s="328">
        <v>4</v>
      </c>
      <c r="L10" s="329"/>
      <c r="M10" s="330">
        <v>45658</v>
      </c>
      <c r="N10" s="330">
        <f>M10+365</f>
        <v>46023</v>
      </c>
      <c r="O10" s="328" t="s">
        <v>1883</v>
      </c>
      <c r="P10" s="339"/>
      <c r="Q10" s="328" t="s">
        <v>1432</v>
      </c>
      <c r="R10" s="326" t="s">
        <v>5</v>
      </c>
      <c r="S10" s="334" t="s">
        <v>6</v>
      </c>
      <c r="T10" s="333" t="s">
        <v>1432</v>
      </c>
      <c r="U10" s="326" t="s">
        <v>5</v>
      </c>
      <c r="V10" s="334" t="s">
        <v>6</v>
      </c>
    </row>
    <row r="11" spans="1:149" s="338" customFormat="1" ht="30" customHeight="1">
      <c r="A11" s="326">
        <v>6</v>
      </c>
      <c r="B11" s="327" t="s">
        <v>1477</v>
      </c>
      <c r="C11" s="328">
        <v>12071</v>
      </c>
      <c r="D11" s="328" t="s">
        <v>1478</v>
      </c>
      <c r="E11" s="328"/>
      <c r="F11" s="328" t="s">
        <v>1881</v>
      </c>
      <c r="G11" s="328">
        <v>1990</v>
      </c>
      <c r="H11" s="328">
        <v>6842</v>
      </c>
      <c r="I11" s="328" t="s">
        <v>1882</v>
      </c>
      <c r="J11" s="328">
        <v>10390</v>
      </c>
      <c r="K11" s="328">
        <v>6</v>
      </c>
      <c r="L11" s="329"/>
      <c r="M11" s="330">
        <v>45658</v>
      </c>
      <c r="N11" s="330">
        <f>M11+365</f>
        <v>46023</v>
      </c>
      <c r="O11" s="328" t="s">
        <v>1883</v>
      </c>
      <c r="P11" s="339"/>
      <c r="Q11" s="328" t="s">
        <v>1432</v>
      </c>
      <c r="R11" s="326" t="s">
        <v>5</v>
      </c>
      <c r="S11" s="334" t="s">
        <v>6</v>
      </c>
      <c r="T11" s="333" t="s">
        <v>1432</v>
      </c>
      <c r="U11" s="326" t="s">
        <v>5</v>
      </c>
      <c r="V11" s="334" t="s">
        <v>6</v>
      </c>
    </row>
    <row r="12" spans="1:149" s="338" customFormat="1" ht="30" customHeight="1">
      <c r="A12" s="326">
        <v>7</v>
      </c>
      <c r="B12" s="327" t="s">
        <v>1475</v>
      </c>
      <c r="C12" s="328" t="s">
        <v>1476</v>
      </c>
      <c r="D12" s="328" t="s">
        <v>1890</v>
      </c>
      <c r="E12" s="328" t="s">
        <v>1891</v>
      </c>
      <c r="F12" s="328" t="s">
        <v>1881</v>
      </c>
      <c r="G12" s="328">
        <v>2000</v>
      </c>
      <c r="H12" s="328">
        <v>2417</v>
      </c>
      <c r="I12" s="328" t="s">
        <v>1882</v>
      </c>
      <c r="J12" s="328"/>
      <c r="K12" s="328">
        <v>6</v>
      </c>
      <c r="L12" s="329"/>
      <c r="M12" s="330">
        <v>46019</v>
      </c>
      <c r="N12" s="331">
        <f>M12+364</f>
        <v>46383</v>
      </c>
      <c r="O12" s="328" t="s">
        <v>1883</v>
      </c>
      <c r="P12" s="339"/>
      <c r="Q12" s="328" t="s">
        <v>1432</v>
      </c>
      <c r="R12" s="326" t="s">
        <v>5</v>
      </c>
      <c r="S12" s="334" t="s">
        <v>6</v>
      </c>
      <c r="T12" s="333" t="s">
        <v>1432</v>
      </c>
      <c r="U12" s="326" t="s">
        <v>5</v>
      </c>
      <c r="V12" s="334" t="s">
        <v>6</v>
      </c>
    </row>
    <row r="13" spans="1:149" s="338" customFormat="1" ht="30" customHeight="1">
      <c r="A13" s="326">
        <v>8</v>
      </c>
      <c r="B13" s="327" t="s">
        <v>1473</v>
      </c>
      <c r="C13" s="328" t="s">
        <v>1474</v>
      </c>
      <c r="D13" s="328" t="s">
        <v>1892</v>
      </c>
      <c r="E13" s="328"/>
      <c r="F13" s="328" t="s">
        <v>1881</v>
      </c>
      <c r="G13" s="328">
        <v>1985</v>
      </c>
      <c r="H13" s="328">
        <v>6842</v>
      </c>
      <c r="I13" s="328" t="s">
        <v>1882</v>
      </c>
      <c r="J13" s="328">
        <v>10390</v>
      </c>
      <c r="K13" s="328">
        <v>6</v>
      </c>
      <c r="L13" s="329"/>
      <c r="M13" s="330">
        <v>45872</v>
      </c>
      <c r="N13" s="331">
        <f>M13+364</f>
        <v>46236</v>
      </c>
      <c r="O13" s="328" t="s">
        <v>1883</v>
      </c>
      <c r="P13" s="339"/>
      <c r="Q13" s="328" t="s">
        <v>1432</v>
      </c>
      <c r="R13" s="326" t="s">
        <v>5</v>
      </c>
      <c r="S13" s="334" t="s">
        <v>6</v>
      </c>
      <c r="T13" s="333" t="s">
        <v>1432</v>
      </c>
      <c r="U13" s="326" t="s">
        <v>5</v>
      </c>
      <c r="V13" s="334" t="s">
        <v>6</v>
      </c>
    </row>
    <row r="14" spans="1:149" s="338" customFormat="1" ht="30" customHeight="1">
      <c r="A14" s="326">
        <v>9</v>
      </c>
      <c r="B14" s="327" t="s">
        <v>1470</v>
      </c>
      <c r="C14" s="328" t="s">
        <v>1471</v>
      </c>
      <c r="D14" s="328" t="s">
        <v>1893</v>
      </c>
      <c r="E14" s="328" t="s">
        <v>1894</v>
      </c>
      <c r="F14" s="328" t="s">
        <v>1881</v>
      </c>
      <c r="G14" s="328">
        <v>2012</v>
      </c>
      <c r="H14" s="328">
        <v>2299</v>
      </c>
      <c r="I14" s="328" t="s">
        <v>1882</v>
      </c>
      <c r="J14" s="328">
        <v>3500</v>
      </c>
      <c r="K14" s="328">
        <v>6</v>
      </c>
      <c r="L14" s="329"/>
      <c r="M14" s="330">
        <v>45658</v>
      </c>
      <c r="N14" s="330">
        <f>M14+365</f>
        <v>46023</v>
      </c>
      <c r="O14" s="328" t="s">
        <v>1883</v>
      </c>
      <c r="P14" s="339"/>
      <c r="Q14" s="328" t="s">
        <v>1895</v>
      </c>
      <c r="R14" s="44" t="s">
        <v>63</v>
      </c>
      <c r="S14" s="44">
        <v>371151303</v>
      </c>
      <c r="T14" s="333" t="s">
        <v>1432</v>
      </c>
      <c r="U14" s="326" t="s">
        <v>5</v>
      </c>
      <c r="V14" s="334" t="s">
        <v>6</v>
      </c>
    </row>
    <row r="15" spans="1:149" s="338" customFormat="1" ht="30" customHeight="1">
      <c r="A15" s="326">
        <v>10</v>
      </c>
      <c r="B15" s="327" t="s">
        <v>1468</v>
      </c>
      <c r="C15" s="328" t="s">
        <v>1469</v>
      </c>
      <c r="D15" s="328" t="s">
        <v>1896</v>
      </c>
      <c r="E15" s="328" t="s">
        <v>1897</v>
      </c>
      <c r="F15" s="328" t="s">
        <v>1881</v>
      </c>
      <c r="G15" s="328">
        <v>2011</v>
      </c>
      <c r="H15" s="328">
        <v>6871</v>
      </c>
      <c r="I15" s="328" t="s">
        <v>1882</v>
      </c>
      <c r="J15" s="328">
        <v>20100</v>
      </c>
      <c r="K15" s="328">
        <v>6</v>
      </c>
      <c r="L15" s="329"/>
      <c r="M15" s="330">
        <v>45921</v>
      </c>
      <c r="N15" s="331">
        <f>M15+364</f>
        <v>46285</v>
      </c>
      <c r="O15" s="328" t="s">
        <v>1883</v>
      </c>
      <c r="P15" s="339"/>
      <c r="Q15" s="328" t="s">
        <v>1432</v>
      </c>
      <c r="R15" s="326" t="s">
        <v>5</v>
      </c>
      <c r="S15" s="334" t="s">
        <v>6</v>
      </c>
      <c r="T15" s="333" t="s">
        <v>1432</v>
      </c>
      <c r="U15" s="326" t="s">
        <v>5</v>
      </c>
      <c r="V15" s="334" t="s">
        <v>6</v>
      </c>
    </row>
    <row r="16" spans="1:149" s="338" customFormat="1" ht="30" customHeight="1">
      <c r="A16" s="326">
        <v>11</v>
      </c>
      <c r="B16" s="327" t="s">
        <v>1467</v>
      </c>
      <c r="C16" s="328">
        <v>10692</v>
      </c>
      <c r="D16" s="328" t="s">
        <v>1898</v>
      </c>
      <c r="E16" s="328">
        <v>244</v>
      </c>
      <c r="F16" s="328" t="s">
        <v>1881</v>
      </c>
      <c r="G16" s="328">
        <v>1987</v>
      </c>
      <c r="H16" s="328">
        <v>6842</v>
      </c>
      <c r="I16" s="328" t="s">
        <v>1882</v>
      </c>
      <c r="J16" s="328">
        <v>10390</v>
      </c>
      <c r="K16" s="328">
        <v>6</v>
      </c>
      <c r="L16" s="329"/>
      <c r="M16" s="330">
        <v>45658</v>
      </c>
      <c r="N16" s="330">
        <f>M16+365</f>
        <v>46023</v>
      </c>
      <c r="O16" s="328" t="s">
        <v>1883</v>
      </c>
      <c r="P16" s="339"/>
      <c r="Q16" s="328" t="s">
        <v>1432</v>
      </c>
      <c r="R16" s="326" t="s">
        <v>5</v>
      </c>
      <c r="S16" s="334" t="s">
        <v>6</v>
      </c>
      <c r="T16" s="333" t="s">
        <v>1432</v>
      </c>
      <c r="U16" s="326" t="s">
        <v>5</v>
      </c>
      <c r="V16" s="334" t="s">
        <v>6</v>
      </c>
    </row>
    <row r="17" spans="1:22" s="338" customFormat="1" ht="30" customHeight="1">
      <c r="A17" s="326">
        <v>12</v>
      </c>
      <c r="B17" s="327" t="s">
        <v>1465</v>
      </c>
      <c r="C17" s="328" t="s">
        <v>1466</v>
      </c>
      <c r="D17" s="328" t="s">
        <v>1899</v>
      </c>
      <c r="E17" s="328" t="s">
        <v>1900</v>
      </c>
      <c r="F17" s="328" t="s">
        <v>1881</v>
      </c>
      <c r="G17" s="328">
        <v>1996</v>
      </c>
      <c r="H17" s="328">
        <v>11100</v>
      </c>
      <c r="I17" s="328" t="s">
        <v>1882</v>
      </c>
      <c r="J17" s="328">
        <v>17000</v>
      </c>
      <c r="K17" s="328">
        <v>6</v>
      </c>
      <c r="L17" s="329"/>
      <c r="M17" s="330">
        <v>45676</v>
      </c>
      <c r="N17" s="330">
        <f>M17+365</f>
        <v>46041</v>
      </c>
      <c r="O17" s="328" t="s">
        <v>1883</v>
      </c>
      <c r="P17" s="339"/>
      <c r="Q17" s="328" t="s">
        <v>1432</v>
      </c>
      <c r="R17" s="326" t="s">
        <v>5</v>
      </c>
      <c r="S17" s="334" t="s">
        <v>6</v>
      </c>
      <c r="T17" s="333" t="s">
        <v>1432</v>
      </c>
      <c r="U17" s="326" t="s">
        <v>5</v>
      </c>
      <c r="V17" s="334" t="s">
        <v>6</v>
      </c>
    </row>
    <row r="18" spans="1:22" s="338" customFormat="1" ht="30" customHeight="1">
      <c r="A18" s="326">
        <v>13</v>
      </c>
      <c r="B18" s="327" t="s">
        <v>1463</v>
      </c>
      <c r="C18" s="328" t="s">
        <v>1464</v>
      </c>
      <c r="D18" s="328" t="s">
        <v>1901</v>
      </c>
      <c r="E18" s="328" t="s">
        <v>1902</v>
      </c>
      <c r="F18" s="328" t="s">
        <v>1881</v>
      </c>
      <c r="G18" s="328">
        <v>2019</v>
      </c>
      <c r="H18" s="328">
        <v>7698</v>
      </c>
      <c r="I18" s="328" t="s">
        <v>1882</v>
      </c>
      <c r="J18" s="328">
        <v>25000</v>
      </c>
      <c r="K18" s="328">
        <v>6</v>
      </c>
      <c r="L18" s="329"/>
      <c r="M18" s="330">
        <v>45842</v>
      </c>
      <c r="N18" s="331">
        <f>M18+364</f>
        <v>46206</v>
      </c>
      <c r="O18" s="328" t="s">
        <v>1883</v>
      </c>
      <c r="P18" s="339"/>
      <c r="Q18" s="328" t="s">
        <v>1903</v>
      </c>
      <c r="R18" s="44" t="s">
        <v>59</v>
      </c>
      <c r="S18" s="44">
        <v>371103161</v>
      </c>
      <c r="T18" s="333" t="s">
        <v>1432</v>
      </c>
      <c r="U18" s="326" t="s">
        <v>5</v>
      </c>
      <c r="V18" s="334" t="s">
        <v>6</v>
      </c>
    </row>
    <row r="19" spans="1:22" s="337" customFormat="1" ht="30" customHeight="1">
      <c r="A19" s="326">
        <v>14</v>
      </c>
      <c r="B19" s="342" t="s">
        <v>1461</v>
      </c>
      <c r="C19" s="343">
        <v>101002</v>
      </c>
      <c r="D19" s="328" t="s">
        <v>1462</v>
      </c>
      <c r="E19" s="328"/>
      <c r="F19" s="328" t="s">
        <v>1881</v>
      </c>
      <c r="G19" s="328">
        <v>1992</v>
      </c>
      <c r="H19" s="328">
        <v>19000</v>
      </c>
      <c r="I19" s="328" t="s">
        <v>1882</v>
      </c>
      <c r="J19" s="328">
        <v>26000</v>
      </c>
      <c r="K19" s="328">
        <v>5</v>
      </c>
      <c r="L19" s="329"/>
      <c r="M19" s="330">
        <v>45658</v>
      </c>
      <c r="N19" s="330">
        <f>M19+365</f>
        <v>46023</v>
      </c>
      <c r="O19" s="328" t="s">
        <v>1883</v>
      </c>
      <c r="P19" s="335"/>
      <c r="Q19" s="328" t="s">
        <v>1432</v>
      </c>
      <c r="R19" s="326" t="s">
        <v>5</v>
      </c>
      <c r="S19" s="334" t="s">
        <v>6</v>
      </c>
      <c r="T19" s="333" t="s">
        <v>1432</v>
      </c>
      <c r="U19" s="326" t="s">
        <v>5</v>
      </c>
      <c r="V19" s="334" t="s">
        <v>6</v>
      </c>
    </row>
    <row r="20" spans="1:22" s="338" customFormat="1" ht="30" customHeight="1">
      <c r="A20" s="326">
        <v>15</v>
      </c>
      <c r="B20" s="327" t="s">
        <v>1459</v>
      </c>
      <c r="C20" s="328" t="s">
        <v>1460</v>
      </c>
      <c r="D20" s="328" t="s">
        <v>1904</v>
      </c>
      <c r="E20" s="328" t="s">
        <v>1905</v>
      </c>
      <c r="F20" s="328" t="s">
        <v>1881</v>
      </c>
      <c r="G20" s="328">
        <v>2009</v>
      </c>
      <c r="H20" s="328">
        <v>2198</v>
      </c>
      <c r="I20" s="328" t="s">
        <v>1882</v>
      </c>
      <c r="J20" s="328">
        <v>3500</v>
      </c>
      <c r="K20" s="328">
        <v>6</v>
      </c>
      <c r="L20" s="329"/>
      <c r="M20" s="330">
        <v>45658</v>
      </c>
      <c r="N20" s="330">
        <f>M20+365</f>
        <v>46023</v>
      </c>
      <c r="O20" s="328" t="s">
        <v>1883</v>
      </c>
      <c r="P20" s="339"/>
      <c r="Q20" s="328" t="s">
        <v>1432</v>
      </c>
      <c r="R20" s="326" t="s">
        <v>5</v>
      </c>
      <c r="S20" s="334" t="s">
        <v>6</v>
      </c>
      <c r="T20" s="333" t="s">
        <v>1432</v>
      </c>
      <c r="U20" s="326" t="s">
        <v>5</v>
      </c>
      <c r="V20" s="334" t="s">
        <v>6</v>
      </c>
    </row>
    <row r="21" spans="1:22" s="338" customFormat="1" ht="30" customHeight="1">
      <c r="A21" s="326">
        <v>16</v>
      </c>
      <c r="B21" s="327" t="s">
        <v>1457</v>
      </c>
      <c r="C21" s="328" t="s">
        <v>1458</v>
      </c>
      <c r="D21" s="328" t="s">
        <v>1896</v>
      </c>
      <c r="E21" s="328" t="s">
        <v>1906</v>
      </c>
      <c r="F21" s="328" t="s">
        <v>1881</v>
      </c>
      <c r="G21" s="328">
        <v>2010</v>
      </c>
      <c r="H21" s="328">
        <v>6871</v>
      </c>
      <c r="I21" s="328" t="s">
        <v>1882</v>
      </c>
      <c r="J21" s="328">
        <v>20100</v>
      </c>
      <c r="K21" s="328">
        <v>6</v>
      </c>
      <c r="L21" s="329"/>
      <c r="M21" s="330">
        <v>45658</v>
      </c>
      <c r="N21" s="330">
        <f t="shared" ref="N21:N25" si="0">M21+365</f>
        <v>46023</v>
      </c>
      <c r="O21" s="328" t="s">
        <v>1883</v>
      </c>
      <c r="P21" s="339"/>
      <c r="Q21" s="328" t="s">
        <v>1432</v>
      </c>
      <c r="R21" s="326" t="s">
        <v>5</v>
      </c>
      <c r="S21" s="334" t="s">
        <v>6</v>
      </c>
      <c r="T21" s="333" t="s">
        <v>1432</v>
      </c>
      <c r="U21" s="326" t="s">
        <v>5</v>
      </c>
      <c r="V21" s="334" t="s">
        <v>6</v>
      </c>
    </row>
    <row r="22" spans="1:22" s="338" customFormat="1" ht="30" customHeight="1">
      <c r="A22" s="326">
        <v>17</v>
      </c>
      <c r="B22" s="327" t="s">
        <v>1455</v>
      </c>
      <c r="C22" s="328" t="s">
        <v>1456</v>
      </c>
      <c r="D22" s="328" t="s">
        <v>1879</v>
      </c>
      <c r="E22" s="328" t="s">
        <v>1907</v>
      </c>
      <c r="F22" s="328" t="s">
        <v>1881</v>
      </c>
      <c r="G22" s="328">
        <v>2001</v>
      </c>
      <c r="H22" s="328">
        <v>2402</v>
      </c>
      <c r="I22" s="328" t="s">
        <v>1882</v>
      </c>
      <c r="J22" s="328">
        <v>4000</v>
      </c>
      <c r="K22" s="328">
        <v>6</v>
      </c>
      <c r="L22" s="329"/>
      <c r="M22" s="330">
        <v>45658</v>
      </c>
      <c r="N22" s="330">
        <f t="shared" si="0"/>
        <v>46023</v>
      </c>
      <c r="O22" s="328" t="s">
        <v>1883</v>
      </c>
      <c r="P22" s="339"/>
      <c r="Q22" s="328" t="s">
        <v>1432</v>
      </c>
      <c r="R22" s="326" t="s">
        <v>5</v>
      </c>
      <c r="S22" s="334" t="s">
        <v>6</v>
      </c>
      <c r="T22" s="333" t="s">
        <v>1432</v>
      </c>
      <c r="U22" s="326" t="s">
        <v>5</v>
      </c>
      <c r="V22" s="334" t="s">
        <v>6</v>
      </c>
    </row>
    <row r="23" spans="1:22" s="338" customFormat="1" ht="30" customHeight="1">
      <c r="A23" s="326">
        <v>18</v>
      </c>
      <c r="B23" s="327" t="s">
        <v>1453</v>
      </c>
      <c r="C23" s="328" t="s">
        <v>1454</v>
      </c>
      <c r="D23" s="328" t="s">
        <v>1908</v>
      </c>
      <c r="E23" s="328" t="s">
        <v>1909</v>
      </c>
      <c r="F23" s="328" t="s">
        <v>1881</v>
      </c>
      <c r="G23" s="328">
        <v>2009</v>
      </c>
      <c r="H23" s="328">
        <v>2999</v>
      </c>
      <c r="I23" s="328" t="s">
        <v>1882</v>
      </c>
      <c r="J23" s="328">
        <v>3300</v>
      </c>
      <c r="K23" s="328">
        <v>9</v>
      </c>
      <c r="L23" s="329"/>
      <c r="M23" s="330">
        <v>45658</v>
      </c>
      <c r="N23" s="330">
        <f t="shared" si="0"/>
        <v>46023</v>
      </c>
      <c r="O23" s="328" t="s">
        <v>1883</v>
      </c>
      <c r="P23" s="339"/>
      <c r="Q23" s="328" t="s">
        <v>1432</v>
      </c>
      <c r="R23" s="326" t="s">
        <v>5</v>
      </c>
      <c r="S23" s="334" t="s">
        <v>6</v>
      </c>
      <c r="T23" s="333" t="s">
        <v>1432</v>
      </c>
      <c r="U23" s="326" t="s">
        <v>5</v>
      </c>
      <c r="V23" s="334" t="s">
        <v>6</v>
      </c>
    </row>
    <row r="24" spans="1:22" s="338" customFormat="1" ht="30" customHeight="1">
      <c r="A24" s="326">
        <v>19</v>
      </c>
      <c r="B24" s="327" t="s">
        <v>1450</v>
      </c>
      <c r="C24" s="328" t="s">
        <v>1451</v>
      </c>
      <c r="D24" s="328" t="s">
        <v>1452</v>
      </c>
      <c r="E24" s="328"/>
      <c r="F24" s="328" t="s">
        <v>1881</v>
      </c>
      <c r="G24" s="328">
        <v>2003</v>
      </c>
      <c r="H24" s="328">
        <v>2417</v>
      </c>
      <c r="I24" s="328" t="s">
        <v>1882</v>
      </c>
      <c r="J24" s="328">
        <v>3500</v>
      </c>
      <c r="K24" s="328">
        <v>9</v>
      </c>
      <c r="L24" s="329"/>
      <c r="M24" s="330">
        <v>45658</v>
      </c>
      <c r="N24" s="330">
        <f t="shared" si="0"/>
        <v>46023</v>
      </c>
      <c r="O24" s="328" t="s">
        <v>1883</v>
      </c>
      <c r="P24" s="339"/>
      <c r="Q24" s="328" t="s">
        <v>1432</v>
      </c>
      <c r="R24" s="326" t="s">
        <v>5</v>
      </c>
      <c r="S24" s="334" t="s">
        <v>6</v>
      </c>
      <c r="T24" s="333" t="s">
        <v>1432</v>
      </c>
      <c r="U24" s="326" t="s">
        <v>5</v>
      </c>
      <c r="V24" s="334" t="s">
        <v>6</v>
      </c>
    </row>
    <row r="25" spans="1:22" s="338" customFormat="1" ht="30" customHeight="1">
      <c r="A25" s="326">
        <v>20</v>
      </c>
      <c r="B25" s="327" t="s">
        <v>1448</v>
      </c>
      <c r="C25" s="328" t="s">
        <v>1449</v>
      </c>
      <c r="D25" s="328" t="s">
        <v>1910</v>
      </c>
      <c r="E25" s="328" t="s">
        <v>1911</v>
      </c>
      <c r="F25" s="328" t="s">
        <v>1434</v>
      </c>
      <c r="G25" s="328">
        <v>2000</v>
      </c>
      <c r="H25" s="328" t="s">
        <v>1882</v>
      </c>
      <c r="I25" s="328">
        <v>4050</v>
      </c>
      <c r="J25" s="328">
        <v>6000</v>
      </c>
      <c r="K25" s="328" t="s">
        <v>1882</v>
      </c>
      <c r="L25" s="329"/>
      <c r="M25" s="330">
        <v>45658</v>
      </c>
      <c r="N25" s="330">
        <f t="shared" si="0"/>
        <v>46023</v>
      </c>
      <c r="O25" s="328" t="s">
        <v>1886</v>
      </c>
      <c r="P25" s="339"/>
      <c r="Q25" s="328" t="s">
        <v>1432</v>
      </c>
      <c r="R25" s="326" t="s">
        <v>5</v>
      </c>
      <c r="S25" s="334" t="s">
        <v>6</v>
      </c>
      <c r="T25" s="333" t="s">
        <v>1432</v>
      </c>
      <c r="U25" s="326" t="s">
        <v>5</v>
      </c>
      <c r="V25" s="334" t="s">
        <v>6</v>
      </c>
    </row>
    <row r="26" spans="1:22" s="338" customFormat="1" ht="30" customHeight="1">
      <c r="A26" s="326">
        <v>21</v>
      </c>
      <c r="B26" s="327" t="s">
        <v>1446</v>
      </c>
      <c r="C26" s="328" t="s">
        <v>1447</v>
      </c>
      <c r="D26" s="328" t="s">
        <v>1912</v>
      </c>
      <c r="E26" s="328" t="s">
        <v>1913</v>
      </c>
      <c r="F26" s="328" t="s">
        <v>1434</v>
      </c>
      <c r="G26" s="328">
        <v>2015</v>
      </c>
      <c r="H26" s="328" t="s">
        <v>1882</v>
      </c>
      <c r="I26" s="328">
        <v>1050</v>
      </c>
      <c r="J26" s="328">
        <v>1300</v>
      </c>
      <c r="K26" s="328" t="s">
        <v>1882</v>
      </c>
      <c r="L26" s="329"/>
      <c r="M26" s="330">
        <v>45658</v>
      </c>
      <c r="N26" s="330">
        <f>M26+365</f>
        <v>46023</v>
      </c>
      <c r="O26" s="328" t="s">
        <v>1886</v>
      </c>
      <c r="P26" s="339"/>
      <c r="Q26" s="328" t="s">
        <v>1432</v>
      </c>
      <c r="R26" s="326" t="s">
        <v>5</v>
      </c>
      <c r="S26" s="334" t="s">
        <v>6</v>
      </c>
      <c r="T26" s="333" t="s">
        <v>1432</v>
      </c>
      <c r="U26" s="326" t="s">
        <v>5</v>
      </c>
      <c r="V26" s="334" t="s">
        <v>6</v>
      </c>
    </row>
    <row r="27" spans="1:22" s="338" customFormat="1" ht="30" customHeight="1">
      <c r="A27" s="326">
        <v>22</v>
      </c>
      <c r="B27" s="327" t="s">
        <v>1444</v>
      </c>
      <c r="C27" s="328" t="s">
        <v>1445</v>
      </c>
      <c r="D27" s="328" t="s">
        <v>1914</v>
      </c>
      <c r="E27" s="328"/>
      <c r="F27" s="328" t="s">
        <v>1434</v>
      </c>
      <c r="G27" s="328">
        <v>2011</v>
      </c>
      <c r="H27" s="328" t="s">
        <v>1882</v>
      </c>
      <c r="I27" s="328">
        <v>480</v>
      </c>
      <c r="J27" s="328">
        <v>750</v>
      </c>
      <c r="K27" s="328" t="s">
        <v>1882</v>
      </c>
      <c r="L27" s="329"/>
      <c r="M27" s="330">
        <v>45920</v>
      </c>
      <c r="N27" s="331">
        <f>M27+364</f>
        <v>46284</v>
      </c>
      <c r="O27" s="328" t="s">
        <v>1886</v>
      </c>
      <c r="P27" s="339"/>
      <c r="Q27" s="328" t="s">
        <v>1432</v>
      </c>
      <c r="R27" s="326" t="s">
        <v>5</v>
      </c>
      <c r="S27" s="334" t="s">
        <v>6</v>
      </c>
      <c r="T27" s="333" t="s">
        <v>1432</v>
      </c>
      <c r="U27" s="326" t="s">
        <v>5</v>
      </c>
      <c r="V27" s="334" t="s">
        <v>6</v>
      </c>
    </row>
    <row r="28" spans="1:22" s="338" customFormat="1" ht="30" customHeight="1">
      <c r="A28" s="326">
        <v>23</v>
      </c>
      <c r="B28" s="327" t="s">
        <v>1442</v>
      </c>
      <c r="C28" s="328" t="s">
        <v>1443</v>
      </c>
      <c r="D28" s="328" t="s">
        <v>1914</v>
      </c>
      <c r="E28" s="328"/>
      <c r="F28" s="328" t="s">
        <v>1434</v>
      </c>
      <c r="G28" s="328">
        <v>2018</v>
      </c>
      <c r="H28" s="328" t="s">
        <v>1882</v>
      </c>
      <c r="I28" s="328">
        <v>400</v>
      </c>
      <c r="J28" s="328">
        <v>600</v>
      </c>
      <c r="K28" s="328" t="s">
        <v>1882</v>
      </c>
      <c r="L28" s="329"/>
      <c r="M28" s="330">
        <v>45812</v>
      </c>
      <c r="N28" s="331">
        <f>M28+364</f>
        <v>46176</v>
      </c>
      <c r="O28" s="328" t="s">
        <v>1886</v>
      </c>
      <c r="P28" s="339"/>
      <c r="Q28" s="328" t="s">
        <v>1915</v>
      </c>
      <c r="R28" s="44" t="s">
        <v>59</v>
      </c>
      <c r="S28" s="44">
        <v>371103161</v>
      </c>
      <c r="T28" s="333" t="s">
        <v>1432</v>
      </c>
      <c r="U28" s="326" t="s">
        <v>5</v>
      </c>
      <c r="V28" s="334" t="s">
        <v>6</v>
      </c>
    </row>
    <row r="29" spans="1:22" s="338" customFormat="1" ht="30" customHeight="1">
      <c r="A29" s="326">
        <v>24</v>
      </c>
      <c r="B29" s="327" t="s">
        <v>1440</v>
      </c>
      <c r="C29" s="328" t="s">
        <v>1441</v>
      </c>
      <c r="D29" s="328" t="s">
        <v>1916</v>
      </c>
      <c r="E29" s="328" t="s">
        <v>1917</v>
      </c>
      <c r="F29" s="328" t="s">
        <v>1434</v>
      </c>
      <c r="G29" s="328">
        <v>2015</v>
      </c>
      <c r="H29" s="328" t="s">
        <v>1882</v>
      </c>
      <c r="I29" s="328">
        <v>750</v>
      </c>
      <c r="J29" s="328">
        <v>750</v>
      </c>
      <c r="K29" s="328" t="s">
        <v>1882</v>
      </c>
      <c r="L29" s="329"/>
      <c r="M29" s="330">
        <v>45811</v>
      </c>
      <c r="N29" s="331">
        <f>M29+364</f>
        <v>46175</v>
      </c>
      <c r="O29" s="328" t="s">
        <v>1886</v>
      </c>
      <c r="P29" s="339"/>
      <c r="Q29" s="328" t="s">
        <v>1432</v>
      </c>
      <c r="R29" s="326" t="s">
        <v>5</v>
      </c>
      <c r="S29" s="334" t="s">
        <v>6</v>
      </c>
      <c r="T29" s="333" t="s">
        <v>1432</v>
      </c>
      <c r="U29" s="326" t="s">
        <v>5</v>
      </c>
      <c r="V29" s="334" t="s">
        <v>6</v>
      </c>
    </row>
    <row r="30" spans="1:22" s="338" customFormat="1" ht="30" customHeight="1">
      <c r="A30" s="326">
        <v>25</v>
      </c>
      <c r="B30" s="327" t="s">
        <v>1742</v>
      </c>
      <c r="C30" s="328" t="s">
        <v>1741</v>
      </c>
      <c r="D30" s="328" t="s">
        <v>1918</v>
      </c>
      <c r="E30" s="328" t="s">
        <v>1919</v>
      </c>
      <c r="F30" s="328" t="s">
        <v>1434</v>
      </c>
      <c r="G30" s="328">
        <v>2021</v>
      </c>
      <c r="H30" s="328" t="s">
        <v>1882</v>
      </c>
      <c r="I30" s="328">
        <v>470</v>
      </c>
      <c r="J30" s="328">
        <v>2700</v>
      </c>
      <c r="K30" s="328" t="s">
        <v>1882</v>
      </c>
      <c r="L30" s="329"/>
      <c r="M30" s="330">
        <v>45713</v>
      </c>
      <c r="N30" s="331">
        <f>M30+365</f>
        <v>46078</v>
      </c>
      <c r="O30" s="328" t="s">
        <v>1886</v>
      </c>
      <c r="P30" s="339"/>
      <c r="Q30" s="328" t="s">
        <v>1432</v>
      </c>
      <c r="R30" s="326" t="s">
        <v>5</v>
      </c>
      <c r="S30" s="334" t="s">
        <v>6</v>
      </c>
      <c r="T30" s="333" t="s">
        <v>1432</v>
      </c>
      <c r="U30" s="326" t="s">
        <v>5</v>
      </c>
      <c r="V30" s="334" t="s">
        <v>6</v>
      </c>
    </row>
    <row r="31" spans="1:22" s="338" customFormat="1" ht="30" customHeight="1">
      <c r="A31" s="326">
        <v>26</v>
      </c>
      <c r="B31" s="327" t="s">
        <v>1740</v>
      </c>
      <c r="C31" s="328" t="s">
        <v>1920</v>
      </c>
      <c r="D31" s="328" t="s">
        <v>1912</v>
      </c>
      <c r="E31" s="328" t="s">
        <v>1921</v>
      </c>
      <c r="F31" s="328" t="s">
        <v>1434</v>
      </c>
      <c r="G31" s="328">
        <v>2021</v>
      </c>
      <c r="H31" s="328" t="s">
        <v>1882</v>
      </c>
      <c r="I31" s="328">
        <v>750</v>
      </c>
      <c r="J31" s="328">
        <v>750</v>
      </c>
      <c r="K31" s="328" t="s">
        <v>1882</v>
      </c>
      <c r="L31" s="329"/>
      <c r="M31" s="330">
        <v>45658</v>
      </c>
      <c r="N31" s="330">
        <f>M31+365</f>
        <v>46023</v>
      </c>
      <c r="O31" s="328" t="s">
        <v>1886</v>
      </c>
      <c r="P31" s="339"/>
      <c r="Q31" s="328" t="s">
        <v>1432</v>
      </c>
      <c r="R31" s="326" t="s">
        <v>5</v>
      </c>
      <c r="S31" s="334" t="s">
        <v>6</v>
      </c>
      <c r="T31" s="333" t="s">
        <v>1432</v>
      </c>
      <c r="U31" s="326" t="s">
        <v>5</v>
      </c>
      <c r="V31" s="334" t="s">
        <v>6</v>
      </c>
    </row>
    <row r="32" spans="1:22" s="338" customFormat="1" ht="30" customHeight="1">
      <c r="A32" s="326">
        <v>27</v>
      </c>
      <c r="B32" s="327" t="s">
        <v>1922</v>
      </c>
      <c r="C32" s="328" t="s">
        <v>1744</v>
      </c>
      <c r="D32" s="328" t="s">
        <v>1912</v>
      </c>
      <c r="E32" s="328" t="s">
        <v>1923</v>
      </c>
      <c r="F32" s="328" t="s">
        <v>1434</v>
      </c>
      <c r="G32" s="328">
        <v>2016</v>
      </c>
      <c r="H32" s="328" t="s">
        <v>1882</v>
      </c>
      <c r="I32" s="328">
        <v>690</v>
      </c>
      <c r="J32" s="328">
        <v>690</v>
      </c>
      <c r="K32" s="328" t="s">
        <v>1882</v>
      </c>
      <c r="L32" s="329"/>
      <c r="M32" s="330">
        <v>45873</v>
      </c>
      <c r="N32" s="331">
        <f>M32+364</f>
        <v>46237</v>
      </c>
      <c r="O32" s="328" t="s">
        <v>1886</v>
      </c>
      <c r="P32" s="339"/>
      <c r="Q32" s="328" t="s">
        <v>1432</v>
      </c>
      <c r="R32" s="326" t="s">
        <v>5</v>
      </c>
      <c r="S32" s="334" t="s">
        <v>6</v>
      </c>
      <c r="T32" s="333" t="s">
        <v>1432</v>
      </c>
      <c r="U32" s="326" t="s">
        <v>5</v>
      </c>
      <c r="V32" s="334" t="s">
        <v>6</v>
      </c>
    </row>
    <row r="33" spans="1:22" s="338" customFormat="1" ht="30" customHeight="1">
      <c r="A33" s="326">
        <v>28</v>
      </c>
      <c r="B33" s="327" t="s">
        <v>1435</v>
      </c>
      <c r="C33" s="328" t="s">
        <v>1745</v>
      </c>
      <c r="D33" s="328" t="s">
        <v>1884</v>
      </c>
      <c r="E33" s="328" t="s">
        <v>1924</v>
      </c>
      <c r="F33" s="328" t="s">
        <v>1434</v>
      </c>
      <c r="G33" s="328">
        <v>2020</v>
      </c>
      <c r="H33" s="328" t="s">
        <v>1882</v>
      </c>
      <c r="I33" s="328">
        <v>750</v>
      </c>
      <c r="J33" s="328">
        <v>750</v>
      </c>
      <c r="K33" s="328" t="s">
        <v>1882</v>
      </c>
      <c r="L33" s="329"/>
      <c r="M33" s="330">
        <v>45686</v>
      </c>
      <c r="N33" s="330">
        <f>M33+364</f>
        <v>46050</v>
      </c>
      <c r="O33" s="328" t="s">
        <v>1886</v>
      </c>
      <c r="P33" s="339"/>
      <c r="Q33" s="328" t="s">
        <v>1432</v>
      </c>
      <c r="R33" s="326" t="s">
        <v>5</v>
      </c>
      <c r="S33" s="334" t="s">
        <v>6</v>
      </c>
      <c r="T33" s="333" t="s">
        <v>1432</v>
      </c>
      <c r="U33" s="326" t="s">
        <v>5</v>
      </c>
      <c r="V33" s="334" t="s">
        <v>6</v>
      </c>
    </row>
    <row r="34" spans="1:22" s="313" customFormat="1" ht="30" customHeight="1">
      <c r="A34" s="326">
        <v>29</v>
      </c>
      <c r="B34" s="327" t="s">
        <v>1925</v>
      </c>
      <c r="C34" s="328" t="s">
        <v>1433</v>
      </c>
      <c r="D34" s="328" t="s">
        <v>1926</v>
      </c>
      <c r="E34" s="328" t="s">
        <v>1927</v>
      </c>
      <c r="F34" s="328" t="s">
        <v>1928</v>
      </c>
      <c r="G34" s="328">
        <v>2009</v>
      </c>
      <c r="H34" s="328">
        <v>1896</v>
      </c>
      <c r="I34" s="328" t="s">
        <v>1882</v>
      </c>
      <c r="J34" s="328">
        <v>2800</v>
      </c>
      <c r="K34" s="328">
        <v>9</v>
      </c>
      <c r="L34" s="329">
        <v>31700</v>
      </c>
      <c r="M34" s="330">
        <v>45772</v>
      </c>
      <c r="N34" s="330">
        <f>M34+364</f>
        <v>46136</v>
      </c>
      <c r="O34" s="328" t="s">
        <v>1929</v>
      </c>
      <c r="P34" s="339"/>
      <c r="Q34" s="328" t="s">
        <v>1432</v>
      </c>
      <c r="R34" s="326" t="s">
        <v>5</v>
      </c>
      <c r="S34" s="334" t="s">
        <v>6</v>
      </c>
      <c r="T34" s="333" t="s">
        <v>1432</v>
      </c>
      <c r="U34" s="326" t="s">
        <v>5</v>
      </c>
      <c r="V34" s="334" t="s">
        <v>6</v>
      </c>
    </row>
    <row r="35" spans="1:22" s="313" customFormat="1" ht="30" customHeight="1">
      <c r="A35" s="326">
        <v>30</v>
      </c>
      <c r="B35" s="327" t="s">
        <v>110</v>
      </c>
      <c r="C35" s="328" t="s">
        <v>1743</v>
      </c>
      <c r="D35" s="328" t="s">
        <v>1930</v>
      </c>
      <c r="E35" s="344"/>
      <c r="F35" s="328" t="s">
        <v>1931</v>
      </c>
      <c r="G35" s="328">
        <v>2021</v>
      </c>
      <c r="H35" s="328">
        <v>600</v>
      </c>
      <c r="I35" s="328" t="s">
        <v>1882</v>
      </c>
      <c r="J35" s="328">
        <v>1200</v>
      </c>
      <c r="K35" s="345">
        <v>1</v>
      </c>
      <c r="L35" s="329"/>
      <c r="M35" s="330">
        <v>45997</v>
      </c>
      <c r="N35" s="330">
        <f>M35+364</f>
        <v>46361</v>
      </c>
      <c r="O35" s="328" t="s">
        <v>1886</v>
      </c>
      <c r="P35" s="339"/>
      <c r="Q35" s="328" t="s">
        <v>1432</v>
      </c>
      <c r="R35" s="326" t="s">
        <v>5</v>
      </c>
      <c r="S35" s="334" t="s">
        <v>6</v>
      </c>
      <c r="T35" s="333" t="s">
        <v>1432</v>
      </c>
      <c r="U35" s="326" t="s">
        <v>5</v>
      </c>
      <c r="V35" s="334" t="s">
        <v>6</v>
      </c>
    </row>
    <row r="36" spans="1:22" s="313" customFormat="1" ht="30" customHeight="1">
      <c r="A36" s="326">
        <v>31</v>
      </c>
      <c r="B36" s="327" t="s">
        <v>1932</v>
      </c>
      <c r="C36" s="328" t="s">
        <v>1933</v>
      </c>
      <c r="D36" s="328" t="s">
        <v>1934</v>
      </c>
      <c r="E36" s="328" t="s">
        <v>1935</v>
      </c>
      <c r="F36" s="328" t="s">
        <v>1928</v>
      </c>
      <c r="G36" s="328">
        <v>2015</v>
      </c>
      <c r="H36" s="328">
        <v>1598</v>
      </c>
      <c r="I36" s="328" t="s">
        <v>1882</v>
      </c>
      <c r="J36" s="328"/>
      <c r="K36" s="328">
        <v>9</v>
      </c>
      <c r="L36" s="329">
        <v>60885</v>
      </c>
      <c r="M36" s="330">
        <v>45671</v>
      </c>
      <c r="N36" s="330">
        <f t="shared" ref="N36" si="1">M36+365</f>
        <v>46036</v>
      </c>
      <c r="O36" s="328" t="s">
        <v>1929</v>
      </c>
      <c r="P36" s="339"/>
      <c r="Q36" s="328" t="s">
        <v>1432</v>
      </c>
      <c r="R36" s="326" t="s">
        <v>5</v>
      </c>
      <c r="S36" s="334" t="s">
        <v>6</v>
      </c>
      <c r="T36" s="333" t="s">
        <v>1432</v>
      </c>
      <c r="U36" s="326" t="s">
        <v>5</v>
      </c>
      <c r="V36" s="334" t="s">
        <v>6</v>
      </c>
    </row>
    <row r="37" spans="1:22" s="313" customFormat="1" ht="30" customHeight="1">
      <c r="A37" s="326">
        <v>32</v>
      </c>
      <c r="B37" s="327" t="s">
        <v>1735</v>
      </c>
      <c r="C37" s="328" t="s">
        <v>1734</v>
      </c>
      <c r="D37" s="328" t="s">
        <v>1936</v>
      </c>
      <c r="E37" s="328" t="s">
        <v>1894</v>
      </c>
      <c r="F37" s="328" t="s">
        <v>1881</v>
      </c>
      <c r="G37" s="328">
        <v>2023</v>
      </c>
      <c r="H37" s="328">
        <v>2299</v>
      </c>
      <c r="I37" s="328" t="s">
        <v>1882</v>
      </c>
      <c r="J37" s="328"/>
      <c r="K37" s="328">
        <v>6</v>
      </c>
      <c r="L37" s="329"/>
      <c r="M37" s="330">
        <v>45906</v>
      </c>
      <c r="N37" s="330">
        <f t="shared" ref="N37:N43" si="2">M37+364</f>
        <v>46270</v>
      </c>
      <c r="O37" s="328" t="s">
        <v>1883</v>
      </c>
      <c r="P37" s="339"/>
      <c r="Q37" s="328" t="s">
        <v>1937</v>
      </c>
      <c r="R37" s="44" t="s">
        <v>57</v>
      </c>
      <c r="S37" s="44">
        <v>371151310</v>
      </c>
      <c r="T37" s="333" t="s">
        <v>1432</v>
      </c>
      <c r="U37" s="326" t="s">
        <v>5</v>
      </c>
      <c r="V37" s="334" t="s">
        <v>6</v>
      </c>
    </row>
    <row r="38" spans="1:22" s="313" customFormat="1" ht="30" customHeight="1">
      <c r="A38" s="326">
        <v>33</v>
      </c>
      <c r="B38" s="327" t="s">
        <v>1938</v>
      </c>
      <c r="C38" s="328" t="s">
        <v>1733</v>
      </c>
      <c r="D38" s="328" t="s">
        <v>1939</v>
      </c>
      <c r="E38" s="328" t="s">
        <v>1940</v>
      </c>
      <c r="F38" s="328" t="s">
        <v>1941</v>
      </c>
      <c r="G38" s="328">
        <v>2023</v>
      </c>
      <c r="H38" s="328">
        <v>800</v>
      </c>
      <c r="I38" s="328" t="s">
        <v>1882</v>
      </c>
      <c r="J38" s="328"/>
      <c r="K38" s="328">
        <v>2</v>
      </c>
      <c r="L38" s="329"/>
      <c r="M38" s="330">
        <v>45907</v>
      </c>
      <c r="N38" s="330">
        <f t="shared" si="2"/>
        <v>46271</v>
      </c>
      <c r="O38" s="328" t="s">
        <v>1883</v>
      </c>
      <c r="P38" s="339"/>
      <c r="Q38" s="328" t="s">
        <v>1432</v>
      </c>
      <c r="R38" s="326" t="s">
        <v>5</v>
      </c>
      <c r="S38" s="334" t="s">
        <v>6</v>
      </c>
      <c r="T38" s="333" t="s">
        <v>1432</v>
      </c>
      <c r="U38" s="326" t="s">
        <v>5</v>
      </c>
      <c r="V38" s="334" t="s">
        <v>6</v>
      </c>
    </row>
    <row r="39" spans="1:22" s="313" customFormat="1" ht="30" customHeight="1">
      <c r="A39" s="326">
        <v>34</v>
      </c>
      <c r="B39" s="327" t="s">
        <v>1737</v>
      </c>
      <c r="C39" s="328" t="s">
        <v>1736</v>
      </c>
      <c r="D39" s="328" t="s">
        <v>1939</v>
      </c>
      <c r="E39" s="328" t="s">
        <v>1942</v>
      </c>
      <c r="F39" s="328" t="s">
        <v>1941</v>
      </c>
      <c r="G39" s="328">
        <v>2023</v>
      </c>
      <c r="H39" s="328">
        <v>495</v>
      </c>
      <c r="I39" s="328" t="s">
        <v>1882</v>
      </c>
      <c r="J39" s="328"/>
      <c r="K39" s="328">
        <v>2</v>
      </c>
      <c r="L39" s="329"/>
      <c r="M39" s="330">
        <v>45899</v>
      </c>
      <c r="N39" s="330">
        <f t="shared" si="2"/>
        <v>46263</v>
      </c>
      <c r="O39" s="328" t="s">
        <v>1883</v>
      </c>
      <c r="P39" s="339"/>
      <c r="Q39" s="328" t="s">
        <v>1937</v>
      </c>
      <c r="R39" s="44" t="s">
        <v>57</v>
      </c>
      <c r="S39" s="44">
        <v>371151310</v>
      </c>
      <c r="T39" s="333" t="s">
        <v>1432</v>
      </c>
      <c r="U39" s="326" t="s">
        <v>5</v>
      </c>
      <c r="V39" s="334" t="s">
        <v>6</v>
      </c>
    </row>
    <row r="40" spans="1:22" s="313" customFormat="1" ht="30" customHeight="1">
      <c r="A40" s="326">
        <v>35</v>
      </c>
      <c r="B40" s="327" t="s">
        <v>1943</v>
      </c>
      <c r="C40" s="328" t="s">
        <v>1944</v>
      </c>
      <c r="D40" s="328" t="s">
        <v>1939</v>
      </c>
      <c r="E40" s="328" t="s">
        <v>1945</v>
      </c>
      <c r="F40" s="328" t="s">
        <v>1941</v>
      </c>
      <c r="G40" s="328">
        <v>2022</v>
      </c>
      <c r="H40" s="328">
        <v>495</v>
      </c>
      <c r="I40" s="328" t="s">
        <v>1882</v>
      </c>
      <c r="J40" s="328"/>
      <c r="K40" s="328">
        <v>2</v>
      </c>
      <c r="L40" s="329"/>
      <c r="M40" s="330">
        <v>45787</v>
      </c>
      <c r="N40" s="330">
        <f t="shared" si="2"/>
        <v>46151</v>
      </c>
      <c r="O40" s="328" t="s">
        <v>1883</v>
      </c>
      <c r="P40" s="339"/>
      <c r="Q40" s="328" t="s">
        <v>1432</v>
      </c>
      <c r="R40" s="326" t="s">
        <v>5</v>
      </c>
      <c r="S40" s="334" t="s">
        <v>6</v>
      </c>
      <c r="T40" s="333" t="s">
        <v>1432</v>
      </c>
      <c r="U40" s="326" t="s">
        <v>5</v>
      </c>
      <c r="V40" s="334" t="s">
        <v>6</v>
      </c>
    </row>
    <row r="41" spans="1:22" s="313" customFormat="1" ht="30" customHeight="1">
      <c r="A41" s="326">
        <v>36</v>
      </c>
      <c r="B41" s="327" t="s">
        <v>1946</v>
      </c>
      <c r="C41" s="328" t="s">
        <v>1947</v>
      </c>
      <c r="D41" s="328" t="s">
        <v>1888</v>
      </c>
      <c r="E41" s="328" t="s">
        <v>1948</v>
      </c>
      <c r="F41" s="328" t="s">
        <v>1881</v>
      </c>
      <c r="G41" s="328">
        <v>2003</v>
      </c>
      <c r="H41" s="328">
        <v>2402</v>
      </c>
      <c r="I41" s="328" t="s">
        <v>1882</v>
      </c>
      <c r="J41" s="328">
        <v>3490</v>
      </c>
      <c r="K41" s="328">
        <v>6</v>
      </c>
      <c r="L41" s="329"/>
      <c r="M41" s="330">
        <v>46019</v>
      </c>
      <c r="N41" s="330">
        <f t="shared" si="2"/>
        <v>46383</v>
      </c>
      <c r="O41" s="328" t="s">
        <v>1883</v>
      </c>
      <c r="P41" s="339"/>
      <c r="Q41" s="328" t="s">
        <v>1432</v>
      </c>
      <c r="R41" s="326" t="s">
        <v>5</v>
      </c>
      <c r="S41" s="334" t="s">
        <v>6</v>
      </c>
      <c r="T41" s="333" t="s">
        <v>1432</v>
      </c>
      <c r="U41" s="326" t="s">
        <v>5</v>
      </c>
      <c r="V41" s="334" t="s">
        <v>6</v>
      </c>
    </row>
    <row r="42" spans="1:22" s="313" customFormat="1" ht="30" customHeight="1">
      <c r="A42" s="326">
        <v>37</v>
      </c>
      <c r="B42" s="327" t="s">
        <v>1748</v>
      </c>
      <c r="C42" s="328" t="s">
        <v>1747</v>
      </c>
      <c r="D42" s="328" t="s">
        <v>1949</v>
      </c>
      <c r="E42" s="328" t="s">
        <v>1950</v>
      </c>
      <c r="F42" s="328" t="s">
        <v>1434</v>
      </c>
      <c r="G42" s="328">
        <v>2023</v>
      </c>
      <c r="H42" s="328" t="s">
        <v>1882</v>
      </c>
      <c r="I42" s="328">
        <v>245</v>
      </c>
      <c r="J42" s="328">
        <v>750</v>
      </c>
      <c r="K42" s="328" t="s">
        <v>1882</v>
      </c>
      <c r="L42" s="329"/>
      <c r="M42" s="330">
        <v>46005</v>
      </c>
      <c r="N42" s="330">
        <f t="shared" si="2"/>
        <v>46369</v>
      </c>
      <c r="O42" s="328" t="s">
        <v>1886</v>
      </c>
      <c r="P42" s="339"/>
      <c r="Q42" s="328" t="s">
        <v>1432</v>
      </c>
      <c r="R42" s="326" t="s">
        <v>5</v>
      </c>
      <c r="S42" s="334" t="s">
        <v>6</v>
      </c>
      <c r="T42" s="333" t="s">
        <v>1432</v>
      </c>
      <c r="U42" s="326" t="s">
        <v>5</v>
      </c>
      <c r="V42" s="334" t="s">
        <v>6</v>
      </c>
    </row>
    <row r="43" spans="1:22" s="313" customFormat="1" ht="30" customHeight="1">
      <c r="A43" s="326">
        <v>38</v>
      </c>
      <c r="B43" s="327" t="s">
        <v>1739</v>
      </c>
      <c r="C43" s="328" t="s">
        <v>1738</v>
      </c>
      <c r="D43" s="328" t="s">
        <v>1488</v>
      </c>
      <c r="E43" s="328"/>
      <c r="F43" s="328" t="s">
        <v>1434</v>
      </c>
      <c r="G43" s="328">
        <v>2023</v>
      </c>
      <c r="H43" s="328" t="s">
        <v>1882</v>
      </c>
      <c r="I43" s="328">
        <v>350</v>
      </c>
      <c r="J43" s="328">
        <v>750</v>
      </c>
      <c r="K43" s="328" t="s">
        <v>1882</v>
      </c>
      <c r="L43" s="329"/>
      <c r="M43" s="330">
        <v>45997</v>
      </c>
      <c r="N43" s="330">
        <f t="shared" si="2"/>
        <v>46361</v>
      </c>
      <c r="O43" s="328" t="s">
        <v>1886</v>
      </c>
      <c r="P43" s="339"/>
      <c r="Q43" s="328" t="s">
        <v>1432</v>
      </c>
      <c r="R43" s="326" t="s">
        <v>5</v>
      </c>
      <c r="S43" s="334" t="s">
        <v>6</v>
      </c>
      <c r="T43" s="333" t="s">
        <v>1432</v>
      </c>
      <c r="U43" s="326" t="s">
        <v>5</v>
      </c>
      <c r="V43" s="334" t="s">
        <v>6</v>
      </c>
    </row>
    <row r="44" spans="1:22" s="351" customFormat="1" ht="30" customHeight="1">
      <c r="A44" s="326">
        <v>39</v>
      </c>
      <c r="B44" s="342" t="s">
        <v>1951</v>
      </c>
      <c r="C44" s="343" t="s">
        <v>1485</v>
      </c>
      <c r="D44" s="343" t="s">
        <v>1952</v>
      </c>
      <c r="E44" s="343" t="s">
        <v>1953</v>
      </c>
      <c r="F44" s="343" t="s">
        <v>1954</v>
      </c>
      <c r="G44" s="343">
        <v>2017</v>
      </c>
      <c r="H44" s="343">
        <v>1997</v>
      </c>
      <c r="I44" s="345">
        <v>1275</v>
      </c>
      <c r="J44" s="343">
        <v>3500</v>
      </c>
      <c r="K44" s="343">
        <v>7</v>
      </c>
      <c r="L44" s="346">
        <v>70000</v>
      </c>
      <c r="M44" s="347">
        <v>45300</v>
      </c>
      <c r="N44" s="347">
        <v>45665</v>
      </c>
      <c r="O44" s="348" t="s">
        <v>1929</v>
      </c>
      <c r="P44" s="335"/>
      <c r="Q44" s="343" t="s">
        <v>1432</v>
      </c>
      <c r="R44" s="326" t="s">
        <v>5</v>
      </c>
      <c r="S44" s="334" t="s">
        <v>6</v>
      </c>
      <c r="T44" s="349" t="s">
        <v>1432</v>
      </c>
      <c r="U44" s="326" t="s">
        <v>5</v>
      </c>
      <c r="V44" s="350" t="s">
        <v>6</v>
      </c>
    </row>
    <row r="45" spans="1:22" s="351" customFormat="1" ht="30" customHeight="1">
      <c r="A45" s="326">
        <v>40</v>
      </c>
      <c r="B45" s="342" t="s">
        <v>1955</v>
      </c>
      <c r="C45" s="343" t="s">
        <v>1487</v>
      </c>
      <c r="D45" s="343" t="s">
        <v>1956</v>
      </c>
      <c r="E45" s="343" t="s">
        <v>1957</v>
      </c>
      <c r="F45" s="343" t="s">
        <v>1928</v>
      </c>
      <c r="G45" s="343">
        <v>2020</v>
      </c>
      <c r="H45" s="343">
        <v>1373</v>
      </c>
      <c r="I45" s="343" t="s">
        <v>1882</v>
      </c>
      <c r="J45" s="343">
        <v>1770</v>
      </c>
      <c r="K45" s="343">
        <v>5</v>
      </c>
      <c r="L45" s="352">
        <v>70400</v>
      </c>
      <c r="M45" s="353">
        <v>45952</v>
      </c>
      <c r="N45" s="353">
        <v>46316</v>
      </c>
      <c r="O45" s="335" t="s">
        <v>1929</v>
      </c>
      <c r="P45" s="335"/>
      <c r="Q45" s="343" t="s">
        <v>1432</v>
      </c>
      <c r="R45" s="326" t="s">
        <v>5</v>
      </c>
      <c r="S45" s="334" t="s">
        <v>6</v>
      </c>
      <c r="T45" s="349" t="s">
        <v>1432</v>
      </c>
      <c r="U45" s="326" t="s">
        <v>5</v>
      </c>
      <c r="V45" s="350" t="s">
        <v>6</v>
      </c>
    </row>
    <row r="46" spans="1:22" s="351" customFormat="1" ht="30" customHeight="1">
      <c r="A46" s="326">
        <v>41</v>
      </c>
      <c r="B46" s="342" t="s">
        <v>1958</v>
      </c>
      <c r="C46" s="343" t="s">
        <v>1959</v>
      </c>
      <c r="D46" s="343" t="s">
        <v>1893</v>
      </c>
      <c r="E46" s="343" t="s">
        <v>1960</v>
      </c>
      <c r="F46" s="343" t="s">
        <v>1881</v>
      </c>
      <c r="G46" s="343">
        <v>2001</v>
      </c>
      <c r="H46" s="343">
        <v>6174</v>
      </c>
      <c r="I46" s="343" t="s">
        <v>1882</v>
      </c>
      <c r="J46" s="343">
        <v>12000</v>
      </c>
      <c r="K46" s="343">
        <v>6</v>
      </c>
      <c r="L46" s="352"/>
      <c r="M46" s="353">
        <v>45658</v>
      </c>
      <c r="N46" s="353">
        <v>46022</v>
      </c>
      <c r="O46" s="335" t="s">
        <v>1883</v>
      </c>
      <c r="P46" s="335"/>
      <c r="Q46" s="343" t="s">
        <v>1961</v>
      </c>
      <c r="R46" s="44" t="s">
        <v>67</v>
      </c>
      <c r="S46" s="44">
        <v>180020112</v>
      </c>
      <c r="T46" s="349" t="s">
        <v>1432</v>
      </c>
      <c r="U46" s="326" t="s">
        <v>5</v>
      </c>
      <c r="V46" s="350" t="s">
        <v>6</v>
      </c>
    </row>
    <row r="47" spans="1:22">
      <c r="A47" s="176"/>
      <c r="B47" s="137"/>
      <c r="C47" s="137"/>
      <c r="D47" s="354"/>
      <c r="E47" s="354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</row>
    <row r="48" spans="1:22">
      <c r="A48" s="176"/>
      <c r="B48" s="137"/>
      <c r="C48" s="137"/>
      <c r="D48" s="354"/>
      <c r="E48" s="354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</row>
    <row r="49" spans="1:22">
      <c r="A49" s="176"/>
      <c r="B49" s="137"/>
      <c r="C49" s="137"/>
      <c r="D49" s="354"/>
      <c r="E49" s="354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</row>
    <row r="50" spans="1:22">
      <c r="A50" s="176"/>
      <c r="B50" s="137"/>
      <c r="C50" s="137"/>
      <c r="D50" s="354"/>
      <c r="E50" s="354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</row>
    <row r="51" spans="1:22">
      <c r="A51" s="176"/>
      <c r="B51" s="137"/>
      <c r="C51" s="137"/>
      <c r="D51" s="354"/>
      <c r="E51" s="354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</row>
    <row r="52" spans="1:22">
      <c r="A52" s="176"/>
      <c r="B52" s="137"/>
      <c r="C52" s="137"/>
      <c r="D52" s="354"/>
      <c r="E52" s="354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</row>
    <row r="53" spans="1:22">
      <c r="A53" s="176"/>
      <c r="B53" s="137"/>
      <c r="C53" s="137"/>
      <c r="D53" s="354"/>
      <c r="E53" s="354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</row>
    <row r="54" spans="1:22">
      <c r="A54" s="176"/>
      <c r="B54" s="137"/>
      <c r="C54" s="137"/>
      <c r="D54" s="354"/>
      <c r="E54" s="354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</row>
    <row r="55" spans="1:22">
      <c r="A55" s="176"/>
      <c r="B55" s="137"/>
      <c r="C55" s="137"/>
      <c r="D55" s="354"/>
      <c r="E55" s="354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</row>
    <row r="56" spans="1:22">
      <c r="A56" s="176"/>
      <c r="B56" s="137"/>
      <c r="C56" s="137"/>
      <c r="D56" s="354"/>
      <c r="E56" s="354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</row>
    <row r="57" spans="1:22">
      <c r="A57" s="176"/>
      <c r="B57" s="137"/>
      <c r="C57" s="137"/>
      <c r="D57" s="354"/>
      <c r="E57" s="354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</row>
    <row r="58" spans="1:22">
      <c r="A58" s="176"/>
      <c r="B58" s="137"/>
      <c r="C58" s="137"/>
      <c r="D58" s="354"/>
      <c r="E58" s="354"/>
      <c r="F58" s="137"/>
      <c r="G58" s="137"/>
    </row>
    <row r="59" spans="1:22">
      <c r="A59" s="176"/>
      <c r="B59" s="137"/>
      <c r="C59" s="137"/>
      <c r="D59" s="354"/>
      <c r="E59" s="354"/>
      <c r="F59" s="137"/>
      <c r="G59" s="137"/>
    </row>
    <row r="60" spans="1:22">
      <c r="A60" s="176"/>
      <c r="B60" s="137"/>
      <c r="C60" s="137"/>
      <c r="D60" s="354"/>
      <c r="E60" s="354"/>
      <c r="F60" s="137"/>
      <c r="G60" s="137"/>
    </row>
  </sheetData>
  <mergeCells count="17">
    <mergeCell ref="O3:O4"/>
    <mergeCell ref="P3:P4"/>
    <mergeCell ref="Q3:S3"/>
    <mergeCell ref="T3:V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N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30"/>
  <sheetViews>
    <sheetView topLeftCell="A10" zoomScale="70" zoomScaleNormal="70" workbookViewId="0">
      <selection activeCell="K10" sqref="K10"/>
    </sheetView>
  </sheetViews>
  <sheetFormatPr defaultColWidth="8.7109375" defaultRowHeight="15"/>
  <cols>
    <col min="1" max="1" width="8.7109375" style="197"/>
    <col min="2" max="2" width="50.28515625" style="197" bestFit="1" customWidth="1"/>
    <col min="3" max="3" width="35.7109375" style="197" customWidth="1"/>
    <col min="4" max="4" width="22.28515625" style="197" customWidth="1"/>
    <col min="5" max="5" width="26" style="197" customWidth="1"/>
    <col min="6" max="6" width="26.5703125" style="197" customWidth="1"/>
    <col min="7" max="16384" width="8.7109375" style="197"/>
  </cols>
  <sheetData>
    <row r="1" spans="1:6" ht="23.25">
      <c r="A1" s="366" t="s">
        <v>0</v>
      </c>
      <c r="B1" s="366"/>
      <c r="C1" s="366"/>
      <c r="D1" s="366"/>
      <c r="E1" s="366"/>
      <c r="F1" s="366"/>
    </row>
    <row r="3" spans="1:6" ht="27.4" customHeight="1">
      <c r="A3" s="195" t="s">
        <v>1726</v>
      </c>
      <c r="B3" s="195" t="s">
        <v>1</v>
      </c>
      <c r="C3" s="195" t="s">
        <v>2</v>
      </c>
      <c r="D3" s="195" t="s">
        <v>3</v>
      </c>
      <c r="E3" s="195" t="s">
        <v>4</v>
      </c>
      <c r="F3" s="195" t="s">
        <v>771</v>
      </c>
    </row>
    <row r="4" spans="1:6" ht="37.5">
      <c r="A4" s="198">
        <v>1</v>
      </c>
      <c r="B4" s="199" t="s">
        <v>1732</v>
      </c>
      <c r="C4" s="200" t="s">
        <v>5</v>
      </c>
      <c r="D4" s="201" t="s">
        <v>6</v>
      </c>
      <c r="E4" s="202">
        <v>72857562.959999993</v>
      </c>
      <c r="F4" s="198"/>
    </row>
    <row r="5" spans="1:6" ht="37.5">
      <c r="A5" s="203">
        <v>2</v>
      </c>
      <c r="B5" s="204" t="s">
        <v>7</v>
      </c>
      <c r="C5" s="205" t="s">
        <v>5</v>
      </c>
      <c r="D5" s="206" t="s">
        <v>8</v>
      </c>
      <c r="E5" s="207"/>
      <c r="F5" s="203">
        <v>56</v>
      </c>
    </row>
    <row r="6" spans="1:6" ht="37.5">
      <c r="A6" s="198">
        <v>3</v>
      </c>
      <c r="B6" s="208" t="s">
        <v>9</v>
      </c>
      <c r="C6" s="208" t="s">
        <v>10</v>
      </c>
      <c r="D6" s="206" t="s">
        <v>11</v>
      </c>
      <c r="E6" s="207"/>
      <c r="F6" s="209"/>
    </row>
    <row r="7" spans="1:6" ht="37.5">
      <c r="A7" s="203">
        <v>4</v>
      </c>
      <c r="B7" s="204" t="s">
        <v>12</v>
      </c>
      <c r="C7" s="208" t="s">
        <v>13</v>
      </c>
      <c r="D7" s="206" t="s">
        <v>14</v>
      </c>
      <c r="E7" s="207"/>
      <c r="F7" s="203">
        <v>24</v>
      </c>
    </row>
    <row r="8" spans="1:6" ht="37.5">
      <c r="A8" s="198">
        <v>5</v>
      </c>
      <c r="B8" s="204" t="s">
        <v>15</v>
      </c>
      <c r="C8" s="204" t="s">
        <v>16</v>
      </c>
      <c r="D8" s="206" t="s">
        <v>17</v>
      </c>
      <c r="E8" s="207"/>
      <c r="F8" s="203">
        <v>23</v>
      </c>
    </row>
    <row r="9" spans="1:6" ht="37.5">
      <c r="A9" s="203">
        <v>6</v>
      </c>
      <c r="B9" s="204" t="s">
        <v>18</v>
      </c>
      <c r="C9" s="208" t="s">
        <v>19</v>
      </c>
      <c r="D9" s="206" t="s">
        <v>20</v>
      </c>
      <c r="E9" s="207"/>
      <c r="F9" s="203">
        <v>23</v>
      </c>
    </row>
    <row r="10" spans="1:6" ht="37.5">
      <c r="A10" s="198">
        <v>7</v>
      </c>
      <c r="B10" s="204" t="s">
        <v>21</v>
      </c>
      <c r="C10" s="208" t="s">
        <v>22</v>
      </c>
      <c r="D10" s="206" t="s">
        <v>23</v>
      </c>
      <c r="E10" s="207"/>
      <c r="F10" s="203">
        <v>26</v>
      </c>
    </row>
    <row r="11" spans="1:6" ht="37.5">
      <c r="A11" s="203">
        <v>8</v>
      </c>
      <c r="B11" s="204" t="s">
        <v>24</v>
      </c>
      <c r="C11" s="204" t="s">
        <v>25</v>
      </c>
      <c r="D11" s="206" t="s">
        <v>26</v>
      </c>
      <c r="E11" s="207"/>
      <c r="F11" s="203">
        <v>29</v>
      </c>
    </row>
    <row r="12" spans="1:6" ht="37.5">
      <c r="A12" s="198">
        <v>9</v>
      </c>
      <c r="B12" s="204" t="s">
        <v>27</v>
      </c>
      <c r="C12" s="204" t="s">
        <v>28</v>
      </c>
      <c r="D12" s="206" t="s">
        <v>29</v>
      </c>
      <c r="E12" s="207"/>
      <c r="F12" s="203">
        <v>39</v>
      </c>
    </row>
    <row r="13" spans="1:6" ht="37.5">
      <c r="A13" s="203">
        <v>10</v>
      </c>
      <c r="B13" s="204" t="s">
        <v>30</v>
      </c>
      <c r="C13" s="204" t="s">
        <v>31</v>
      </c>
      <c r="D13" s="210" t="s">
        <v>32</v>
      </c>
      <c r="E13" s="211"/>
      <c r="F13" s="212">
        <v>32</v>
      </c>
    </row>
    <row r="14" spans="1:6" ht="37.5">
      <c r="A14" s="198">
        <v>11</v>
      </c>
      <c r="B14" s="208" t="s">
        <v>33</v>
      </c>
      <c r="C14" s="205" t="s">
        <v>5</v>
      </c>
      <c r="D14" s="206" t="s">
        <v>34</v>
      </c>
      <c r="E14" s="207"/>
      <c r="F14" s="203">
        <v>21</v>
      </c>
    </row>
    <row r="15" spans="1:6" ht="37.5">
      <c r="A15" s="203">
        <v>12</v>
      </c>
      <c r="B15" s="205" t="s">
        <v>35</v>
      </c>
      <c r="C15" s="204" t="s">
        <v>36</v>
      </c>
      <c r="D15" s="206" t="s">
        <v>37</v>
      </c>
      <c r="E15" s="207"/>
      <c r="F15" s="203"/>
    </row>
    <row r="16" spans="1:6" ht="37.5">
      <c r="A16" s="198">
        <v>13</v>
      </c>
      <c r="B16" s="204" t="s">
        <v>38</v>
      </c>
      <c r="C16" s="204" t="s">
        <v>39</v>
      </c>
      <c r="D16" s="206" t="s">
        <v>40</v>
      </c>
      <c r="E16" s="207"/>
      <c r="F16" s="203"/>
    </row>
    <row r="17" spans="1:6">
      <c r="D17" s="213"/>
      <c r="E17" s="213"/>
    </row>
    <row r="18" spans="1:6" ht="30.4" customHeight="1">
      <c r="A18" s="195" t="s">
        <v>1726</v>
      </c>
      <c r="B18" s="195" t="s">
        <v>41</v>
      </c>
      <c r="C18" s="195" t="s">
        <v>2</v>
      </c>
      <c r="D18" s="195" t="s">
        <v>42</v>
      </c>
      <c r="F18" s="197" t="s">
        <v>221</v>
      </c>
    </row>
    <row r="19" spans="1:6" ht="18.75">
      <c r="A19" s="198">
        <v>1</v>
      </c>
      <c r="B19" s="196" t="s">
        <v>43</v>
      </c>
      <c r="C19" s="199" t="s">
        <v>44</v>
      </c>
      <c r="D19" s="199">
        <v>180182398</v>
      </c>
    </row>
    <row r="20" spans="1:6" ht="37.5">
      <c r="A20" s="203">
        <v>2</v>
      </c>
      <c r="B20" s="204" t="s">
        <v>45</v>
      </c>
      <c r="C20" s="204" t="s">
        <v>46</v>
      </c>
      <c r="D20" s="214" t="s">
        <v>47</v>
      </c>
    </row>
    <row r="21" spans="1:6" ht="37.5">
      <c r="A21" s="198">
        <v>3</v>
      </c>
      <c r="B21" s="204" t="s">
        <v>48</v>
      </c>
      <c r="C21" s="204" t="s">
        <v>49</v>
      </c>
      <c r="D21" s="214" t="s">
        <v>50</v>
      </c>
    </row>
    <row r="22" spans="1:6" ht="37.5">
      <c r="A22" s="203">
        <v>4</v>
      </c>
      <c r="B22" s="204" t="s">
        <v>51</v>
      </c>
      <c r="C22" s="204" t="s">
        <v>52</v>
      </c>
      <c r="D22" s="204">
        <v>371169740</v>
      </c>
    </row>
    <row r="23" spans="1:6" ht="37.5">
      <c r="A23" s="198">
        <v>5</v>
      </c>
      <c r="B23" s="204" t="s">
        <v>53</v>
      </c>
      <c r="C23" s="204" t="s">
        <v>54</v>
      </c>
      <c r="D23" s="214" t="s">
        <v>55</v>
      </c>
    </row>
    <row r="24" spans="1:6" ht="37.5">
      <c r="A24" s="203">
        <v>6</v>
      </c>
      <c r="B24" s="204" t="s">
        <v>56</v>
      </c>
      <c r="C24" s="204" t="s">
        <v>57</v>
      </c>
      <c r="D24" s="204">
        <v>371151310</v>
      </c>
    </row>
    <row r="25" spans="1:6" ht="37.5">
      <c r="A25" s="198">
        <v>7</v>
      </c>
      <c r="B25" s="204" t="s">
        <v>58</v>
      </c>
      <c r="C25" s="204" t="s">
        <v>59</v>
      </c>
      <c r="D25" s="204">
        <v>371103161</v>
      </c>
    </row>
    <row r="26" spans="1:6" ht="18.75">
      <c r="A26" s="203">
        <v>8</v>
      </c>
      <c r="B26" s="204" t="s">
        <v>60</v>
      </c>
      <c r="C26" s="204" t="s">
        <v>61</v>
      </c>
      <c r="D26" s="204">
        <v>365293031</v>
      </c>
    </row>
    <row r="27" spans="1:6" ht="37.5">
      <c r="A27" s="198">
        <v>9</v>
      </c>
      <c r="B27" s="204" t="s">
        <v>62</v>
      </c>
      <c r="C27" s="204" t="s">
        <v>63</v>
      </c>
      <c r="D27" s="204">
        <v>371151303</v>
      </c>
    </row>
    <row r="28" spans="1:6" ht="24.75" customHeight="1">
      <c r="A28" s="203">
        <v>10</v>
      </c>
      <c r="B28" s="204" t="s">
        <v>64</v>
      </c>
      <c r="C28" s="204" t="s">
        <v>65</v>
      </c>
      <c r="D28" s="204">
        <v>180205490</v>
      </c>
    </row>
    <row r="29" spans="1:6" ht="24.75" customHeight="1">
      <c r="A29" s="198">
        <v>11</v>
      </c>
      <c r="B29" s="204" t="s">
        <v>66</v>
      </c>
      <c r="C29" s="204" t="s">
        <v>67</v>
      </c>
      <c r="D29" s="204">
        <v>180020112</v>
      </c>
    </row>
    <row r="30" spans="1:6" ht="27.75" customHeight="1">
      <c r="A30" s="203">
        <v>12</v>
      </c>
      <c r="B30" s="204" t="s">
        <v>68</v>
      </c>
      <c r="C30" s="204" t="s">
        <v>69</v>
      </c>
      <c r="D30" s="204">
        <v>180308400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79"/>
  <sheetViews>
    <sheetView workbookViewId="0">
      <selection activeCell="Y73" sqref="Y73:Z73"/>
    </sheetView>
  </sheetViews>
  <sheetFormatPr defaultColWidth="9.28515625" defaultRowHeight="12.75"/>
  <cols>
    <col min="1" max="1" width="4.28515625" style="10" customWidth="1"/>
    <col min="2" max="2" width="32.7109375" style="8" customWidth="1"/>
    <col min="3" max="3" width="17.42578125" style="8" customWidth="1"/>
    <col min="4" max="4" width="13.7109375" style="8" customWidth="1"/>
    <col min="5" max="6" width="17.28515625" style="8" customWidth="1"/>
    <col min="7" max="8" width="17.42578125" style="9" customWidth="1"/>
    <col min="9" max="9" width="16.42578125" style="10" customWidth="1"/>
    <col min="10" max="10" width="22.140625" style="10" customWidth="1"/>
    <col min="11" max="14" width="20.28515625" style="10" customWidth="1"/>
    <col min="15" max="20" width="21.28515625" style="10" customWidth="1"/>
    <col min="21" max="21" width="15.28515625" style="10" customWidth="1"/>
    <col min="22" max="22" width="15.5703125" style="10" customWidth="1"/>
    <col min="23" max="23" width="14.42578125" style="10" customWidth="1"/>
    <col min="24" max="16384" width="9.28515625" style="8"/>
  </cols>
  <sheetData>
    <row r="1" spans="1:23" ht="16.5" customHeight="1">
      <c r="A1" s="7" t="s">
        <v>70</v>
      </c>
    </row>
    <row r="2" spans="1:23" ht="16.149999999999999" customHeight="1">
      <c r="A2" s="11"/>
    </row>
    <row r="3" spans="1:23" ht="16.149999999999999" customHeight="1">
      <c r="A3" s="7" t="s">
        <v>71</v>
      </c>
      <c r="C3" s="12"/>
    </row>
    <row r="4" spans="1:23" ht="16.149999999999999" customHeight="1">
      <c r="A4" s="7"/>
      <c r="C4" s="12"/>
    </row>
    <row r="5" spans="1:23" ht="34.15" customHeight="1">
      <c r="A5" s="371" t="s">
        <v>72</v>
      </c>
      <c r="B5" s="371" t="s">
        <v>73</v>
      </c>
      <c r="C5" s="371" t="s">
        <v>74</v>
      </c>
      <c r="D5" s="371" t="s">
        <v>75</v>
      </c>
      <c r="E5" s="371" t="s">
        <v>76</v>
      </c>
      <c r="F5" s="371" t="s">
        <v>77</v>
      </c>
      <c r="G5" s="372" t="s">
        <v>78</v>
      </c>
      <c r="H5" s="375" t="s">
        <v>1854</v>
      </c>
      <c r="I5" s="373" t="s">
        <v>79</v>
      </c>
      <c r="J5" s="371" t="s">
        <v>80</v>
      </c>
      <c r="K5" s="371" t="s">
        <v>81</v>
      </c>
      <c r="L5" s="371" t="s">
        <v>82</v>
      </c>
      <c r="M5" s="371"/>
      <c r="N5" s="371"/>
      <c r="O5" s="371" t="s">
        <v>83</v>
      </c>
      <c r="P5" s="371"/>
      <c r="Q5" s="371"/>
      <c r="R5" s="371"/>
      <c r="S5" s="371"/>
      <c r="T5" s="371"/>
      <c r="U5" s="371" t="s">
        <v>84</v>
      </c>
      <c r="V5" s="371" t="s">
        <v>85</v>
      </c>
      <c r="W5" s="371" t="s">
        <v>86</v>
      </c>
    </row>
    <row r="6" spans="1:23" ht="34.15" customHeight="1">
      <c r="A6" s="371"/>
      <c r="B6" s="371"/>
      <c r="C6" s="371"/>
      <c r="D6" s="371"/>
      <c r="E6" s="371"/>
      <c r="F6" s="371"/>
      <c r="G6" s="372"/>
      <c r="H6" s="376"/>
      <c r="I6" s="374"/>
      <c r="J6" s="371"/>
      <c r="K6" s="371"/>
      <c r="L6" s="13" t="s">
        <v>87</v>
      </c>
      <c r="M6" s="13" t="s">
        <v>88</v>
      </c>
      <c r="N6" s="13" t="s">
        <v>89</v>
      </c>
      <c r="O6" s="13" t="s">
        <v>90</v>
      </c>
      <c r="P6" s="13" t="s">
        <v>91</v>
      </c>
      <c r="Q6" s="13" t="s">
        <v>92</v>
      </c>
      <c r="R6" s="13" t="s">
        <v>93</v>
      </c>
      <c r="S6" s="13" t="s">
        <v>94</v>
      </c>
      <c r="T6" s="13" t="s">
        <v>95</v>
      </c>
      <c r="U6" s="371"/>
      <c r="V6" s="371"/>
      <c r="W6" s="371"/>
    </row>
    <row r="7" spans="1:23" ht="24.4" customHeight="1">
      <c r="A7" s="377" t="s">
        <v>7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9"/>
    </row>
    <row r="8" spans="1:23" ht="16.5" customHeight="1">
      <c r="A8" s="14">
        <v>1</v>
      </c>
      <c r="B8" s="15" t="s">
        <v>96</v>
      </c>
      <c r="C8" s="15" t="s">
        <v>97</v>
      </c>
      <c r="D8" s="15" t="s">
        <v>98</v>
      </c>
      <c r="E8" s="15" t="s">
        <v>98</v>
      </c>
      <c r="F8" s="15">
        <v>1999</v>
      </c>
      <c r="G8" s="291">
        <v>2898900</v>
      </c>
      <c r="H8" s="292" t="s">
        <v>1855</v>
      </c>
      <c r="I8" s="16">
        <v>644.20000000000005</v>
      </c>
      <c r="J8" s="215"/>
      <c r="K8" s="14" t="s">
        <v>99</v>
      </c>
      <c r="L8" s="14" t="s">
        <v>105</v>
      </c>
      <c r="M8" s="14" t="s">
        <v>100</v>
      </c>
      <c r="N8" s="14" t="s">
        <v>101</v>
      </c>
      <c r="O8" s="14" t="s">
        <v>102</v>
      </c>
      <c r="P8" s="14" t="s">
        <v>103</v>
      </c>
      <c r="Q8" s="14" t="s">
        <v>103</v>
      </c>
      <c r="R8" s="14" t="s">
        <v>103</v>
      </c>
      <c r="S8" s="14" t="s">
        <v>103</v>
      </c>
      <c r="T8" s="14" t="s">
        <v>103</v>
      </c>
      <c r="U8" s="17">
        <v>1</v>
      </c>
      <c r="V8" s="17" t="s">
        <v>97</v>
      </c>
      <c r="W8" s="17" t="s">
        <v>98</v>
      </c>
    </row>
    <row r="9" spans="1:23" ht="16.5" customHeight="1">
      <c r="A9" s="18">
        <v>2</v>
      </c>
      <c r="B9" s="15" t="s">
        <v>96</v>
      </c>
      <c r="C9" s="19" t="s">
        <v>97</v>
      </c>
      <c r="D9" s="15" t="s">
        <v>98</v>
      </c>
      <c r="E9" s="15" t="s">
        <v>98</v>
      </c>
      <c r="F9" s="19"/>
      <c r="G9" s="291">
        <v>1308600</v>
      </c>
      <c r="H9" s="292" t="s">
        <v>1855</v>
      </c>
      <c r="I9" s="16">
        <v>290.8</v>
      </c>
      <c r="J9" s="18"/>
      <c r="K9" s="18" t="s">
        <v>104</v>
      </c>
      <c r="L9" s="18" t="s">
        <v>105</v>
      </c>
      <c r="M9" s="18" t="s">
        <v>106</v>
      </c>
      <c r="N9" s="18" t="s">
        <v>107</v>
      </c>
      <c r="O9" s="18" t="s">
        <v>103</v>
      </c>
      <c r="P9" s="14" t="s">
        <v>103</v>
      </c>
      <c r="Q9" s="14" t="s">
        <v>103</v>
      </c>
      <c r="R9" s="18" t="s">
        <v>103</v>
      </c>
      <c r="S9" s="14" t="s">
        <v>103</v>
      </c>
      <c r="T9" s="14" t="s">
        <v>103</v>
      </c>
      <c r="U9" s="17">
        <v>1</v>
      </c>
      <c r="V9" s="20" t="s">
        <v>97</v>
      </c>
      <c r="W9" s="17" t="s">
        <v>98</v>
      </c>
    </row>
    <row r="10" spans="1:23" ht="16.5" customHeight="1">
      <c r="A10" s="14">
        <v>3</v>
      </c>
      <c r="B10" s="15" t="s">
        <v>96</v>
      </c>
      <c r="C10" s="19" t="s">
        <v>97</v>
      </c>
      <c r="D10" s="15" t="s">
        <v>98</v>
      </c>
      <c r="E10" s="15" t="s">
        <v>98</v>
      </c>
      <c r="F10" s="19">
        <v>1994</v>
      </c>
      <c r="G10" s="291">
        <v>2412720</v>
      </c>
      <c r="H10" s="292" t="s">
        <v>1855</v>
      </c>
      <c r="I10" s="16">
        <v>536.16</v>
      </c>
      <c r="J10" s="18"/>
      <c r="K10" s="18" t="s">
        <v>52</v>
      </c>
      <c r="L10" s="18" t="s">
        <v>108</v>
      </c>
      <c r="M10" s="18" t="s">
        <v>106</v>
      </c>
      <c r="N10" s="18" t="s">
        <v>107</v>
      </c>
      <c r="O10" s="18" t="s">
        <v>103</v>
      </c>
      <c r="P10" s="14" t="s">
        <v>103</v>
      </c>
      <c r="Q10" s="14" t="s">
        <v>103</v>
      </c>
      <c r="R10" s="14" t="s">
        <v>103</v>
      </c>
      <c r="S10" s="14" t="s">
        <v>103</v>
      </c>
      <c r="T10" s="14" t="s">
        <v>103</v>
      </c>
      <c r="U10" s="17">
        <v>2</v>
      </c>
      <c r="V10" s="20" t="s">
        <v>97</v>
      </c>
      <c r="W10" s="17" t="s">
        <v>98</v>
      </c>
    </row>
    <row r="11" spans="1:23" ht="16.5" customHeight="1">
      <c r="A11" s="18">
        <v>4</v>
      </c>
      <c r="B11" s="15" t="s">
        <v>96</v>
      </c>
      <c r="C11" s="19" t="s">
        <v>97</v>
      </c>
      <c r="D11" s="15" t="s">
        <v>98</v>
      </c>
      <c r="E11" s="15" t="s">
        <v>98</v>
      </c>
      <c r="F11" s="19"/>
      <c r="G11" s="291">
        <v>402480</v>
      </c>
      <c r="H11" s="292" t="s">
        <v>1855</v>
      </c>
      <c r="I11" s="16">
        <v>89.44</v>
      </c>
      <c r="J11" s="18"/>
      <c r="K11" s="18" t="s">
        <v>109</v>
      </c>
      <c r="L11" s="18" t="s">
        <v>105</v>
      </c>
      <c r="M11" s="18" t="s">
        <v>106</v>
      </c>
      <c r="N11" s="18" t="s">
        <v>107</v>
      </c>
      <c r="O11" s="18" t="s">
        <v>103</v>
      </c>
      <c r="P11" s="18" t="s">
        <v>103</v>
      </c>
      <c r="Q11" s="18" t="s">
        <v>110</v>
      </c>
      <c r="R11" s="18" t="s">
        <v>103</v>
      </c>
      <c r="S11" s="18" t="s">
        <v>103</v>
      </c>
      <c r="T11" s="18" t="s">
        <v>103</v>
      </c>
      <c r="U11" s="17">
        <v>1</v>
      </c>
      <c r="V11" s="20" t="s">
        <v>98</v>
      </c>
      <c r="W11" s="17" t="s">
        <v>98</v>
      </c>
    </row>
    <row r="12" spans="1:23" ht="16.5" customHeight="1">
      <c r="A12" s="14">
        <v>5</v>
      </c>
      <c r="B12" s="15" t="s">
        <v>96</v>
      </c>
      <c r="C12" s="19" t="s">
        <v>97</v>
      </c>
      <c r="D12" s="15" t="s">
        <v>98</v>
      </c>
      <c r="E12" s="15" t="s">
        <v>98</v>
      </c>
      <c r="F12" s="19">
        <v>1995</v>
      </c>
      <c r="G12" s="291">
        <v>1922535</v>
      </c>
      <c r="H12" s="292" t="s">
        <v>1855</v>
      </c>
      <c r="I12" s="16">
        <v>427.23</v>
      </c>
      <c r="J12" s="18"/>
      <c r="K12" s="18" t="s">
        <v>111</v>
      </c>
      <c r="L12" s="18" t="s">
        <v>105</v>
      </c>
      <c r="M12" s="18" t="s">
        <v>106</v>
      </c>
      <c r="N12" s="18" t="s">
        <v>107</v>
      </c>
      <c r="O12" s="18" t="s">
        <v>103</v>
      </c>
      <c r="P12" s="18" t="s">
        <v>103</v>
      </c>
      <c r="Q12" s="18" t="s">
        <v>103</v>
      </c>
      <c r="R12" s="18" t="s">
        <v>103</v>
      </c>
      <c r="S12" s="18" t="s">
        <v>103</v>
      </c>
      <c r="T12" s="18" t="s">
        <v>103</v>
      </c>
      <c r="U12" s="17">
        <v>1</v>
      </c>
      <c r="V12" s="20" t="s">
        <v>97</v>
      </c>
      <c r="W12" s="17" t="s">
        <v>98</v>
      </c>
    </row>
    <row r="13" spans="1:23" ht="16.5" customHeight="1">
      <c r="A13" s="18">
        <v>6</v>
      </c>
      <c r="B13" s="15" t="s">
        <v>112</v>
      </c>
      <c r="C13" s="19" t="s">
        <v>97</v>
      </c>
      <c r="D13" s="15" t="s">
        <v>98</v>
      </c>
      <c r="E13" s="15" t="s">
        <v>98</v>
      </c>
      <c r="F13" s="19"/>
      <c r="G13" s="291">
        <v>1255950</v>
      </c>
      <c r="H13" s="292" t="s">
        <v>1855</v>
      </c>
      <c r="I13" s="16">
        <v>279.10000000000002</v>
      </c>
      <c r="J13" s="18"/>
      <c r="K13" s="18" t="s">
        <v>113</v>
      </c>
      <c r="L13" s="18" t="s">
        <v>114</v>
      </c>
      <c r="M13" s="18" t="s">
        <v>106</v>
      </c>
      <c r="N13" s="18" t="s">
        <v>107</v>
      </c>
      <c r="O13" s="18" t="s">
        <v>103</v>
      </c>
      <c r="P13" s="18" t="s">
        <v>103</v>
      </c>
      <c r="Q13" s="18" t="s">
        <v>103</v>
      </c>
      <c r="R13" s="18" t="s">
        <v>103</v>
      </c>
      <c r="S13" s="18" t="s">
        <v>103</v>
      </c>
      <c r="T13" s="18" t="s">
        <v>103</v>
      </c>
      <c r="U13" s="17">
        <v>1</v>
      </c>
      <c r="V13" s="20" t="s">
        <v>98</v>
      </c>
      <c r="W13" s="17" t="s">
        <v>98</v>
      </c>
    </row>
    <row r="14" spans="1:23" ht="16.5" customHeight="1">
      <c r="A14" s="14">
        <v>7</v>
      </c>
      <c r="B14" s="15" t="s">
        <v>96</v>
      </c>
      <c r="C14" s="19" t="s">
        <v>97</v>
      </c>
      <c r="D14" s="15" t="s">
        <v>98</v>
      </c>
      <c r="E14" s="15" t="s">
        <v>98</v>
      </c>
      <c r="F14" s="19"/>
      <c r="G14" s="291">
        <v>1549350</v>
      </c>
      <c r="H14" s="292" t="s">
        <v>1855</v>
      </c>
      <c r="I14" s="16">
        <v>344.3</v>
      </c>
      <c r="J14" s="18"/>
      <c r="K14" s="18" t="s">
        <v>61</v>
      </c>
      <c r="L14" s="18" t="s">
        <v>115</v>
      </c>
      <c r="M14" s="18" t="s">
        <v>106</v>
      </c>
      <c r="N14" s="18" t="s">
        <v>107</v>
      </c>
      <c r="O14" s="18" t="s">
        <v>102</v>
      </c>
      <c r="P14" s="18" t="s">
        <v>103</v>
      </c>
      <c r="Q14" s="18" t="s">
        <v>103</v>
      </c>
      <c r="R14" s="18" t="s">
        <v>103</v>
      </c>
      <c r="S14" s="18" t="s">
        <v>103</v>
      </c>
      <c r="T14" s="18" t="s">
        <v>103</v>
      </c>
      <c r="U14" s="17">
        <v>2</v>
      </c>
      <c r="V14" s="20" t="s">
        <v>98</v>
      </c>
      <c r="W14" s="17" t="s">
        <v>98</v>
      </c>
    </row>
    <row r="15" spans="1:23" ht="16.5" customHeight="1">
      <c r="A15" s="18">
        <v>8</v>
      </c>
      <c r="B15" s="15" t="s">
        <v>96</v>
      </c>
      <c r="C15" s="19" t="s">
        <v>97</v>
      </c>
      <c r="D15" s="15" t="s">
        <v>98</v>
      </c>
      <c r="E15" s="15" t="s">
        <v>98</v>
      </c>
      <c r="F15" s="19">
        <v>1998</v>
      </c>
      <c r="G15" s="291">
        <v>2199105</v>
      </c>
      <c r="H15" s="292" t="s">
        <v>1855</v>
      </c>
      <c r="I15" s="16">
        <v>488.69</v>
      </c>
      <c r="J15" s="18"/>
      <c r="K15" s="18" t="s">
        <v>116</v>
      </c>
      <c r="L15" s="18" t="s">
        <v>117</v>
      </c>
      <c r="M15" s="18" t="s">
        <v>106</v>
      </c>
      <c r="N15" s="18" t="s">
        <v>107</v>
      </c>
      <c r="O15" s="18" t="s">
        <v>103</v>
      </c>
      <c r="P15" s="18" t="s">
        <v>103</v>
      </c>
      <c r="Q15" s="18" t="s">
        <v>103</v>
      </c>
      <c r="R15" s="18" t="s">
        <v>103</v>
      </c>
      <c r="S15" s="18" t="s">
        <v>103</v>
      </c>
      <c r="T15" s="18" t="s">
        <v>103</v>
      </c>
      <c r="U15" s="17">
        <v>2</v>
      </c>
      <c r="V15" s="20" t="s">
        <v>98</v>
      </c>
      <c r="W15" s="17" t="s">
        <v>98</v>
      </c>
    </row>
    <row r="16" spans="1:23" ht="16.5" customHeight="1">
      <c r="A16" s="14">
        <v>9</v>
      </c>
      <c r="B16" s="15" t="s">
        <v>96</v>
      </c>
      <c r="C16" s="19" t="s">
        <v>97</v>
      </c>
      <c r="D16" s="15" t="s">
        <v>98</v>
      </c>
      <c r="E16" s="15" t="s">
        <v>98</v>
      </c>
      <c r="F16" s="19">
        <v>1994</v>
      </c>
      <c r="G16" s="291">
        <v>2585160</v>
      </c>
      <c r="H16" s="292" t="s">
        <v>1855</v>
      </c>
      <c r="I16" s="16">
        <v>574.48</v>
      </c>
      <c r="J16" s="18"/>
      <c r="K16" s="18" t="s">
        <v>118</v>
      </c>
      <c r="L16" s="18" t="s">
        <v>119</v>
      </c>
      <c r="M16" s="18" t="s">
        <v>106</v>
      </c>
      <c r="N16" s="18" t="s">
        <v>107</v>
      </c>
      <c r="O16" s="18" t="s">
        <v>103</v>
      </c>
      <c r="P16" s="18" t="s">
        <v>103</v>
      </c>
      <c r="Q16" s="18" t="s">
        <v>103</v>
      </c>
      <c r="R16" s="18" t="s">
        <v>103</v>
      </c>
      <c r="S16" s="18" t="s">
        <v>103</v>
      </c>
      <c r="T16" s="18" t="s">
        <v>103</v>
      </c>
      <c r="U16" s="17">
        <v>2</v>
      </c>
      <c r="V16" s="20" t="s">
        <v>98</v>
      </c>
      <c r="W16" s="17" t="s">
        <v>98</v>
      </c>
    </row>
    <row r="17" spans="1:23" ht="16.5" customHeight="1">
      <c r="A17" s="18">
        <v>10</v>
      </c>
      <c r="B17" s="15" t="s">
        <v>96</v>
      </c>
      <c r="C17" s="19" t="s">
        <v>97</v>
      </c>
      <c r="D17" s="15" t="s">
        <v>98</v>
      </c>
      <c r="E17" s="15" t="s">
        <v>98</v>
      </c>
      <c r="F17" s="19"/>
      <c r="G17" s="291">
        <v>2339955</v>
      </c>
      <c r="H17" s="292" t="s">
        <v>1855</v>
      </c>
      <c r="I17" s="16">
        <v>519.99</v>
      </c>
      <c r="J17" s="18"/>
      <c r="K17" s="18" t="s">
        <v>120</v>
      </c>
      <c r="L17" s="18" t="s">
        <v>108</v>
      </c>
      <c r="M17" s="18" t="s">
        <v>106</v>
      </c>
      <c r="N17" s="18" t="s">
        <v>107</v>
      </c>
      <c r="O17" s="18" t="s">
        <v>103</v>
      </c>
      <c r="P17" s="18" t="s">
        <v>103</v>
      </c>
      <c r="Q17" s="18" t="s">
        <v>103</v>
      </c>
      <c r="R17" s="18" t="s">
        <v>103</v>
      </c>
      <c r="S17" s="18" t="s">
        <v>103</v>
      </c>
      <c r="T17" s="18" t="s">
        <v>103</v>
      </c>
      <c r="U17" s="17">
        <v>2</v>
      </c>
      <c r="V17" s="20" t="s">
        <v>98</v>
      </c>
      <c r="W17" s="17" t="s">
        <v>98</v>
      </c>
    </row>
    <row r="18" spans="1:23" ht="16.5" customHeight="1">
      <c r="A18" s="14">
        <v>11</v>
      </c>
      <c r="B18" s="15" t="s">
        <v>96</v>
      </c>
      <c r="C18" s="19" t="s">
        <v>97</v>
      </c>
      <c r="D18" s="15" t="s">
        <v>98</v>
      </c>
      <c r="E18" s="15" t="s">
        <v>98</v>
      </c>
      <c r="F18" s="19"/>
      <c r="G18" s="291">
        <v>2012265</v>
      </c>
      <c r="H18" s="292" t="s">
        <v>1855</v>
      </c>
      <c r="I18" s="16">
        <v>447.17</v>
      </c>
      <c r="J18" s="18"/>
      <c r="K18" s="18" t="s">
        <v>63</v>
      </c>
      <c r="L18" s="18" t="s">
        <v>108</v>
      </c>
      <c r="M18" s="18" t="s">
        <v>106</v>
      </c>
      <c r="N18" s="18" t="s">
        <v>107</v>
      </c>
      <c r="O18" s="18" t="s">
        <v>103</v>
      </c>
      <c r="P18" s="18" t="s">
        <v>103</v>
      </c>
      <c r="Q18" s="18" t="s">
        <v>103</v>
      </c>
      <c r="R18" s="18" t="s">
        <v>103</v>
      </c>
      <c r="S18" s="18" t="s">
        <v>103</v>
      </c>
      <c r="T18" s="18" t="s">
        <v>103</v>
      </c>
      <c r="U18" s="17">
        <v>2</v>
      </c>
      <c r="V18" s="20" t="s">
        <v>97</v>
      </c>
      <c r="W18" s="17" t="s">
        <v>98</v>
      </c>
    </row>
    <row r="19" spans="1:23" ht="16.5" customHeight="1">
      <c r="A19" s="18">
        <v>12</v>
      </c>
      <c r="B19" s="15" t="s">
        <v>96</v>
      </c>
      <c r="C19" s="19" t="s">
        <v>97</v>
      </c>
      <c r="D19" s="15" t="s">
        <v>98</v>
      </c>
      <c r="E19" s="15" t="s">
        <v>98</v>
      </c>
      <c r="F19" s="19"/>
      <c r="G19" s="291">
        <v>1979505</v>
      </c>
      <c r="H19" s="292" t="s">
        <v>1855</v>
      </c>
      <c r="I19" s="16">
        <v>439.89</v>
      </c>
      <c r="J19" s="18"/>
      <c r="K19" s="18" t="s">
        <v>46</v>
      </c>
      <c r="L19" s="18" t="s">
        <v>121</v>
      </c>
      <c r="M19" s="18" t="s">
        <v>106</v>
      </c>
      <c r="N19" s="18" t="s">
        <v>107</v>
      </c>
      <c r="O19" s="18" t="s">
        <v>103</v>
      </c>
      <c r="P19" s="18" t="s">
        <v>103</v>
      </c>
      <c r="Q19" s="18" t="s">
        <v>103</v>
      </c>
      <c r="R19" s="18" t="s">
        <v>103</v>
      </c>
      <c r="S19" s="18" t="s">
        <v>103</v>
      </c>
      <c r="T19" s="18" t="s">
        <v>103</v>
      </c>
      <c r="U19" s="20">
        <v>2</v>
      </c>
      <c r="V19" s="20" t="s">
        <v>97</v>
      </c>
      <c r="W19" s="17" t="s">
        <v>98</v>
      </c>
    </row>
    <row r="20" spans="1:23" ht="16.5" customHeight="1">
      <c r="A20" s="14">
        <v>13</v>
      </c>
      <c r="B20" s="15" t="s">
        <v>96</v>
      </c>
      <c r="C20" s="19" t="s">
        <v>97</v>
      </c>
      <c r="D20" s="15" t="s">
        <v>98</v>
      </c>
      <c r="E20" s="15" t="s">
        <v>98</v>
      </c>
      <c r="F20" s="19"/>
      <c r="G20" s="291">
        <v>1124685</v>
      </c>
      <c r="H20" s="292" t="s">
        <v>1855</v>
      </c>
      <c r="I20" s="16">
        <v>249.93</v>
      </c>
      <c r="J20" s="18"/>
      <c r="K20" s="18" t="s">
        <v>59</v>
      </c>
      <c r="L20" s="18" t="s">
        <v>108</v>
      </c>
      <c r="M20" s="18" t="s">
        <v>122</v>
      </c>
      <c r="N20" s="18" t="s">
        <v>107</v>
      </c>
      <c r="O20" s="18" t="s">
        <v>103</v>
      </c>
      <c r="P20" s="18" t="s">
        <v>103</v>
      </c>
      <c r="Q20" s="18" t="s">
        <v>103</v>
      </c>
      <c r="R20" s="18" t="s">
        <v>103</v>
      </c>
      <c r="S20" s="18" t="s">
        <v>103</v>
      </c>
      <c r="T20" s="18" t="s">
        <v>103</v>
      </c>
      <c r="U20" s="20">
        <v>1</v>
      </c>
      <c r="V20" s="20" t="s">
        <v>97</v>
      </c>
      <c r="W20" s="20" t="s">
        <v>98</v>
      </c>
    </row>
    <row r="21" spans="1:23" ht="16.5" customHeight="1">
      <c r="A21" s="18">
        <v>14</v>
      </c>
      <c r="B21" s="15" t="s">
        <v>96</v>
      </c>
      <c r="C21" s="19" t="s">
        <v>97</v>
      </c>
      <c r="D21" s="15" t="s">
        <v>98</v>
      </c>
      <c r="E21" s="15" t="s">
        <v>98</v>
      </c>
      <c r="F21" s="19"/>
      <c r="G21" s="291">
        <v>2603115</v>
      </c>
      <c r="H21" s="292" t="s">
        <v>1855</v>
      </c>
      <c r="I21" s="16">
        <v>578.47</v>
      </c>
      <c r="J21" s="18"/>
      <c r="K21" s="18" t="s">
        <v>123</v>
      </c>
      <c r="L21" s="18" t="s">
        <v>124</v>
      </c>
      <c r="M21" s="18" t="s">
        <v>106</v>
      </c>
      <c r="N21" s="18" t="s">
        <v>107</v>
      </c>
      <c r="O21" s="18" t="s">
        <v>103</v>
      </c>
      <c r="P21" s="18" t="s">
        <v>103</v>
      </c>
      <c r="Q21" s="18" t="s">
        <v>103</v>
      </c>
      <c r="R21" s="18" t="s">
        <v>103</v>
      </c>
      <c r="S21" s="18" t="s">
        <v>103</v>
      </c>
      <c r="T21" s="18" t="s">
        <v>103</v>
      </c>
      <c r="U21" s="20">
        <v>2</v>
      </c>
      <c r="V21" s="20" t="s">
        <v>98</v>
      </c>
      <c r="W21" s="20" t="s">
        <v>98</v>
      </c>
    </row>
    <row r="22" spans="1:23" ht="16.5" customHeight="1">
      <c r="A22" s="14">
        <v>15</v>
      </c>
      <c r="B22" s="15" t="s">
        <v>96</v>
      </c>
      <c r="C22" s="19" t="s">
        <v>97</v>
      </c>
      <c r="D22" s="15" t="s">
        <v>98</v>
      </c>
      <c r="E22" s="15" t="s">
        <v>98</v>
      </c>
      <c r="F22" s="19">
        <v>1998</v>
      </c>
      <c r="G22" s="291">
        <v>2437200</v>
      </c>
      <c r="H22" s="292" t="s">
        <v>1855</v>
      </c>
      <c r="I22" s="16">
        <v>541.6</v>
      </c>
      <c r="J22" s="18"/>
      <c r="K22" s="18" t="s">
        <v>65</v>
      </c>
      <c r="L22" s="18" t="s">
        <v>108</v>
      </c>
      <c r="M22" s="18" t="s">
        <v>106</v>
      </c>
      <c r="N22" s="18" t="s">
        <v>107</v>
      </c>
      <c r="O22" s="18" t="s">
        <v>103</v>
      </c>
      <c r="P22" s="18" t="s">
        <v>103</v>
      </c>
      <c r="Q22" s="18" t="s">
        <v>103</v>
      </c>
      <c r="R22" s="18" t="s">
        <v>103</v>
      </c>
      <c r="S22" s="18" t="s">
        <v>103</v>
      </c>
      <c r="T22" s="18" t="s">
        <v>103</v>
      </c>
      <c r="U22" s="20">
        <v>2</v>
      </c>
      <c r="V22" s="20" t="s">
        <v>98</v>
      </c>
      <c r="W22" s="20" t="s">
        <v>98</v>
      </c>
    </row>
    <row r="23" spans="1:23" ht="16.5" customHeight="1">
      <c r="A23" s="18">
        <v>16</v>
      </c>
      <c r="B23" s="15" t="s">
        <v>96</v>
      </c>
      <c r="C23" s="19" t="s">
        <v>97</v>
      </c>
      <c r="D23" s="15" t="s">
        <v>98</v>
      </c>
      <c r="E23" s="15" t="s">
        <v>98</v>
      </c>
      <c r="F23" s="19"/>
      <c r="G23" s="291">
        <v>1445850</v>
      </c>
      <c r="H23" s="292" t="s">
        <v>1855</v>
      </c>
      <c r="I23" s="16">
        <v>321.3</v>
      </c>
      <c r="J23" s="18"/>
      <c r="K23" s="18" t="s">
        <v>125</v>
      </c>
      <c r="L23" s="18" t="s">
        <v>126</v>
      </c>
      <c r="M23" s="18" t="s">
        <v>106</v>
      </c>
      <c r="N23" s="18" t="s">
        <v>127</v>
      </c>
      <c r="O23" s="18" t="s">
        <v>103</v>
      </c>
      <c r="P23" s="18" t="s">
        <v>103</v>
      </c>
      <c r="Q23" s="18" t="s">
        <v>103</v>
      </c>
      <c r="R23" s="18" t="s">
        <v>103</v>
      </c>
      <c r="S23" s="18" t="s">
        <v>103</v>
      </c>
      <c r="T23" s="18" t="s">
        <v>103</v>
      </c>
      <c r="U23" s="20">
        <v>1</v>
      </c>
      <c r="V23" s="20" t="s">
        <v>97</v>
      </c>
      <c r="W23" s="20" t="s">
        <v>98</v>
      </c>
    </row>
    <row r="24" spans="1:23" ht="16.5" customHeight="1">
      <c r="A24" s="14">
        <v>17</v>
      </c>
      <c r="B24" s="15" t="s">
        <v>128</v>
      </c>
      <c r="C24" s="19" t="s">
        <v>97</v>
      </c>
      <c r="D24" s="15" t="s">
        <v>98</v>
      </c>
      <c r="E24" s="15" t="s">
        <v>98</v>
      </c>
      <c r="F24" s="19">
        <v>2012</v>
      </c>
      <c r="G24" s="291">
        <v>1286000</v>
      </c>
      <c r="H24" s="292" t="s">
        <v>1855</v>
      </c>
      <c r="I24" s="16">
        <v>279.10000000000002</v>
      </c>
      <c r="J24" s="18"/>
      <c r="K24" s="18" t="s">
        <v>129</v>
      </c>
      <c r="L24" s="18" t="s">
        <v>130</v>
      </c>
      <c r="M24" s="18" t="s">
        <v>106</v>
      </c>
      <c r="N24" s="18" t="s">
        <v>107</v>
      </c>
      <c r="O24" s="18" t="s">
        <v>103</v>
      </c>
      <c r="P24" s="18" t="s">
        <v>103</v>
      </c>
      <c r="Q24" s="18" t="s">
        <v>103</v>
      </c>
      <c r="R24" s="18" t="s">
        <v>103</v>
      </c>
      <c r="S24" s="18" t="s">
        <v>103</v>
      </c>
      <c r="T24" s="18" t="s">
        <v>103</v>
      </c>
      <c r="U24" s="20">
        <v>1</v>
      </c>
      <c r="V24" s="20" t="s">
        <v>98</v>
      </c>
      <c r="W24" s="20" t="s">
        <v>98</v>
      </c>
    </row>
    <row r="25" spans="1:23" ht="16.5" customHeight="1">
      <c r="A25" s="18">
        <v>18</v>
      </c>
      <c r="B25" s="15" t="s">
        <v>131</v>
      </c>
      <c r="C25" s="19" t="s">
        <v>97</v>
      </c>
      <c r="D25" s="15" t="s">
        <v>98</v>
      </c>
      <c r="E25" s="15" t="s">
        <v>98</v>
      </c>
      <c r="F25" s="19"/>
      <c r="G25" s="291">
        <v>1993700</v>
      </c>
      <c r="H25" s="292" t="s">
        <v>1855</v>
      </c>
      <c r="I25" s="16">
        <v>404.02</v>
      </c>
      <c r="J25" s="18"/>
      <c r="K25" s="18" t="s">
        <v>63</v>
      </c>
      <c r="L25" s="18" t="s">
        <v>119</v>
      </c>
      <c r="M25" s="18" t="s">
        <v>106</v>
      </c>
      <c r="N25" s="18" t="s">
        <v>107</v>
      </c>
      <c r="O25" s="18" t="s">
        <v>103</v>
      </c>
      <c r="P25" s="18" t="s">
        <v>103</v>
      </c>
      <c r="Q25" s="18" t="s">
        <v>103</v>
      </c>
      <c r="R25" s="18" t="s">
        <v>103</v>
      </c>
      <c r="S25" s="18" t="s">
        <v>103</v>
      </c>
      <c r="T25" s="18" t="s">
        <v>103</v>
      </c>
      <c r="U25" s="20">
        <v>2</v>
      </c>
      <c r="V25" s="20" t="s">
        <v>97</v>
      </c>
      <c r="W25" s="20" t="s">
        <v>98</v>
      </c>
    </row>
    <row r="26" spans="1:23" ht="16.5" customHeight="1">
      <c r="A26" s="14">
        <v>19</v>
      </c>
      <c r="B26" s="15" t="s">
        <v>132</v>
      </c>
      <c r="C26" s="19" t="s">
        <v>97</v>
      </c>
      <c r="D26" s="15" t="s">
        <v>98</v>
      </c>
      <c r="E26" s="15" t="s">
        <v>98</v>
      </c>
      <c r="F26" s="19">
        <v>1967</v>
      </c>
      <c r="G26" s="291">
        <v>986500</v>
      </c>
      <c r="H26" s="292" t="s">
        <v>1855</v>
      </c>
      <c r="I26" s="16">
        <v>200</v>
      </c>
      <c r="J26" s="18"/>
      <c r="K26" s="18" t="s">
        <v>63</v>
      </c>
      <c r="L26" s="18" t="s">
        <v>119</v>
      </c>
      <c r="M26" s="18" t="s">
        <v>106</v>
      </c>
      <c r="N26" s="18" t="s">
        <v>133</v>
      </c>
      <c r="O26" s="18" t="s">
        <v>134</v>
      </c>
      <c r="P26" s="18" t="s">
        <v>103</v>
      </c>
      <c r="Q26" s="18" t="s">
        <v>103</v>
      </c>
      <c r="R26" s="18" t="s">
        <v>103</v>
      </c>
      <c r="S26" s="18" t="s">
        <v>103</v>
      </c>
      <c r="T26" s="18" t="s">
        <v>103</v>
      </c>
      <c r="U26" s="20">
        <v>2</v>
      </c>
      <c r="V26" s="20" t="s">
        <v>97</v>
      </c>
      <c r="W26" s="20" t="s">
        <v>98</v>
      </c>
    </row>
    <row r="27" spans="1:23" ht="16.5" customHeight="1">
      <c r="A27" s="18">
        <v>20</v>
      </c>
      <c r="B27" s="15" t="s">
        <v>128</v>
      </c>
      <c r="C27" s="19" t="s">
        <v>97</v>
      </c>
      <c r="D27" s="15" t="s">
        <v>98</v>
      </c>
      <c r="E27" s="15" t="s">
        <v>98</v>
      </c>
      <c r="F27" s="19"/>
      <c r="G27" s="291">
        <v>576000</v>
      </c>
      <c r="H27" s="292" t="s">
        <v>1855</v>
      </c>
      <c r="I27" s="16">
        <v>125</v>
      </c>
      <c r="J27" s="18"/>
      <c r="K27" s="18" t="s">
        <v>52</v>
      </c>
      <c r="L27" s="18" t="s">
        <v>135</v>
      </c>
      <c r="M27" s="18" t="s">
        <v>106</v>
      </c>
      <c r="N27" s="18" t="s">
        <v>107</v>
      </c>
      <c r="O27" s="18" t="s">
        <v>103</v>
      </c>
      <c r="P27" s="18" t="s">
        <v>103</v>
      </c>
      <c r="Q27" s="18" t="s">
        <v>103</v>
      </c>
      <c r="R27" s="18" t="s">
        <v>103</v>
      </c>
      <c r="S27" s="18" t="s">
        <v>103</v>
      </c>
      <c r="T27" s="18" t="s">
        <v>103</v>
      </c>
      <c r="U27" s="20">
        <v>1</v>
      </c>
      <c r="V27" s="20" t="s">
        <v>97</v>
      </c>
      <c r="W27" s="20" t="s">
        <v>98</v>
      </c>
    </row>
    <row r="28" spans="1:23" ht="16.5" customHeight="1">
      <c r="A28" s="14">
        <v>21</v>
      </c>
      <c r="B28" s="19" t="s">
        <v>136</v>
      </c>
      <c r="C28" s="19" t="s">
        <v>97</v>
      </c>
      <c r="D28" s="19" t="s">
        <v>98</v>
      </c>
      <c r="E28" s="19" t="s">
        <v>98</v>
      </c>
      <c r="F28" s="19"/>
      <c r="G28" s="291">
        <v>1263300</v>
      </c>
      <c r="H28" s="292" t="s">
        <v>1855</v>
      </c>
      <c r="I28" s="23">
        <v>256</v>
      </c>
      <c r="J28" s="18"/>
      <c r="K28" s="18" t="s">
        <v>99</v>
      </c>
      <c r="L28" s="18" t="s">
        <v>137</v>
      </c>
      <c r="M28" s="18" t="s">
        <v>106</v>
      </c>
      <c r="N28" s="18" t="s">
        <v>107</v>
      </c>
      <c r="O28" s="18" t="s">
        <v>103</v>
      </c>
      <c r="P28" s="18" t="s">
        <v>103</v>
      </c>
      <c r="Q28" s="18" t="s">
        <v>103</v>
      </c>
      <c r="R28" s="18" t="s">
        <v>103</v>
      </c>
      <c r="S28" s="18" t="s">
        <v>103</v>
      </c>
      <c r="T28" s="18" t="s">
        <v>103</v>
      </c>
      <c r="U28" s="20">
        <v>2</v>
      </c>
      <c r="V28" s="20" t="s">
        <v>97</v>
      </c>
      <c r="W28" s="20" t="s">
        <v>98</v>
      </c>
    </row>
    <row r="29" spans="1:23" ht="16.5" customHeight="1">
      <c r="A29" s="18">
        <v>22</v>
      </c>
      <c r="B29" s="19" t="s">
        <v>138</v>
      </c>
      <c r="C29" s="19" t="s">
        <v>97</v>
      </c>
      <c r="D29" s="19" t="s">
        <v>98</v>
      </c>
      <c r="E29" s="19" t="s">
        <v>98</v>
      </c>
      <c r="F29" s="19">
        <v>1967</v>
      </c>
      <c r="G29" s="291">
        <v>11956000</v>
      </c>
      <c r="H29" s="292" t="s">
        <v>1855</v>
      </c>
      <c r="I29" s="23">
        <v>1874.7</v>
      </c>
      <c r="J29" s="18" t="s">
        <v>97</v>
      </c>
      <c r="K29" s="18" t="s">
        <v>139</v>
      </c>
      <c r="L29" s="18" t="s">
        <v>140</v>
      </c>
      <c r="M29" s="18" t="s">
        <v>141</v>
      </c>
      <c r="N29" s="18" t="s">
        <v>142</v>
      </c>
      <c r="O29" s="18" t="s">
        <v>103</v>
      </c>
      <c r="P29" s="18" t="s">
        <v>103</v>
      </c>
      <c r="Q29" s="18" t="s">
        <v>103</v>
      </c>
      <c r="R29" s="18" t="s">
        <v>103</v>
      </c>
      <c r="S29" s="18" t="s">
        <v>103</v>
      </c>
      <c r="T29" s="18" t="s">
        <v>103</v>
      </c>
      <c r="U29" s="20">
        <v>5</v>
      </c>
      <c r="V29" s="20" t="s">
        <v>97</v>
      </c>
      <c r="W29" s="20" t="s">
        <v>97</v>
      </c>
    </row>
    <row r="30" spans="1:23" ht="16.5" customHeight="1">
      <c r="A30" s="14">
        <v>23</v>
      </c>
      <c r="B30" s="19" t="s">
        <v>1750</v>
      </c>
      <c r="C30" s="19" t="s">
        <v>97</v>
      </c>
      <c r="D30" s="19" t="s">
        <v>1486</v>
      </c>
      <c r="E30" s="19" t="s">
        <v>98</v>
      </c>
      <c r="F30" s="19">
        <v>2015</v>
      </c>
      <c r="G30" s="291">
        <v>10227.290000000001</v>
      </c>
      <c r="H30" s="293" t="s">
        <v>1856</v>
      </c>
      <c r="I30" s="23"/>
      <c r="J30" s="18"/>
      <c r="K30" s="18" t="s">
        <v>113</v>
      </c>
      <c r="L30" s="18" t="s">
        <v>124</v>
      </c>
      <c r="M30" s="18" t="s">
        <v>106</v>
      </c>
      <c r="N30" s="18" t="s">
        <v>107</v>
      </c>
      <c r="O30" s="18" t="s">
        <v>103</v>
      </c>
      <c r="P30" s="18" t="s">
        <v>103</v>
      </c>
      <c r="Q30" s="18" t="s">
        <v>103</v>
      </c>
      <c r="R30" s="18" t="s">
        <v>103</v>
      </c>
      <c r="S30" s="18" t="s">
        <v>103</v>
      </c>
      <c r="T30" s="18" t="s">
        <v>103</v>
      </c>
      <c r="U30" s="20">
        <v>1</v>
      </c>
      <c r="V30" s="20"/>
      <c r="W30" s="20"/>
    </row>
    <row r="31" spans="1:23" ht="16.5" customHeight="1">
      <c r="A31" s="18">
        <v>24</v>
      </c>
      <c r="B31" s="19" t="s">
        <v>143</v>
      </c>
      <c r="C31" s="19" t="s">
        <v>97</v>
      </c>
      <c r="D31" s="19" t="s">
        <v>98</v>
      </c>
      <c r="E31" s="19"/>
      <c r="F31" s="19"/>
      <c r="G31" s="291">
        <v>550000</v>
      </c>
      <c r="H31" s="292" t="s">
        <v>1855</v>
      </c>
      <c r="I31" s="23">
        <v>92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20"/>
      <c r="V31" s="20"/>
      <c r="W31" s="20"/>
    </row>
    <row r="32" spans="1:23" ht="16.5" customHeight="1">
      <c r="A32" s="14">
        <v>25</v>
      </c>
      <c r="B32" s="19" t="s">
        <v>144</v>
      </c>
      <c r="C32" s="19" t="s">
        <v>97</v>
      </c>
      <c r="D32" s="19" t="s">
        <v>98</v>
      </c>
      <c r="E32" s="19"/>
      <c r="F32" s="19"/>
      <c r="G32" s="291">
        <v>239000</v>
      </c>
      <c r="H32" s="292" t="s">
        <v>1855</v>
      </c>
      <c r="I32" s="23">
        <v>40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0"/>
      <c r="V32" s="20"/>
      <c r="W32" s="20"/>
    </row>
    <row r="33" spans="1:23" ht="16.5" customHeight="1">
      <c r="A33" s="18">
        <v>26</v>
      </c>
      <c r="B33" s="19" t="s">
        <v>145</v>
      </c>
      <c r="C33" s="19" t="s">
        <v>97</v>
      </c>
      <c r="D33" s="19" t="s">
        <v>98</v>
      </c>
      <c r="E33" s="19"/>
      <c r="F33" s="19"/>
      <c r="G33" s="291">
        <v>1895600</v>
      </c>
      <c r="H33" s="292" t="s">
        <v>1855</v>
      </c>
      <c r="I33" s="23">
        <v>317</v>
      </c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20"/>
      <c r="V33" s="20"/>
      <c r="W33" s="20"/>
    </row>
    <row r="34" spans="1:23" ht="16.5" customHeight="1">
      <c r="A34" s="14">
        <v>27</v>
      </c>
      <c r="B34" s="19" t="s">
        <v>146</v>
      </c>
      <c r="C34" s="19" t="s">
        <v>97</v>
      </c>
      <c r="D34" s="19" t="s">
        <v>98</v>
      </c>
      <c r="E34" s="19"/>
      <c r="F34" s="19"/>
      <c r="G34" s="291">
        <v>298800</v>
      </c>
      <c r="H34" s="292" t="s">
        <v>1855</v>
      </c>
      <c r="I34" s="23">
        <v>50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20"/>
      <c r="V34" s="20"/>
      <c r="W34" s="20"/>
    </row>
    <row r="35" spans="1:23" ht="16.5" customHeight="1">
      <c r="A35" s="18">
        <v>28</v>
      </c>
      <c r="B35" s="19" t="s">
        <v>147</v>
      </c>
      <c r="C35" s="19" t="s">
        <v>97</v>
      </c>
      <c r="D35" s="19" t="s">
        <v>98</v>
      </c>
      <c r="E35" s="19"/>
      <c r="F35" s="19"/>
      <c r="G35" s="291">
        <v>891000</v>
      </c>
      <c r="H35" s="292" t="s">
        <v>1855</v>
      </c>
      <c r="I35" s="23">
        <v>149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20"/>
      <c r="V35" s="20"/>
      <c r="W35" s="20"/>
    </row>
    <row r="36" spans="1:23" ht="16.5" customHeight="1">
      <c r="A36" s="14">
        <v>29</v>
      </c>
      <c r="B36" s="19" t="s">
        <v>148</v>
      </c>
      <c r="C36" s="19" t="s">
        <v>97</v>
      </c>
      <c r="D36" s="19" t="s">
        <v>98</v>
      </c>
      <c r="E36" s="19"/>
      <c r="F36" s="19"/>
      <c r="G36" s="291">
        <v>819300</v>
      </c>
      <c r="H36" s="292" t="s">
        <v>1855</v>
      </c>
      <c r="I36" s="23">
        <v>137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20"/>
      <c r="V36" s="20"/>
      <c r="W36" s="20"/>
    </row>
    <row r="37" spans="1:23" ht="16.5" customHeight="1">
      <c r="A37" s="18">
        <v>30</v>
      </c>
      <c r="B37" s="19" t="s">
        <v>1843</v>
      </c>
      <c r="C37" s="19" t="s">
        <v>152</v>
      </c>
      <c r="D37" s="19" t="s">
        <v>98</v>
      </c>
      <c r="E37" s="19"/>
      <c r="F37" s="289"/>
      <c r="G37" s="291">
        <v>86914.14</v>
      </c>
      <c r="H37" s="293" t="s">
        <v>1856</v>
      </c>
      <c r="I37" s="290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20"/>
      <c r="V37" s="20"/>
      <c r="W37" s="20"/>
    </row>
    <row r="38" spans="1:23" ht="16.5" customHeight="1">
      <c r="A38" s="14">
        <v>31</v>
      </c>
      <c r="B38" s="19" t="s">
        <v>1844</v>
      </c>
      <c r="C38" s="19" t="s">
        <v>152</v>
      </c>
      <c r="D38" s="19" t="s">
        <v>98</v>
      </c>
      <c r="E38" s="19"/>
      <c r="F38" s="289"/>
      <c r="G38" s="291">
        <v>18999.990000000002</v>
      </c>
      <c r="H38" s="293" t="s">
        <v>1856</v>
      </c>
      <c r="I38" s="290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20"/>
      <c r="V38" s="20"/>
      <c r="W38" s="20"/>
    </row>
    <row r="39" spans="1:23" ht="16.5" customHeight="1">
      <c r="A39" s="18">
        <v>32</v>
      </c>
      <c r="B39" s="19" t="s">
        <v>1845</v>
      </c>
      <c r="C39" s="19" t="s">
        <v>152</v>
      </c>
      <c r="D39" s="19" t="s">
        <v>98</v>
      </c>
      <c r="E39" s="19"/>
      <c r="F39" s="289"/>
      <c r="G39" s="291">
        <v>5600</v>
      </c>
      <c r="H39" s="292" t="s">
        <v>1855</v>
      </c>
      <c r="I39" s="290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20"/>
      <c r="V39" s="20"/>
      <c r="W39" s="20"/>
    </row>
    <row r="40" spans="1:23" ht="16.5" customHeight="1">
      <c r="A40" s="14">
        <v>33</v>
      </c>
      <c r="B40" s="19" t="s">
        <v>1846</v>
      </c>
      <c r="C40" s="19" t="s">
        <v>152</v>
      </c>
      <c r="D40" s="19" t="s">
        <v>98</v>
      </c>
      <c r="E40" s="19"/>
      <c r="F40" s="289"/>
      <c r="G40" s="291">
        <v>6700</v>
      </c>
      <c r="H40" s="292" t="s">
        <v>1855</v>
      </c>
      <c r="I40" s="290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20"/>
      <c r="V40" s="20"/>
      <c r="W40" s="20"/>
    </row>
    <row r="41" spans="1:23" ht="16.5" customHeight="1">
      <c r="A41" s="18">
        <v>34</v>
      </c>
      <c r="B41" s="19" t="s">
        <v>1847</v>
      </c>
      <c r="C41" s="19" t="s">
        <v>152</v>
      </c>
      <c r="D41" s="19" t="s">
        <v>98</v>
      </c>
      <c r="E41" s="19"/>
      <c r="F41" s="289"/>
      <c r="G41" s="291">
        <v>4710</v>
      </c>
      <c r="H41" s="292" t="s">
        <v>1855</v>
      </c>
      <c r="I41" s="290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20"/>
      <c r="V41" s="20"/>
      <c r="W41" s="20"/>
    </row>
    <row r="42" spans="1:23" ht="16.5" customHeight="1">
      <c r="A42" s="14">
        <v>35</v>
      </c>
      <c r="B42" s="19" t="s">
        <v>1848</v>
      </c>
      <c r="C42" s="19" t="s">
        <v>152</v>
      </c>
      <c r="D42" s="19" t="s">
        <v>98</v>
      </c>
      <c r="E42" s="19"/>
      <c r="F42" s="289"/>
      <c r="G42" s="291">
        <v>2100</v>
      </c>
      <c r="H42" s="292" t="s">
        <v>1855</v>
      </c>
      <c r="I42" s="290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20"/>
      <c r="V42" s="20"/>
      <c r="W42" s="20"/>
    </row>
    <row r="43" spans="1:23" ht="16.5" customHeight="1">
      <c r="A43" s="18">
        <v>36</v>
      </c>
      <c r="B43" s="19" t="s">
        <v>1849</v>
      </c>
      <c r="C43" s="19" t="s">
        <v>152</v>
      </c>
      <c r="D43" s="19" t="s">
        <v>98</v>
      </c>
      <c r="E43" s="19"/>
      <c r="F43" s="289"/>
      <c r="G43" s="291">
        <v>9400</v>
      </c>
      <c r="H43" s="292" t="s">
        <v>1855</v>
      </c>
      <c r="I43" s="290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20"/>
      <c r="V43" s="20"/>
      <c r="W43" s="20"/>
    </row>
    <row r="44" spans="1:23" ht="16.5" customHeight="1">
      <c r="A44" s="14">
        <v>37</v>
      </c>
      <c r="B44" s="19" t="s">
        <v>1850</v>
      </c>
      <c r="C44" s="19" t="s">
        <v>152</v>
      </c>
      <c r="D44" s="19" t="s">
        <v>98</v>
      </c>
      <c r="E44" s="19"/>
      <c r="F44" s="289"/>
      <c r="G44" s="291">
        <v>2970</v>
      </c>
      <c r="H44" s="292" t="s">
        <v>1855</v>
      </c>
      <c r="I44" s="290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20"/>
      <c r="V44" s="20"/>
      <c r="W44" s="20"/>
    </row>
    <row r="45" spans="1:23" ht="16.5" customHeight="1">
      <c r="A45" s="18">
        <v>38</v>
      </c>
      <c r="B45" s="19" t="s">
        <v>1851</v>
      </c>
      <c r="C45" s="19" t="s">
        <v>152</v>
      </c>
      <c r="D45" s="19" t="s">
        <v>98</v>
      </c>
      <c r="E45" s="19"/>
      <c r="F45" s="289"/>
      <c r="G45" s="291">
        <v>41400</v>
      </c>
      <c r="H45" s="292" t="s">
        <v>1855</v>
      </c>
      <c r="I45" s="290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20"/>
      <c r="V45" s="20"/>
      <c r="W45" s="20"/>
    </row>
    <row r="46" spans="1:23" ht="16.5" customHeight="1">
      <c r="A46" s="14">
        <v>39</v>
      </c>
      <c r="B46" s="19" t="s">
        <v>1852</v>
      </c>
      <c r="C46" s="19" t="s">
        <v>152</v>
      </c>
      <c r="D46" s="19" t="s">
        <v>98</v>
      </c>
      <c r="E46" s="19"/>
      <c r="F46" s="289"/>
      <c r="G46" s="291">
        <v>5990</v>
      </c>
      <c r="H46" s="292" t="s">
        <v>1855</v>
      </c>
      <c r="I46" s="290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20"/>
      <c r="V46" s="20"/>
      <c r="W46" s="20"/>
    </row>
    <row r="47" spans="1:23" ht="16.5" customHeight="1" thickBot="1">
      <c r="A47" s="18">
        <v>40</v>
      </c>
      <c r="B47" s="19" t="s">
        <v>1853</v>
      </c>
      <c r="C47" s="19" t="s">
        <v>152</v>
      </c>
      <c r="D47" s="19" t="s">
        <v>98</v>
      </c>
      <c r="E47" s="19"/>
      <c r="F47" s="289"/>
      <c r="G47" s="291">
        <v>1350</v>
      </c>
      <c r="H47" s="292" t="s">
        <v>1855</v>
      </c>
      <c r="I47" s="290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20"/>
      <c r="V47" s="20"/>
      <c r="W47" s="20"/>
    </row>
    <row r="48" spans="1:23" ht="16.5" customHeight="1" thickBot="1">
      <c r="A48" s="21"/>
      <c r="B48" s="19"/>
      <c r="C48" s="19"/>
      <c r="D48" s="19"/>
      <c r="E48" s="19"/>
      <c r="F48" s="285" t="s">
        <v>149</v>
      </c>
      <c r="G48" s="287">
        <f>SUM(G8:G36)</f>
        <v>53242802.289999999</v>
      </c>
      <c r="H48" s="288"/>
      <c r="I48" s="286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</row>
    <row r="49" spans="1:23" ht="16.5" customHeight="1">
      <c r="A49" s="370" t="s">
        <v>150</v>
      </c>
      <c r="B49" s="370"/>
      <c r="C49" s="370"/>
      <c r="D49" s="370"/>
      <c r="E49" s="370"/>
      <c r="F49" s="370"/>
      <c r="G49" s="370"/>
      <c r="H49" s="370"/>
      <c r="I49" s="370"/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</row>
    <row r="50" spans="1:23" ht="65.25" customHeight="1">
      <c r="A50" s="14">
        <v>1</v>
      </c>
      <c r="B50" s="15" t="s">
        <v>151</v>
      </c>
      <c r="C50" s="15" t="s">
        <v>152</v>
      </c>
      <c r="D50" s="15" t="s">
        <v>153</v>
      </c>
      <c r="E50" s="15" t="s">
        <v>153</v>
      </c>
      <c r="F50" s="15">
        <v>2000</v>
      </c>
      <c r="G50" s="291">
        <v>6648800</v>
      </c>
      <c r="H50" s="292" t="s">
        <v>1855</v>
      </c>
      <c r="I50" s="20">
        <v>1822.5</v>
      </c>
      <c r="J50" s="26" t="s">
        <v>1431</v>
      </c>
      <c r="K50" s="18" t="s">
        <v>154</v>
      </c>
      <c r="L50" s="18" t="s">
        <v>155</v>
      </c>
      <c r="M50" s="18" t="s">
        <v>156</v>
      </c>
      <c r="N50" s="18" t="s">
        <v>157</v>
      </c>
      <c r="O50" s="18" t="s">
        <v>158</v>
      </c>
      <c r="P50" s="18" t="s">
        <v>159</v>
      </c>
      <c r="Q50" s="18" t="s">
        <v>152</v>
      </c>
      <c r="R50" s="18" t="s">
        <v>160</v>
      </c>
      <c r="S50" s="18" t="s">
        <v>152</v>
      </c>
      <c r="T50" s="18" t="s">
        <v>152</v>
      </c>
      <c r="U50" s="20">
        <v>2</v>
      </c>
      <c r="V50" s="20" t="s">
        <v>152</v>
      </c>
      <c r="W50" s="20" t="s">
        <v>153</v>
      </c>
    </row>
    <row r="51" spans="1:23" ht="16.5" customHeight="1" thickBot="1">
      <c r="A51" s="18">
        <v>2</v>
      </c>
      <c r="B51" s="19" t="s">
        <v>151</v>
      </c>
      <c r="C51" s="19" t="s">
        <v>152</v>
      </c>
      <c r="D51" s="19" t="s">
        <v>153</v>
      </c>
      <c r="E51" s="19" t="s">
        <v>153</v>
      </c>
      <c r="F51" s="19">
        <v>1934</v>
      </c>
      <c r="G51" s="291">
        <v>2488100</v>
      </c>
      <c r="H51" s="292" t="s">
        <v>1855</v>
      </c>
      <c r="I51" s="20">
        <v>682</v>
      </c>
      <c r="J51" s="18" t="s">
        <v>161</v>
      </c>
      <c r="K51" s="18" t="s">
        <v>161</v>
      </c>
      <c r="L51" s="18" t="s">
        <v>162</v>
      </c>
      <c r="M51" s="18" t="s">
        <v>163</v>
      </c>
      <c r="N51" s="18" t="s">
        <v>161</v>
      </c>
      <c r="O51" s="18" t="s">
        <v>161</v>
      </c>
      <c r="P51" s="18" t="s">
        <v>159</v>
      </c>
      <c r="Q51" s="18" t="s">
        <v>152</v>
      </c>
      <c r="R51" s="18" t="s">
        <v>160</v>
      </c>
      <c r="S51" s="18" t="s">
        <v>153</v>
      </c>
      <c r="T51" s="18" t="s">
        <v>152</v>
      </c>
      <c r="U51" s="20">
        <v>2</v>
      </c>
      <c r="V51" s="20" t="s">
        <v>152</v>
      </c>
      <c r="W51" s="20" t="s">
        <v>153</v>
      </c>
    </row>
    <row r="52" spans="1:23" ht="16.5" customHeight="1" thickBot="1">
      <c r="A52" s="21"/>
      <c r="B52" s="27"/>
      <c r="C52" s="27"/>
      <c r="D52" s="27"/>
      <c r="E52" s="27"/>
      <c r="F52" s="24" t="s">
        <v>149</v>
      </c>
      <c r="G52" s="287">
        <f>SUM(G50:G51)</f>
        <v>9136900</v>
      </c>
      <c r="H52" s="298"/>
    </row>
    <row r="53" spans="1:23" ht="16.5" customHeight="1">
      <c r="A53" s="370" t="s">
        <v>164</v>
      </c>
      <c r="B53" s="370"/>
      <c r="C53" s="370"/>
      <c r="D53" s="370"/>
      <c r="E53" s="370"/>
      <c r="F53" s="370"/>
      <c r="G53" s="370"/>
      <c r="H53" s="370"/>
      <c r="I53" s="370"/>
      <c r="J53" s="370"/>
      <c r="K53" s="370"/>
      <c r="L53" s="370"/>
      <c r="M53" s="370"/>
      <c r="N53" s="370"/>
      <c r="O53" s="370"/>
      <c r="P53" s="370"/>
      <c r="Q53" s="370"/>
      <c r="R53" s="370"/>
      <c r="S53" s="370"/>
      <c r="T53" s="370"/>
      <c r="U53" s="370"/>
      <c r="V53" s="370"/>
      <c r="W53" s="370"/>
    </row>
    <row r="54" spans="1:23" ht="16.5" customHeight="1" thickBot="1">
      <c r="A54" s="14">
        <v>1</v>
      </c>
      <c r="B54" s="15" t="s">
        <v>165</v>
      </c>
      <c r="C54" s="28" t="s">
        <v>97</v>
      </c>
      <c r="D54" s="28" t="s">
        <v>98</v>
      </c>
      <c r="E54" s="28" t="s">
        <v>98</v>
      </c>
      <c r="F54" s="28">
        <v>1986</v>
      </c>
      <c r="G54" s="22">
        <v>2626700</v>
      </c>
      <c r="H54" s="292" t="s">
        <v>1855</v>
      </c>
      <c r="I54" s="20">
        <v>720</v>
      </c>
      <c r="J54" s="26" t="s">
        <v>110</v>
      </c>
      <c r="K54" s="18" t="s">
        <v>166</v>
      </c>
      <c r="L54" s="18" t="s">
        <v>167</v>
      </c>
      <c r="M54" s="18" t="s">
        <v>168</v>
      </c>
      <c r="N54" s="18" t="s">
        <v>169</v>
      </c>
      <c r="O54" s="18" t="s">
        <v>170</v>
      </c>
      <c r="P54" s="18" t="s">
        <v>103</v>
      </c>
      <c r="Q54" s="18" t="s">
        <v>170</v>
      </c>
      <c r="R54" s="18" t="s">
        <v>171</v>
      </c>
      <c r="S54" s="18" t="s">
        <v>103</v>
      </c>
      <c r="T54" s="18" t="s">
        <v>103</v>
      </c>
      <c r="U54" s="20">
        <v>3</v>
      </c>
      <c r="V54" s="20" t="s">
        <v>153</v>
      </c>
      <c r="W54" s="20" t="s">
        <v>153</v>
      </c>
    </row>
    <row r="55" spans="1:23" ht="16.5" customHeight="1" thickBot="1">
      <c r="A55" s="29"/>
      <c r="B55" s="30"/>
      <c r="C55" s="30"/>
      <c r="D55" s="30"/>
      <c r="E55" s="30"/>
      <c r="F55" s="24" t="s">
        <v>149</v>
      </c>
      <c r="G55" s="287">
        <f>SUM(G54)</f>
        <v>2626700</v>
      </c>
      <c r="H55" s="298"/>
    </row>
    <row r="56" spans="1:23" ht="16.5" customHeight="1">
      <c r="A56" s="370" t="s">
        <v>172</v>
      </c>
      <c r="B56" s="370"/>
      <c r="C56" s="370"/>
      <c r="D56" s="370"/>
      <c r="E56" s="370"/>
      <c r="F56" s="370"/>
      <c r="G56" s="370"/>
      <c r="H56" s="370"/>
      <c r="I56" s="370"/>
      <c r="J56" s="370"/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</row>
    <row r="57" spans="1:23" ht="16.5" customHeight="1" thickBot="1">
      <c r="A57" s="14">
        <v>1</v>
      </c>
      <c r="B57" s="15" t="s">
        <v>173</v>
      </c>
      <c r="C57" s="15" t="s">
        <v>152</v>
      </c>
      <c r="D57" s="15" t="s">
        <v>153</v>
      </c>
      <c r="E57" s="15" t="s">
        <v>153</v>
      </c>
      <c r="F57" s="15">
        <v>1913</v>
      </c>
      <c r="G57" s="22">
        <v>1094400</v>
      </c>
      <c r="H57" s="292" t="s">
        <v>1855</v>
      </c>
      <c r="I57" s="20">
        <v>300</v>
      </c>
      <c r="J57" s="26" t="s">
        <v>174</v>
      </c>
      <c r="K57" s="18" t="s">
        <v>175</v>
      </c>
      <c r="L57" s="18" t="s">
        <v>167</v>
      </c>
      <c r="M57" s="18" t="s">
        <v>168</v>
      </c>
      <c r="N57" s="18" t="s">
        <v>176</v>
      </c>
      <c r="O57" s="18" t="s">
        <v>103</v>
      </c>
      <c r="P57" s="18" t="s">
        <v>103</v>
      </c>
      <c r="Q57" s="18" t="s">
        <v>103</v>
      </c>
      <c r="R57" s="18" t="s">
        <v>103</v>
      </c>
      <c r="S57" s="18" t="s">
        <v>103</v>
      </c>
      <c r="T57" s="18" t="s">
        <v>103</v>
      </c>
      <c r="U57" s="20">
        <v>1</v>
      </c>
      <c r="V57" s="20" t="s">
        <v>152</v>
      </c>
      <c r="W57" s="20" t="s">
        <v>153</v>
      </c>
    </row>
    <row r="58" spans="1:23" ht="16.5" customHeight="1" thickBot="1">
      <c r="A58" s="31"/>
      <c r="B58" s="32"/>
      <c r="C58" s="32"/>
      <c r="D58" s="32"/>
      <c r="E58" s="32"/>
      <c r="F58" s="24" t="s">
        <v>149</v>
      </c>
      <c r="G58" s="287">
        <f>SUM(G57)</f>
        <v>1094400</v>
      </c>
      <c r="H58" s="298"/>
    </row>
    <row r="59" spans="1:23" ht="16.5" customHeight="1">
      <c r="A59" s="370" t="s">
        <v>177</v>
      </c>
      <c r="B59" s="370"/>
      <c r="C59" s="370"/>
      <c r="D59" s="370"/>
      <c r="E59" s="370"/>
      <c r="F59" s="370"/>
      <c r="G59" s="370"/>
      <c r="H59" s="284"/>
    </row>
    <row r="60" spans="1:23" ht="36.75" customHeight="1" thickBot="1">
      <c r="A60" s="14">
        <v>1</v>
      </c>
      <c r="B60" s="15" t="s">
        <v>178</v>
      </c>
      <c r="C60" s="15" t="s">
        <v>152</v>
      </c>
      <c r="D60" s="15" t="s">
        <v>153</v>
      </c>
      <c r="E60" s="15" t="s">
        <v>153</v>
      </c>
      <c r="F60" s="15">
        <v>2000</v>
      </c>
      <c r="G60" s="22">
        <v>3364100</v>
      </c>
      <c r="H60" s="292" t="s">
        <v>1855</v>
      </c>
      <c r="I60" s="20">
        <v>833</v>
      </c>
      <c r="J60" s="26" t="s">
        <v>179</v>
      </c>
      <c r="K60" s="18" t="s">
        <v>180</v>
      </c>
      <c r="L60" s="18" t="s">
        <v>181</v>
      </c>
      <c r="M60" s="18" t="s">
        <v>182</v>
      </c>
      <c r="N60" s="18" t="s">
        <v>183</v>
      </c>
      <c r="O60" s="18" t="s">
        <v>171</v>
      </c>
      <c r="P60" s="18" t="s">
        <v>184</v>
      </c>
      <c r="Q60" s="18" t="s">
        <v>185</v>
      </c>
      <c r="R60" s="18" t="s">
        <v>184</v>
      </c>
      <c r="S60" s="18" t="s">
        <v>184</v>
      </c>
      <c r="T60" s="18" t="s">
        <v>184</v>
      </c>
      <c r="U60" s="20" t="s">
        <v>186</v>
      </c>
      <c r="V60" s="20" t="s">
        <v>187</v>
      </c>
      <c r="W60" s="20" t="s">
        <v>153</v>
      </c>
    </row>
    <row r="61" spans="1:23" ht="16.5" customHeight="1" thickBot="1">
      <c r="F61" s="24" t="s">
        <v>149</v>
      </c>
      <c r="G61" s="287">
        <f>SUM(G60)</f>
        <v>3364100</v>
      </c>
      <c r="H61" s="298"/>
    </row>
    <row r="62" spans="1:23" ht="16.5" customHeight="1">
      <c r="A62" s="370" t="s">
        <v>24</v>
      </c>
      <c r="B62" s="370"/>
      <c r="C62" s="370"/>
      <c r="D62" s="370"/>
      <c r="E62" s="370"/>
      <c r="F62" s="370"/>
      <c r="G62" s="370"/>
      <c r="H62" s="370"/>
      <c r="I62" s="370"/>
      <c r="J62" s="370"/>
      <c r="K62" s="370"/>
      <c r="L62" s="370"/>
      <c r="M62" s="370"/>
      <c r="N62" s="370"/>
      <c r="O62" s="370"/>
      <c r="P62" s="370"/>
      <c r="Q62" s="370"/>
      <c r="R62" s="370"/>
      <c r="S62" s="370"/>
      <c r="T62" s="370"/>
      <c r="U62" s="370"/>
      <c r="V62" s="370"/>
      <c r="W62" s="370"/>
    </row>
    <row r="63" spans="1:23" ht="22.5" customHeight="1">
      <c r="A63" s="14">
        <v>1</v>
      </c>
      <c r="B63" s="15" t="s">
        <v>188</v>
      </c>
      <c r="C63" s="15" t="s">
        <v>152</v>
      </c>
      <c r="D63" s="15" t="s">
        <v>153</v>
      </c>
      <c r="E63" s="15" t="s">
        <v>153</v>
      </c>
      <c r="F63" s="15">
        <v>1964</v>
      </c>
      <c r="G63" s="291">
        <v>6575500</v>
      </c>
      <c r="H63" s="292" t="s">
        <v>1855</v>
      </c>
      <c r="I63" s="20">
        <v>1802.4</v>
      </c>
      <c r="J63" s="151" t="s">
        <v>189</v>
      </c>
      <c r="K63" s="19" t="s">
        <v>190</v>
      </c>
      <c r="L63" s="19" t="s">
        <v>167</v>
      </c>
      <c r="M63" s="19" t="s">
        <v>191</v>
      </c>
      <c r="N63" s="19" t="s">
        <v>192</v>
      </c>
      <c r="O63" s="18" t="s">
        <v>103</v>
      </c>
      <c r="P63" s="18" t="s">
        <v>103</v>
      </c>
      <c r="Q63" s="18" t="s">
        <v>103</v>
      </c>
      <c r="R63" s="18" t="s">
        <v>103</v>
      </c>
      <c r="S63" s="18" t="s">
        <v>103</v>
      </c>
      <c r="T63" s="18" t="s">
        <v>103</v>
      </c>
      <c r="U63" s="20">
        <v>2</v>
      </c>
      <c r="V63" s="20" t="s">
        <v>152</v>
      </c>
      <c r="W63" s="20" t="s">
        <v>153</v>
      </c>
    </row>
    <row r="64" spans="1:23" ht="22.5" customHeight="1">
      <c r="A64" s="18">
        <v>2</v>
      </c>
      <c r="B64" s="19" t="s">
        <v>193</v>
      </c>
      <c r="C64" s="19" t="s">
        <v>152</v>
      </c>
      <c r="D64" s="19" t="s">
        <v>153</v>
      </c>
      <c r="E64" s="19" t="s">
        <v>153</v>
      </c>
      <c r="F64" s="19">
        <v>1964</v>
      </c>
      <c r="G64" s="291">
        <v>119300</v>
      </c>
      <c r="H64" s="292" t="s">
        <v>1855</v>
      </c>
      <c r="I64" s="20">
        <v>40</v>
      </c>
      <c r="J64" s="33" t="s">
        <v>194</v>
      </c>
      <c r="K64" s="15" t="s">
        <v>190</v>
      </c>
      <c r="L64" s="19" t="s">
        <v>167</v>
      </c>
      <c r="M64" s="19" t="s">
        <v>191</v>
      </c>
      <c r="N64" s="15" t="s">
        <v>195</v>
      </c>
      <c r="O64" s="18" t="s">
        <v>103</v>
      </c>
      <c r="P64" s="18" t="s">
        <v>103</v>
      </c>
      <c r="Q64" s="18" t="s">
        <v>110</v>
      </c>
      <c r="R64" s="18" t="s">
        <v>103</v>
      </c>
      <c r="S64" s="18" t="s">
        <v>110</v>
      </c>
      <c r="T64" s="18" t="s">
        <v>110</v>
      </c>
      <c r="U64" s="20">
        <v>1</v>
      </c>
      <c r="V64" s="20" t="s">
        <v>153</v>
      </c>
      <c r="W64" s="20" t="s">
        <v>153</v>
      </c>
    </row>
    <row r="65" spans="1:26" ht="22.5" customHeight="1" thickBot="1">
      <c r="A65" s="14">
        <v>3</v>
      </c>
      <c r="B65" s="19" t="s">
        <v>196</v>
      </c>
      <c r="C65" s="19" t="s">
        <v>152</v>
      </c>
      <c r="D65" s="19" t="s">
        <v>153</v>
      </c>
      <c r="E65" s="19" t="s">
        <v>153</v>
      </c>
      <c r="F65" s="19">
        <v>2004</v>
      </c>
      <c r="G65" s="291">
        <v>2183900</v>
      </c>
      <c r="H65" s="292" t="s">
        <v>1855</v>
      </c>
      <c r="I65" s="20">
        <v>400</v>
      </c>
      <c r="J65" s="33" t="s">
        <v>197</v>
      </c>
      <c r="K65" s="19" t="s">
        <v>190</v>
      </c>
      <c r="L65" s="19" t="s">
        <v>167</v>
      </c>
      <c r="M65" s="19" t="s">
        <v>198</v>
      </c>
      <c r="N65" s="15" t="s">
        <v>192</v>
      </c>
      <c r="O65" s="18" t="s">
        <v>103</v>
      </c>
      <c r="P65" s="18" t="s">
        <v>103</v>
      </c>
      <c r="Q65" s="18" t="s">
        <v>103</v>
      </c>
      <c r="R65" s="18" t="s">
        <v>103</v>
      </c>
      <c r="S65" s="18" t="s">
        <v>103</v>
      </c>
      <c r="T65" s="18" t="s">
        <v>103</v>
      </c>
      <c r="U65" s="20">
        <v>2</v>
      </c>
      <c r="V65" s="20" t="s">
        <v>153</v>
      </c>
      <c r="W65" s="20" t="s">
        <v>153</v>
      </c>
    </row>
    <row r="66" spans="1:26" ht="16.5" customHeight="1" thickBot="1">
      <c r="F66" s="94" t="s">
        <v>149</v>
      </c>
      <c r="G66" s="296">
        <f>SUM(G63:G65)</f>
        <v>8878700</v>
      </c>
      <c r="H66" s="297"/>
    </row>
    <row r="67" spans="1:26" ht="16.5" customHeight="1">
      <c r="A67" s="370" t="s">
        <v>199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</row>
    <row r="68" spans="1:26" ht="24" customHeight="1">
      <c r="A68" s="14">
        <v>1</v>
      </c>
      <c r="B68" s="15" t="s">
        <v>200</v>
      </c>
      <c r="C68" s="15" t="s">
        <v>152</v>
      </c>
      <c r="D68" s="15" t="s">
        <v>153</v>
      </c>
      <c r="E68" s="15" t="s">
        <v>153</v>
      </c>
      <c r="F68" s="15" t="s">
        <v>201</v>
      </c>
      <c r="G68" s="291">
        <v>2869900</v>
      </c>
      <c r="H68" s="292" t="s">
        <v>1855</v>
      </c>
      <c r="I68" s="20">
        <v>794</v>
      </c>
      <c r="J68" s="152" t="s">
        <v>202</v>
      </c>
      <c r="K68" s="19" t="s">
        <v>203</v>
      </c>
      <c r="L68" s="19" t="s">
        <v>204</v>
      </c>
      <c r="M68" s="19" t="s">
        <v>205</v>
      </c>
      <c r="N68" s="19" t="s">
        <v>206</v>
      </c>
      <c r="O68" s="18" t="s">
        <v>170</v>
      </c>
      <c r="P68" s="18" t="s">
        <v>170</v>
      </c>
      <c r="Q68" s="18" t="s">
        <v>170</v>
      </c>
      <c r="R68" s="18" t="s">
        <v>103</v>
      </c>
      <c r="S68" s="18" t="s">
        <v>103</v>
      </c>
      <c r="T68" s="18" t="s">
        <v>103</v>
      </c>
      <c r="U68" s="20">
        <v>2</v>
      </c>
      <c r="V68" s="20" t="s">
        <v>153</v>
      </c>
      <c r="W68" s="20" t="s">
        <v>153</v>
      </c>
    </row>
    <row r="69" spans="1:26" ht="24" customHeight="1" thickBot="1">
      <c r="A69" s="14">
        <v>2</v>
      </c>
      <c r="B69" s="15" t="s">
        <v>207</v>
      </c>
      <c r="C69" s="15" t="s">
        <v>152</v>
      </c>
      <c r="D69" s="15" t="s">
        <v>153</v>
      </c>
      <c r="E69" s="15" t="s">
        <v>153</v>
      </c>
      <c r="F69" s="14">
        <v>2004</v>
      </c>
      <c r="G69" s="291">
        <v>6960700</v>
      </c>
      <c r="H69" s="292" t="s">
        <v>1855</v>
      </c>
      <c r="I69" s="17">
        <v>1908</v>
      </c>
      <c r="J69" s="153" t="s">
        <v>202</v>
      </c>
      <c r="K69" s="15" t="s">
        <v>203</v>
      </c>
      <c r="L69" s="15" t="s">
        <v>167</v>
      </c>
      <c r="M69" s="15" t="s">
        <v>106</v>
      </c>
      <c r="N69" s="15" t="s">
        <v>208</v>
      </c>
      <c r="O69" s="14" t="s">
        <v>171</v>
      </c>
      <c r="P69" s="14" t="s">
        <v>103</v>
      </c>
      <c r="Q69" s="14" t="s">
        <v>103</v>
      </c>
      <c r="R69" s="14" t="s">
        <v>103</v>
      </c>
      <c r="S69" s="14" t="s">
        <v>103</v>
      </c>
      <c r="T69" s="14" t="s">
        <v>103</v>
      </c>
      <c r="U69" s="17">
        <v>2</v>
      </c>
      <c r="V69" s="17" t="s">
        <v>152</v>
      </c>
      <c r="W69" s="17" t="s">
        <v>153</v>
      </c>
    </row>
    <row r="70" spans="1:26" ht="16.5" customHeight="1" thickBot="1">
      <c r="F70" s="143" t="s">
        <v>149</v>
      </c>
      <c r="G70" s="299">
        <f>SUM(G68:G69)</f>
        <v>9830600</v>
      </c>
      <c r="H70" s="300"/>
    </row>
    <row r="71" spans="1:26" ht="16.5" customHeight="1" thickBot="1">
      <c r="A71" s="367" t="s">
        <v>21</v>
      </c>
      <c r="B71" s="368"/>
      <c r="C71" s="368"/>
      <c r="D71" s="368"/>
      <c r="E71" s="368"/>
      <c r="F71" s="368"/>
      <c r="G71" s="368"/>
      <c r="H71" s="368"/>
      <c r="I71" s="368"/>
      <c r="J71" s="368"/>
      <c r="K71" s="368"/>
      <c r="L71" s="368"/>
      <c r="M71" s="368"/>
      <c r="N71" s="368"/>
      <c r="O71" s="368"/>
      <c r="P71" s="368"/>
      <c r="Q71" s="368"/>
      <c r="R71" s="368"/>
      <c r="S71" s="368"/>
      <c r="T71" s="368"/>
      <c r="U71" s="368"/>
      <c r="V71" s="368"/>
      <c r="W71" s="369"/>
    </row>
    <row r="72" spans="1:26" s="35" customFormat="1" ht="39" thickBot="1">
      <c r="A72" s="34">
        <v>1</v>
      </c>
      <c r="B72" s="34" t="s">
        <v>209</v>
      </c>
      <c r="C72" s="34" t="s">
        <v>152</v>
      </c>
      <c r="D72" s="34" t="s">
        <v>153</v>
      </c>
      <c r="E72" s="34" t="s">
        <v>153</v>
      </c>
      <c r="F72" s="34">
        <v>1959</v>
      </c>
      <c r="G72" s="291">
        <v>2553700</v>
      </c>
      <c r="H72" s="292" t="s">
        <v>1855</v>
      </c>
      <c r="I72" s="301">
        <v>700</v>
      </c>
      <c r="J72" s="302" t="s">
        <v>210</v>
      </c>
      <c r="K72" s="39" t="s">
        <v>211</v>
      </c>
      <c r="L72" s="39" t="s">
        <v>212</v>
      </c>
      <c r="M72" s="39" t="s">
        <v>213</v>
      </c>
      <c r="N72" s="39" t="s">
        <v>176</v>
      </c>
      <c r="O72" s="39" t="s">
        <v>214</v>
      </c>
      <c r="P72" s="39" t="s">
        <v>215</v>
      </c>
      <c r="Q72" s="39" t="s">
        <v>215</v>
      </c>
      <c r="R72" s="39" t="s">
        <v>214</v>
      </c>
      <c r="S72" s="39" t="s">
        <v>214</v>
      </c>
      <c r="T72" s="39" t="s">
        <v>214</v>
      </c>
      <c r="U72" s="301">
        <v>2</v>
      </c>
      <c r="V72" s="301" t="s">
        <v>152</v>
      </c>
      <c r="W72" s="301" t="s">
        <v>153</v>
      </c>
    </row>
    <row r="73" spans="1:26" ht="16.5" customHeight="1" thickBot="1">
      <c r="F73" s="24" t="s">
        <v>149</v>
      </c>
      <c r="G73" s="287">
        <f>SUM(G72)</f>
        <v>2553700</v>
      </c>
      <c r="H73" s="298"/>
      <c r="I73" s="37"/>
      <c r="Y73" s="303"/>
      <c r="Z73" s="303"/>
    </row>
    <row r="74" spans="1:26" ht="16.5" customHeight="1">
      <c r="A74" s="370" t="s">
        <v>216</v>
      </c>
      <c r="B74" s="370"/>
      <c r="C74" s="370"/>
      <c r="D74" s="370"/>
      <c r="E74" s="370"/>
      <c r="F74" s="370"/>
      <c r="G74" s="370"/>
      <c r="H74" s="370"/>
      <c r="I74" s="370"/>
      <c r="J74" s="370"/>
      <c r="K74" s="370"/>
      <c r="L74" s="370"/>
      <c r="M74" s="370"/>
      <c r="N74" s="370"/>
      <c r="O74" s="370"/>
      <c r="P74" s="370"/>
      <c r="Q74" s="370"/>
      <c r="R74" s="370"/>
      <c r="S74" s="370"/>
      <c r="T74" s="370"/>
      <c r="U74" s="370"/>
      <c r="V74" s="370"/>
      <c r="W74" s="370"/>
    </row>
    <row r="75" spans="1:26" ht="38.25" customHeight="1" thickBot="1">
      <c r="A75" s="20">
        <v>1</v>
      </c>
      <c r="B75" s="19" t="s">
        <v>165</v>
      </c>
      <c r="C75" s="19" t="s">
        <v>152</v>
      </c>
      <c r="D75" s="15" t="s">
        <v>153</v>
      </c>
      <c r="E75" s="15" t="s">
        <v>153</v>
      </c>
      <c r="F75" s="19">
        <v>2005</v>
      </c>
      <c r="G75" s="291">
        <v>7859500</v>
      </c>
      <c r="H75" s="292" t="s">
        <v>1855</v>
      </c>
      <c r="I75" s="301">
        <v>2154.4</v>
      </c>
      <c r="J75" s="33" t="s">
        <v>217</v>
      </c>
      <c r="K75" s="19" t="s">
        <v>218</v>
      </c>
      <c r="L75" s="19" t="s">
        <v>219</v>
      </c>
      <c r="M75" s="19" t="s">
        <v>182</v>
      </c>
      <c r="N75" s="19" t="s">
        <v>220</v>
      </c>
      <c r="O75" s="18" t="s">
        <v>103</v>
      </c>
      <c r="P75" s="18" t="s">
        <v>103</v>
      </c>
      <c r="Q75" s="18" t="s">
        <v>103</v>
      </c>
      <c r="R75" s="18" t="s">
        <v>103</v>
      </c>
      <c r="S75" s="18" t="s">
        <v>103</v>
      </c>
      <c r="T75" s="18" t="s">
        <v>103</v>
      </c>
      <c r="U75" s="20">
        <v>2</v>
      </c>
      <c r="V75" s="20" t="s">
        <v>152</v>
      </c>
      <c r="W75" s="20" t="s">
        <v>153</v>
      </c>
    </row>
    <row r="76" spans="1:26" ht="16.5" customHeight="1" thickBot="1">
      <c r="A76" s="20"/>
      <c r="B76" s="154"/>
      <c r="C76" s="154"/>
      <c r="D76" s="154"/>
      <c r="E76" s="154"/>
      <c r="F76" s="24" t="s">
        <v>149</v>
      </c>
      <c r="G76" s="287">
        <f>SUM(G74:G75)</f>
        <v>7859500</v>
      </c>
      <c r="H76" s="298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8" spans="1:26" ht="13.5" thickBot="1"/>
    <row r="79" spans="1:26" ht="16.5" customHeight="1" thickBot="1">
      <c r="E79" s="8" t="s">
        <v>221</v>
      </c>
      <c r="F79" s="294" t="s">
        <v>1857</v>
      </c>
      <c r="G79" s="295">
        <f>SUM(G48,G52,G55,G58,G61,G66,G70,G73,G76)</f>
        <v>98587402.289999992</v>
      </c>
    </row>
  </sheetData>
  <mergeCells count="25">
    <mergeCell ref="A62:W62"/>
    <mergeCell ref="A67:W67"/>
    <mergeCell ref="K5:K6"/>
    <mergeCell ref="A59:G59"/>
    <mergeCell ref="H5:H6"/>
    <mergeCell ref="A7:W7"/>
    <mergeCell ref="A49:W49"/>
    <mergeCell ref="A53:W53"/>
    <mergeCell ref="A56:W56"/>
    <mergeCell ref="A71:W71"/>
    <mergeCell ref="A74:W74"/>
    <mergeCell ref="U5:U6"/>
    <mergeCell ref="V5:V6"/>
    <mergeCell ref="W5:W6"/>
    <mergeCell ref="L5:N5"/>
    <mergeCell ref="O5:T5"/>
    <mergeCell ref="A5:A6"/>
    <mergeCell ref="B5:B6"/>
    <mergeCell ref="C5:C6"/>
    <mergeCell ref="D5:D6"/>
    <mergeCell ref="E5:E6"/>
    <mergeCell ref="F5:F6"/>
    <mergeCell ref="G5:G6"/>
    <mergeCell ref="I5:I6"/>
    <mergeCell ref="J5:J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W80"/>
  <sheetViews>
    <sheetView workbookViewId="0">
      <selection activeCell="D71" sqref="D71"/>
    </sheetView>
  </sheetViews>
  <sheetFormatPr defaultColWidth="22.7109375" defaultRowHeight="15"/>
  <cols>
    <col min="1" max="1" width="13.140625" style="231" customWidth="1"/>
    <col min="2" max="2" width="29.42578125" style="225" customWidth="1"/>
    <col min="3" max="3" width="12.140625" style="225" bestFit="1" customWidth="1"/>
    <col min="4" max="16384" width="22.7109375" style="225"/>
  </cols>
  <sheetData>
    <row r="1" spans="1:23" s="8" customFormat="1" ht="16.5" customHeight="1">
      <c r="A1" s="7" t="s">
        <v>1830</v>
      </c>
      <c r="G1" s="9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3" spans="1:23">
      <c r="A3" s="384" t="s">
        <v>1484</v>
      </c>
      <c r="B3" s="384" t="s">
        <v>1749</v>
      </c>
      <c r="C3" s="384" t="s">
        <v>1752</v>
      </c>
      <c r="D3" s="384" t="s">
        <v>1751</v>
      </c>
      <c r="E3" s="384" t="s">
        <v>2</v>
      </c>
      <c r="F3" s="224"/>
    </row>
    <row r="4" spans="1:23" ht="23.25" customHeight="1">
      <c r="A4" s="384"/>
      <c r="B4" s="384"/>
      <c r="C4" s="384"/>
      <c r="D4" s="384"/>
      <c r="E4" s="384"/>
      <c r="F4" s="224"/>
    </row>
    <row r="5" spans="1:23">
      <c r="A5" s="226">
        <v>1</v>
      </c>
      <c r="B5" s="227" t="s">
        <v>222</v>
      </c>
      <c r="C5" s="228"/>
      <c r="D5" s="229">
        <v>85070.03</v>
      </c>
      <c r="E5" s="226" t="s">
        <v>166</v>
      </c>
      <c r="F5" s="385" t="s">
        <v>223</v>
      </c>
    </row>
    <row r="6" spans="1:23">
      <c r="A6" s="226">
        <v>2</v>
      </c>
      <c r="B6" s="227" t="s">
        <v>224</v>
      </c>
      <c r="C6" s="228"/>
      <c r="D6" s="229">
        <v>11339.95</v>
      </c>
      <c r="E6" s="226" t="s">
        <v>166</v>
      </c>
      <c r="F6" s="386"/>
    </row>
    <row r="7" spans="1:23">
      <c r="A7" s="226">
        <v>3</v>
      </c>
      <c r="B7" s="227" t="s">
        <v>225</v>
      </c>
      <c r="C7" s="228"/>
      <c r="D7" s="229">
        <v>49247.24</v>
      </c>
      <c r="E7" s="226" t="s">
        <v>166</v>
      </c>
      <c r="F7" s="386"/>
    </row>
    <row r="8" spans="1:23">
      <c r="A8" s="226">
        <v>4</v>
      </c>
      <c r="B8" s="227" t="s">
        <v>226</v>
      </c>
      <c r="C8" s="228"/>
      <c r="D8" s="229">
        <v>261726.69</v>
      </c>
      <c r="E8" s="226" t="s">
        <v>166</v>
      </c>
      <c r="F8" s="386"/>
    </row>
    <row r="9" spans="1:23">
      <c r="A9" s="226">
        <v>5</v>
      </c>
      <c r="B9" s="227" t="s">
        <v>222</v>
      </c>
      <c r="C9" s="228"/>
      <c r="D9" s="229">
        <v>126917.95</v>
      </c>
      <c r="E9" s="226" t="s">
        <v>123</v>
      </c>
      <c r="F9" s="386"/>
    </row>
    <row r="10" spans="1:23">
      <c r="A10" s="226">
        <v>6</v>
      </c>
      <c r="B10" s="227" t="s">
        <v>227</v>
      </c>
      <c r="C10" s="228"/>
      <c r="D10" s="229">
        <v>83500</v>
      </c>
      <c r="E10" s="226" t="s">
        <v>123</v>
      </c>
      <c r="F10" s="386"/>
    </row>
    <row r="11" spans="1:23">
      <c r="A11" s="226">
        <v>7</v>
      </c>
      <c r="B11" s="227" t="s">
        <v>228</v>
      </c>
      <c r="C11" s="228"/>
      <c r="D11" s="229">
        <v>10106.48</v>
      </c>
      <c r="E11" s="226" t="s">
        <v>123</v>
      </c>
      <c r="F11" s="386"/>
    </row>
    <row r="12" spans="1:23">
      <c r="A12" s="226">
        <v>8</v>
      </c>
      <c r="B12" s="227" t="s">
        <v>226</v>
      </c>
      <c r="C12" s="228"/>
      <c r="D12" s="229">
        <v>511363.16</v>
      </c>
      <c r="E12" s="226" t="s">
        <v>123</v>
      </c>
      <c r="F12" s="386"/>
    </row>
    <row r="13" spans="1:23">
      <c r="A13" s="226">
        <v>9</v>
      </c>
      <c r="B13" s="220" t="s">
        <v>1357</v>
      </c>
      <c r="C13" s="155"/>
      <c r="D13" s="221">
        <v>83640</v>
      </c>
      <c r="E13" s="216" t="s">
        <v>123</v>
      </c>
      <c r="F13" s="386"/>
    </row>
    <row r="14" spans="1:23">
      <c r="A14" s="226">
        <v>10</v>
      </c>
      <c r="B14" s="227" t="s">
        <v>222</v>
      </c>
      <c r="C14" s="228"/>
      <c r="D14" s="229">
        <v>89071.360000000001</v>
      </c>
      <c r="E14" s="226" t="s">
        <v>203</v>
      </c>
      <c r="F14" s="386"/>
    </row>
    <row r="15" spans="1:23">
      <c r="A15" s="226">
        <v>11</v>
      </c>
      <c r="B15" s="227" t="s">
        <v>229</v>
      </c>
      <c r="C15" s="228"/>
      <c r="D15" s="229">
        <v>4733.33</v>
      </c>
      <c r="E15" s="226" t="s">
        <v>203</v>
      </c>
      <c r="F15" s="386"/>
    </row>
    <row r="16" spans="1:23">
      <c r="A16" s="226">
        <v>12</v>
      </c>
      <c r="B16" s="227" t="s">
        <v>225</v>
      </c>
      <c r="C16" s="228"/>
      <c r="D16" s="229">
        <v>13392.74</v>
      </c>
      <c r="E16" s="226" t="s">
        <v>203</v>
      </c>
      <c r="F16" s="386"/>
    </row>
    <row r="17" spans="1:6">
      <c r="A17" s="226">
        <v>13</v>
      </c>
      <c r="B17" s="227" t="s">
        <v>230</v>
      </c>
      <c r="C17" s="228"/>
      <c r="D17" s="229">
        <v>87144.59</v>
      </c>
      <c r="E17" s="226" t="s">
        <v>203</v>
      </c>
      <c r="F17" s="386"/>
    </row>
    <row r="18" spans="1:6">
      <c r="A18" s="226">
        <v>14</v>
      </c>
      <c r="B18" s="227" t="s">
        <v>226</v>
      </c>
      <c r="C18" s="228"/>
      <c r="D18" s="229">
        <v>262323.59999999998</v>
      </c>
      <c r="E18" s="226" t="s">
        <v>203</v>
      </c>
      <c r="F18" s="386"/>
    </row>
    <row r="19" spans="1:6">
      <c r="A19" s="226">
        <v>15</v>
      </c>
      <c r="B19" s="227" t="s">
        <v>222</v>
      </c>
      <c r="C19" s="228"/>
      <c r="D19" s="229">
        <v>110980</v>
      </c>
      <c r="E19" s="226" t="s">
        <v>231</v>
      </c>
      <c r="F19" s="386"/>
    </row>
    <row r="20" spans="1:6">
      <c r="A20" s="226">
        <v>16</v>
      </c>
      <c r="B20" s="227" t="s">
        <v>232</v>
      </c>
      <c r="C20" s="228"/>
      <c r="D20" s="229">
        <v>27059</v>
      </c>
      <c r="E20" s="226" t="s">
        <v>46</v>
      </c>
      <c r="F20" s="386"/>
    </row>
    <row r="21" spans="1:6">
      <c r="A21" s="226">
        <v>17</v>
      </c>
      <c r="B21" s="227" t="s">
        <v>222</v>
      </c>
      <c r="C21" s="228"/>
      <c r="D21" s="229">
        <v>31766.400000000001</v>
      </c>
      <c r="E21" s="226" t="s">
        <v>175</v>
      </c>
      <c r="F21" s="386"/>
    </row>
    <row r="22" spans="1:6">
      <c r="A22" s="226">
        <v>18</v>
      </c>
      <c r="B22" s="227" t="s">
        <v>1377</v>
      </c>
      <c r="C22" s="228"/>
      <c r="D22" s="229">
        <v>9345.2000000000007</v>
      </c>
      <c r="E22" s="226" t="s">
        <v>175</v>
      </c>
      <c r="F22" s="386"/>
    </row>
    <row r="23" spans="1:6">
      <c r="A23" s="226">
        <v>19</v>
      </c>
      <c r="B23" s="227" t="s">
        <v>1378</v>
      </c>
      <c r="C23" s="228"/>
      <c r="D23" s="229">
        <v>21931.63</v>
      </c>
      <c r="E23" s="226" t="s">
        <v>175</v>
      </c>
      <c r="F23" s="386"/>
    </row>
    <row r="24" spans="1:6">
      <c r="A24" s="226">
        <v>20</v>
      </c>
      <c r="B24" s="227" t="s">
        <v>1379</v>
      </c>
      <c r="C24" s="228"/>
      <c r="D24" s="229">
        <v>9988.8799999999992</v>
      </c>
      <c r="E24" s="226" t="s">
        <v>175</v>
      </c>
      <c r="F24" s="386"/>
    </row>
    <row r="25" spans="1:6">
      <c r="A25" s="226">
        <v>21</v>
      </c>
      <c r="B25" s="227" t="s">
        <v>1380</v>
      </c>
      <c r="C25" s="228"/>
      <c r="D25" s="229">
        <v>30000</v>
      </c>
      <c r="E25" s="226" t="s">
        <v>175</v>
      </c>
      <c r="F25" s="386"/>
    </row>
    <row r="26" spans="1:6">
      <c r="A26" s="226">
        <v>22</v>
      </c>
      <c r="B26" s="227" t="s">
        <v>225</v>
      </c>
      <c r="C26" s="228"/>
      <c r="D26" s="229">
        <v>39999.019999999997</v>
      </c>
      <c r="E26" s="226" t="s">
        <v>175</v>
      </c>
      <c r="F26" s="386"/>
    </row>
    <row r="27" spans="1:6">
      <c r="A27" s="226">
        <v>23</v>
      </c>
      <c r="B27" s="227" t="s">
        <v>224</v>
      </c>
      <c r="C27" s="228"/>
      <c r="D27" s="229">
        <v>33386.400000000001</v>
      </c>
      <c r="E27" s="226" t="s">
        <v>1381</v>
      </c>
      <c r="F27" s="386"/>
    </row>
    <row r="28" spans="1:6">
      <c r="A28" s="226">
        <v>24</v>
      </c>
      <c r="B28" s="227" t="s">
        <v>222</v>
      </c>
      <c r="C28" s="228"/>
      <c r="D28" s="229">
        <v>38509.300000000003</v>
      </c>
      <c r="E28" s="226" t="s">
        <v>1381</v>
      </c>
      <c r="F28" s="386"/>
    </row>
    <row r="29" spans="1:6">
      <c r="A29" s="226">
        <v>25</v>
      </c>
      <c r="B29" s="227" t="s">
        <v>1382</v>
      </c>
      <c r="C29" s="228"/>
      <c r="D29" s="229">
        <v>25380.1</v>
      </c>
      <c r="E29" s="226" t="s">
        <v>1381</v>
      </c>
      <c r="F29" s="386"/>
    </row>
    <row r="30" spans="1:6">
      <c r="A30" s="226">
        <v>26</v>
      </c>
      <c r="B30" s="227" t="s">
        <v>1379</v>
      </c>
      <c r="C30" s="228"/>
      <c r="D30" s="229">
        <v>18000</v>
      </c>
      <c r="E30" s="226" t="s">
        <v>1381</v>
      </c>
      <c r="F30" s="386"/>
    </row>
    <row r="31" spans="1:6">
      <c r="A31" s="226">
        <v>27</v>
      </c>
      <c r="B31" s="227" t="s">
        <v>225</v>
      </c>
      <c r="C31" s="228"/>
      <c r="D31" s="229">
        <v>24809.599999999999</v>
      </c>
      <c r="E31" s="226" t="s">
        <v>1381</v>
      </c>
      <c r="F31" s="386"/>
    </row>
    <row r="32" spans="1:6">
      <c r="A32" s="226">
        <v>28</v>
      </c>
      <c r="B32" s="232"/>
      <c r="C32" s="233"/>
      <c r="D32" s="234"/>
      <c r="E32" s="235"/>
      <c r="F32" s="236"/>
    </row>
    <row r="33" spans="1:6">
      <c r="A33" s="226">
        <v>29</v>
      </c>
      <c r="B33" s="219" t="s">
        <v>1753</v>
      </c>
      <c r="C33" s="223">
        <v>2021</v>
      </c>
      <c r="D33" s="222">
        <v>282303.38</v>
      </c>
      <c r="E33" s="218" t="s">
        <v>1754</v>
      </c>
      <c r="F33" s="382" t="s">
        <v>1746</v>
      </c>
    </row>
    <row r="34" spans="1:6">
      <c r="A34" s="226">
        <v>30</v>
      </c>
      <c r="B34" s="219" t="s">
        <v>1755</v>
      </c>
      <c r="C34" s="223">
        <v>2019</v>
      </c>
      <c r="D34" s="222">
        <v>223797.29</v>
      </c>
      <c r="E34" s="73" t="s">
        <v>104</v>
      </c>
      <c r="F34" s="383"/>
    </row>
    <row r="35" spans="1:6">
      <c r="A35" s="226">
        <v>31</v>
      </c>
      <c r="B35" s="219" t="s">
        <v>233</v>
      </c>
      <c r="C35" s="223">
        <v>2020</v>
      </c>
      <c r="D35" s="222">
        <v>58093.760000000002</v>
      </c>
      <c r="E35" s="73" t="s">
        <v>1754</v>
      </c>
      <c r="F35" s="383"/>
    </row>
    <row r="36" spans="1:6">
      <c r="A36" s="226">
        <v>32</v>
      </c>
      <c r="B36" s="219" t="s">
        <v>234</v>
      </c>
      <c r="C36" s="223">
        <v>2020</v>
      </c>
      <c r="D36" s="222">
        <v>13530</v>
      </c>
      <c r="E36" s="73" t="s">
        <v>1754</v>
      </c>
      <c r="F36" s="383"/>
    </row>
    <row r="37" spans="1:6">
      <c r="A37" s="226">
        <v>33</v>
      </c>
      <c r="B37" s="219" t="s">
        <v>235</v>
      </c>
      <c r="C37" s="223">
        <v>2018</v>
      </c>
      <c r="D37" s="222">
        <v>46575.6</v>
      </c>
      <c r="E37" s="73" t="s">
        <v>109</v>
      </c>
      <c r="F37" s="383"/>
    </row>
    <row r="38" spans="1:6">
      <c r="A38" s="226">
        <v>34</v>
      </c>
      <c r="B38" s="219" t="s">
        <v>236</v>
      </c>
      <c r="C38" s="223">
        <v>2020</v>
      </c>
      <c r="D38" s="222">
        <v>29581.5</v>
      </c>
      <c r="E38" s="73" t="s">
        <v>111</v>
      </c>
      <c r="F38" s="383"/>
    </row>
    <row r="39" spans="1:6">
      <c r="A39" s="226">
        <v>35</v>
      </c>
      <c r="B39" s="219" t="s">
        <v>237</v>
      </c>
      <c r="C39" s="223">
        <v>2019</v>
      </c>
      <c r="D39" s="222">
        <v>24734</v>
      </c>
      <c r="E39" s="73" t="s">
        <v>113</v>
      </c>
      <c r="F39" s="383"/>
    </row>
    <row r="40" spans="1:6">
      <c r="A40" s="226">
        <v>36</v>
      </c>
      <c r="B40" s="219" t="s">
        <v>238</v>
      </c>
      <c r="C40" s="223">
        <v>2020</v>
      </c>
      <c r="D40" s="222">
        <v>73370</v>
      </c>
      <c r="E40" s="73" t="s">
        <v>61</v>
      </c>
      <c r="F40" s="383"/>
    </row>
    <row r="41" spans="1:6">
      <c r="A41" s="226">
        <v>37</v>
      </c>
      <c r="B41" s="219" t="s">
        <v>239</v>
      </c>
      <c r="C41" s="223">
        <v>2018</v>
      </c>
      <c r="D41" s="222">
        <v>18019.5</v>
      </c>
      <c r="E41" s="73" t="s">
        <v>116</v>
      </c>
      <c r="F41" s="383"/>
    </row>
    <row r="42" spans="1:6">
      <c r="A42" s="226">
        <v>38</v>
      </c>
      <c r="B42" s="219" t="s">
        <v>240</v>
      </c>
      <c r="C42" s="223">
        <v>2020</v>
      </c>
      <c r="D42" s="222">
        <v>57610.9</v>
      </c>
      <c r="E42" s="73" t="s">
        <v>46</v>
      </c>
      <c r="F42" s="383"/>
    </row>
    <row r="43" spans="1:6">
      <c r="A43" s="226">
        <v>39</v>
      </c>
      <c r="B43" s="219" t="s">
        <v>241</v>
      </c>
      <c r="C43" s="223">
        <v>2014</v>
      </c>
      <c r="D43" s="222">
        <v>56584.44</v>
      </c>
      <c r="E43" s="73" t="s">
        <v>1756</v>
      </c>
      <c r="F43" s="383"/>
    </row>
    <row r="44" spans="1:6">
      <c r="A44" s="226">
        <v>40</v>
      </c>
      <c r="B44" s="219" t="s">
        <v>242</v>
      </c>
      <c r="C44" s="223">
        <v>2021</v>
      </c>
      <c r="D44" s="222">
        <v>53616.04</v>
      </c>
      <c r="E44" s="73" t="s">
        <v>65</v>
      </c>
      <c r="F44" s="383"/>
    </row>
    <row r="45" spans="1:6">
      <c r="A45" s="226">
        <v>41</v>
      </c>
      <c r="B45" s="219" t="s">
        <v>243</v>
      </c>
      <c r="C45" s="223">
        <v>2011</v>
      </c>
      <c r="D45" s="222">
        <v>62684.88</v>
      </c>
      <c r="E45" s="73" t="s">
        <v>125</v>
      </c>
      <c r="F45" s="383"/>
    </row>
    <row r="46" spans="1:6">
      <c r="A46" s="226">
        <v>42</v>
      </c>
      <c r="B46" s="219" t="s">
        <v>1757</v>
      </c>
      <c r="C46" s="223">
        <v>2015</v>
      </c>
      <c r="D46" s="222">
        <v>24000</v>
      </c>
      <c r="E46" s="73" t="s">
        <v>116</v>
      </c>
      <c r="F46" s="383"/>
    </row>
    <row r="47" spans="1:6">
      <c r="A47" s="226">
        <v>43</v>
      </c>
      <c r="B47" s="219" t="s">
        <v>244</v>
      </c>
      <c r="C47" s="223">
        <v>2019</v>
      </c>
      <c r="D47" s="222">
        <v>2000</v>
      </c>
      <c r="E47" s="73" t="s">
        <v>1758</v>
      </c>
      <c r="F47" s="383"/>
    </row>
    <row r="48" spans="1:6">
      <c r="A48" s="226">
        <v>44</v>
      </c>
      <c r="B48" s="219" t="s">
        <v>1759</v>
      </c>
      <c r="C48" s="223">
        <v>2021</v>
      </c>
      <c r="D48" s="222">
        <v>69049.47</v>
      </c>
      <c r="E48" s="73" t="s">
        <v>46</v>
      </c>
      <c r="F48" s="383"/>
    </row>
    <row r="49" spans="1:6">
      <c r="A49" s="226">
        <v>45</v>
      </c>
      <c r="B49" s="219" t="s">
        <v>245</v>
      </c>
      <c r="C49" s="223">
        <v>2015</v>
      </c>
      <c r="D49" s="222">
        <v>54999.99</v>
      </c>
      <c r="E49" s="73" t="s">
        <v>118</v>
      </c>
      <c r="F49" s="383"/>
    </row>
    <row r="50" spans="1:6">
      <c r="A50" s="226">
        <v>46</v>
      </c>
      <c r="B50" s="219" t="s">
        <v>246</v>
      </c>
      <c r="C50" s="223">
        <v>2018</v>
      </c>
      <c r="D50" s="222">
        <v>777500</v>
      </c>
      <c r="E50" s="73" t="s">
        <v>63</v>
      </c>
      <c r="F50" s="383"/>
    </row>
    <row r="51" spans="1:6">
      <c r="A51" s="226">
        <v>47</v>
      </c>
      <c r="B51" s="219" t="s">
        <v>247</v>
      </c>
      <c r="C51" s="223">
        <v>2013</v>
      </c>
      <c r="D51" s="222">
        <v>564681.07999999996</v>
      </c>
      <c r="E51" s="73" t="s">
        <v>59</v>
      </c>
      <c r="F51" s="383"/>
    </row>
    <row r="52" spans="1:6">
      <c r="A52" s="226">
        <v>48</v>
      </c>
      <c r="B52" s="219" t="s">
        <v>1760</v>
      </c>
      <c r="C52" s="223">
        <v>2023</v>
      </c>
      <c r="D52" s="222">
        <v>145991.17000000001</v>
      </c>
      <c r="E52" s="73" t="s">
        <v>99</v>
      </c>
      <c r="F52" s="383"/>
    </row>
    <row r="53" spans="1:6">
      <c r="A53" s="226">
        <v>49</v>
      </c>
      <c r="B53" s="219" t="s">
        <v>1761</v>
      </c>
      <c r="C53" s="223">
        <v>2020</v>
      </c>
      <c r="D53" s="222">
        <v>4493.68</v>
      </c>
      <c r="E53" s="73" t="s">
        <v>61</v>
      </c>
      <c r="F53" s="383"/>
    </row>
    <row r="54" spans="1:6">
      <c r="A54" s="226">
        <v>50</v>
      </c>
      <c r="B54" s="219" t="s">
        <v>1762</v>
      </c>
      <c r="C54" s="223">
        <v>2023</v>
      </c>
      <c r="D54" s="222">
        <v>113399.02</v>
      </c>
      <c r="E54" s="73" t="s">
        <v>120</v>
      </c>
      <c r="F54" s="383"/>
    </row>
    <row r="55" spans="1:6">
      <c r="A55" s="226">
        <v>51</v>
      </c>
      <c r="B55" s="219" t="s">
        <v>1763</v>
      </c>
      <c r="C55" s="223">
        <v>2020</v>
      </c>
      <c r="D55" s="222">
        <v>107083.88</v>
      </c>
      <c r="E55" s="73" t="s">
        <v>1764</v>
      </c>
      <c r="F55" s="383"/>
    </row>
    <row r="56" spans="1:6">
      <c r="A56" s="226">
        <v>52</v>
      </c>
      <c r="B56" s="219" t="s">
        <v>1765</v>
      </c>
      <c r="C56" s="223">
        <v>2021</v>
      </c>
      <c r="D56" s="222">
        <v>9963</v>
      </c>
      <c r="E56" s="73" t="s">
        <v>99</v>
      </c>
      <c r="F56" s="383"/>
    </row>
    <row r="57" spans="1:6">
      <c r="A57" s="226">
        <v>53</v>
      </c>
      <c r="B57" s="219" t="s">
        <v>1766</v>
      </c>
      <c r="C57" s="223">
        <v>2021</v>
      </c>
      <c r="D57" s="222">
        <v>22755</v>
      </c>
      <c r="E57" s="73" t="s">
        <v>99</v>
      </c>
      <c r="F57" s="383"/>
    </row>
    <row r="58" spans="1:6">
      <c r="A58" s="226">
        <v>54</v>
      </c>
      <c r="B58" s="219" t="s">
        <v>1767</v>
      </c>
      <c r="C58" s="223">
        <v>2021</v>
      </c>
      <c r="D58" s="222">
        <v>731147.71</v>
      </c>
      <c r="E58" s="73" t="s">
        <v>46</v>
      </c>
      <c r="F58" s="383"/>
    </row>
    <row r="59" spans="1:6">
      <c r="A59" s="226">
        <v>55</v>
      </c>
      <c r="B59" s="219" t="s">
        <v>1768</v>
      </c>
      <c r="C59" s="223">
        <v>2016</v>
      </c>
      <c r="D59" s="222">
        <v>2998.76</v>
      </c>
      <c r="E59" s="73" t="s">
        <v>46</v>
      </c>
      <c r="F59" s="383"/>
    </row>
    <row r="60" spans="1:6">
      <c r="A60" s="226">
        <v>56</v>
      </c>
      <c r="B60" s="219" t="s">
        <v>1769</v>
      </c>
      <c r="C60" s="223">
        <v>2016</v>
      </c>
      <c r="D60" s="222">
        <v>43590</v>
      </c>
      <c r="E60" s="73" t="s">
        <v>46</v>
      </c>
      <c r="F60" s="383"/>
    </row>
    <row r="61" spans="1:6">
      <c r="A61" s="226">
        <v>57</v>
      </c>
      <c r="B61" s="219" t="s">
        <v>1770</v>
      </c>
      <c r="C61" s="223">
        <v>2022</v>
      </c>
      <c r="D61" s="222">
        <v>12750</v>
      </c>
      <c r="E61" s="73" t="s">
        <v>123</v>
      </c>
      <c r="F61" s="383"/>
    </row>
    <row r="62" spans="1:6">
      <c r="A62" s="226">
        <v>58</v>
      </c>
      <c r="B62" s="219" t="s">
        <v>1771</v>
      </c>
      <c r="C62" s="223">
        <v>2023</v>
      </c>
      <c r="D62" s="222">
        <v>97016</v>
      </c>
      <c r="E62" s="73" t="s">
        <v>123</v>
      </c>
      <c r="F62" s="383"/>
    </row>
    <row r="63" spans="1:6">
      <c r="A63" s="226">
        <v>59</v>
      </c>
      <c r="B63" s="219" t="s">
        <v>1772</v>
      </c>
      <c r="C63" s="223">
        <v>2010</v>
      </c>
      <c r="D63" s="222">
        <v>6590.82</v>
      </c>
      <c r="E63" s="73" t="s">
        <v>61</v>
      </c>
      <c r="F63" s="383"/>
    </row>
    <row r="64" spans="1:6">
      <c r="A64" s="226">
        <v>60</v>
      </c>
      <c r="B64" s="219" t="s">
        <v>1773</v>
      </c>
      <c r="C64" s="223">
        <v>2012</v>
      </c>
      <c r="D64" s="222">
        <v>15000</v>
      </c>
      <c r="E64" s="73" t="s">
        <v>61</v>
      </c>
      <c r="F64" s="383"/>
    </row>
    <row r="65" spans="1:6">
      <c r="A65" s="226">
        <v>61</v>
      </c>
      <c r="B65" s="219" t="s">
        <v>1774</v>
      </c>
      <c r="C65" s="223">
        <v>2015</v>
      </c>
      <c r="D65" s="222">
        <v>21525</v>
      </c>
      <c r="E65" s="73" t="s">
        <v>113</v>
      </c>
      <c r="F65" s="383"/>
    </row>
    <row r="66" spans="1:6">
      <c r="A66" s="226">
        <v>62</v>
      </c>
      <c r="B66" s="219" t="s">
        <v>1775</v>
      </c>
      <c r="C66" s="223">
        <v>2013</v>
      </c>
      <c r="D66" s="222">
        <v>21247.91</v>
      </c>
      <c r="E66" s="73" t="s">
        <v>125</v>
      </c>
      <c r="F66" s="383"/>
    </row>
    <row r="67" spans="1:6">
      <c r="A67" s="226">
        <v>63</v>
      </c>
      <c r="B67" s="219" t="s">
        <v>1773</v>
      </c>
      <c r="C67" s="223">
        <v>2023</v>
      </c>
      <c r="D67" s="222">
        <v>12000</v>
      </c>
      <c r="E67" s="73" t="s">
        <v>61</v>
      </c>
      <c r="F67" s="383"/>
    </row>
    <row r="68" spans="1:6">
      <c r="A68" s="226">
        <v>64</v>
      </c>
      <c r="B68" s="219" t="s">
        <v>1777</v>
      </c>
      <c r="C68" s="223">
        <v>2021</v>
      </c>
      <c r="D68" s="222">
        <v>208645.29</v>
      </c>
      <c r="E68" s="73" t="s">
        <v>46</v>
      </c>
      <c r="F68" s="383"/>
    </row>
    <row r="69" spans="1:6">
      <c r="A69" s="226">
        <v>65</v>
      </c>
      <c r="B69" s="219" t="s">
        <v>1776</v>
      </c>
      <c r="C69" s="223">
        <v>2016</v>
      </c>
      <c r="D69" s="222">
        <v>47915</v>
      </c>
      <c r="E69" s="73" t="s">
        <v>63</v>
      </c>
      <c r="F69" s="383"/>
    </row>
    <row r="70" spans="1:6">
      <c r="A70" s="217" t="s">
        <v>616</v>
      </c>
      <c r="B70" s="227"/>
      <c r="C70" s="218"/>
      <c r="D70" s="230">
        <f>SUM(D5:D69)</f>
        <v>6217576.7199999988</v>
      </c>
      <c r="E70" s="224"/>
      <c r="F70" s="224"/>
    </row>
    <row r="72" spans="1:6" ht="15.75" thickBot="1">
      <c r="A72" s="380" t="s">
        <v>260</v>
      </c>
      <c r="B72" s="381"/>
      <c r="C72" s="381"/>
      <c r="D72" s="51"/>
      <c r="E72" s="51"/>
    </row>
    <row r="73" spans="1:6" ht="39" thickBot="1">
      <c r="A73" s="52" t="s">
        <v>72</v>
      </c>
      <c r="B73" s="53" t="s">
        <v>261</v>
      </c>
      <c r="C73" s="53" t="s">
        <v>262</v>
      </c>
      <c r="D73" s="53" t="s">
        <v>263</v>
      </c>
      <c r="E73" s="54" t="s">
        <v>264</v>
      </c>
    </row>
    <row r="74" spans="1:6" ht="26.25" thickBot="1">
      <c r="A74" s="55">
        <v>1</v>
      </c>
      <c r="B74" s="56" t="s">
        <v>265</v>
      </c>
      <c r="C74" s="56" t="s">
        <v>266</v>
      </c>
      <c r="D74" s="57">
        <v>199055.51</v>
      </c>
      <c r="E74" s="56" t="s">
        <v>267</v>
      </c>
    </row>
    <row r="75" spans="1:6" ht="26.25" thickBot="1">
      <c r="A75" s="55">
        <v>2</v>
      </c>
      <c r="B75" s="56" t="s">
        <v>265</v>
      </c>
      <c r="C75" s="56" t="s">
        <v>266</v>
      </c>
      <c r="D75" s="57">
        <v>201522.46</v>
      </c>
      <c r="E75" s="56" t="s">
        <v>268</v>
      </c>
    </row>
    <row r="76" spans="1:6">
      <c r="D76" s="230">
        <f>SUM(D74:D75)</f>
        <v>400577.97</v>
      </c>
    </row>
    <row r="79" spans="1:6">
      <c r="D79" s="273"/>
    </row>
    <row r="80" spans="1:6">
      <c r="D80" s="274"/>
    </row>
  </sheetData>
  <mergeCells count="8">
    <mergeCell ref="A72:C72"/>
    <mergeCell ref="F33:F69"/>
    <mergeCell ref="A3:A4"/>
    <mergeCell ref="B3:B4"/>
    <mergeCell ref="D3:D4"/>
    <mergeCell ref="E3:E4"/>
    <mergeCell ref="F5:F31"/>
    <mergeCell ref="C3:C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0"/>
  <sheetViews>
    <sheetView workbookViewId="0">
      <selection activeCell="C22" sqref="C22"/>
    </sheetView>
  </sheetViews>
  <sheetFormatPr defaultColWidth="9.28515625" defaultRowHeight="12.75"/>
  <cols>
    <col min="1" max="1" width="5.28515625" style="2" customWidth="1"/>
    <col min="2" max="2" width="42.42578125" style="1" customWidth="1"/>
    <col min="3" max="3" width="28" style="1" customWidth="1"/>
    <col min="4" max="9" width="14.28515625" style="1" customWidth="1"/>
    <col min="10" max="10" width="11.7109375" style="1" customWidth="1"/>
    <col min="11" max="16384" width="9.28515625" style="1"/>
  </cols>
  <sheetData>
    <row r="1" spans="1:9">
      <c r="A1" s="388" t="s">
        <v>1828</v>
      </c>
      <c r="B1" s="388"/>
      <c r="C1" s="388"/>
      <c r="D1" s="388"/>
      <c r="E1" s="388"/>
      <c r="F1" s="388"/>
      <c r="G1" s="388"/>
      <c r="H1" s="388"/>
      <c r="I1" s="388"/>
    </row>
    <row r="2" spans="1:9">
      <c r="B2" s="387"/>
      <c r="C2" s="387"/>
      <c r="D2" s="387"/>
      <c r="E2" s="387"/>
    </row>
    <row r="3" spans="1:9" ht="60.75">
      <c r="A3" s="41" t="s">
        <v>72</v>
      </c>
      <c r="B3" s="42" t="s">
        <v>248</v>
      </c>
      <c r="C3" s="43" t="s">
        <v>249</v>
      </c>
      <c r="D3" s="44" t="s">
        <v>250</v>
      </c>
      <c r="E3" s="44" t="s">
        <v>251</v>
      </c>
      <c r="F3" s="44" t="s">
        <v>252</v>
      </c>
      <c r="G3" s="44" t="s">
        <v>253</v>
      </c>
      <c r="H3" s="45" t="s">
        <v>254</v>
      </c>
      <c r="I3" s="44" t="s">
        <v>255</v>
      </c>
    </row>
    <row r="4" spans="1:9" ht="23.1" customHeight="1">
      <c r="A4" s="3">
        <v>1</v>
      </c>
      <c r="B4" s="47" t="s">
        <v>150</v>
      </c>
      <c r="C4" s="6">
        <f>SUM(D4:I4)</f>
        <v>44838</v>
      </c>
      <c r="D4" s="6">
        <v>44838</v>
      </c>
      <c r="E4" s="6"/>
      <c r="F4" s="6"/>
      <c r="G4" s="6"/>
      <c r="H4" s="48"/>
      <c r="I4" s="6"/>
    </row>
    <row r="5" spans="1:9" ht="23.1" customHeight="1">
      <c r="A5" s="3">
        <v>2</v>
      </c>
      <c r="B5" s="47" t="s">
        <v>164</v>
      </c>
      <c r="C5" s="6">
        <f t="shared" ref="C5:C11" si="0">SUM(D5:I5)</f>
        <v>80220</v>
      </c>
      <c r="D5" s="6">
        <v>80220</v>
      </c>
      <c r="E5" s="6">
        <v>0</v>
      </c>
      <c r="F5" s="6">
        <v>0</v>
      </c>
      <c r="G5" s="6">
        <v>0</v>
      </c>
      <c r="H5" s="48">
        <v>0</v>
      </c>
      <c r="I5" s="6">
        <v>0</v>
      </c>
    </row>
    <row r="6" spans="1:9" ht="23.1" customHeight="1">
      <c r="A6" s="3">
        <v>3</v>
      </c>
      <c r="B6" s="46" t="s">
        <v>172</v>
      </c>
      <c r="C6" s="6">
        <f t="shared" si="0"/>
        <v>17704.16</v>
      </c>
      <c r="D6" s="6"/>
      <c r="E6" s="6">
        <v>17704.16</v>
      </c>
      <c r="F6" s="6"/>
      <c r="G6" s="6"/>
      <c r="H6" s="48"/>
      <c r="I6" s="6"/>
    </row>
    <row r="7" spans="1:9" ht="23.1" customHeight="1">
      <c r="A7" s="3">
        <v>4</v>
      </c>
      <c r="B7" s="4" t="s">
        <v>177</v>
      </c>
      <c r="C7" s="6">
        <f t="shared" si="0"/>
        <v>561404.54</v>
      </c>
      <c r="D7" s="6"/>
      <c r="E7" s="6">
        <v>252349.74</v>
      </c>
      <c r="F7" s="6"/>
      <c r="G7" s="6"/>
      <c r="H7" s="48"/>
      <c r="I7" s="6">
        <v>309054.8</v>
      </c>
    </row>
    <row r="8" spans="1:9" ht="23.1" customHeight="1">
      <c r="A8" s="3">
        <v>5</v>
      </c>
      <c r="B8" s="4" t="s">
        <v>209</v>
      </c>
      <c r="C8" s="6">
        <f t="shared" si="0"/>
        <v>14585.2</v>
      </c>
      <c r="D8" s="49"/>
      <c r="E8" s="6">
        <v>14585.2</v>
      </c>
      <c r="F8" s="49"/>
      <c r="G8" s="49"/>
      <c r="H8" s="49"/>
      <c r="I8" s="6"/>
    </row>
    <row r="9" spans="1:9" ht="26.25" customHeight="1">
      <c r="A9" s="3">
        <v>6</v>
      </c>
      <c r="B9" s="50" t="s">
        <v>256</v>
      </c>
      <c r="C9" s="6">
        <f t="shared" si="0"/>
        <v>45162.740000000005</v>
      </c>
      <c r="D9" s="6">
        <v>0</v>
      </c>
      <c r="E9" s="6">
        <v>16790.75</v>
      </c>
      <c r="F9" s="6">
        <v>0</v>
      </c>
      <c r="G9" s="6">
        <v>0</v>
      </c>
      <c r="H9" s="48">
        <v>0</v>
      </c>
      <c r="I9" s="6">
        <v>28371.99</v>
      </c>
    </row>
    <row r="10" spans="1:9" ht="23.1" customHeight="1">
      <c r="A10" s="3">
        <v>7</v>
      </c>
      <c r="B10" s="47" t="s">
        <v>257</v>
      </c>
      <c r="C10" s="6">
        <f t="shared" si="0"/>
        <v>11220</v>
      </c>
      <c r="D10" s="6">
        <v>5220</v>
      </c>
      <c r="E10" s="6">
        <v>0</v>
      </c>
      <c r="F10" s="6">
        <v>0</v>
      </c>
      <c r="G10" s="6">
        <v>0</v>
      </c>
      <c r="H10" s="48">
        <v>0</v>
      </c>
      <c r="I10" s="6">
        <v>6000</v>
      </c>
    </row>
    <row r="11" spans="1:9" ht="23.1" customHeight="1">
      <c r="A11" s="3">
        <v>8</v>
      </c>
      <c r="B11" s="47" t="s">
        <v>258</v>
      </c>
      <c r="C11" s="6">
        <f t="shared" si="0"/>
        <v>88837.450000000012</v>
      </c>
      <c r="D11" s="6">
        <v>0</v>
      </c>
      <c r="E11" s="6">
        <v>11660.4</v>
      </c>
      <c r="F11" s="6">
        <v>20000</v>
      </c>
      <c r="G11" s="6">
        <v>0</v>
      </c>
      <c r="H11" s="48">
        <v>0</v>
      </c>
      <c r="I11" s="6">
        <v>57177.05</v>
      </c>
    </row>
    <row r="12" spans="1:9" ht="13.5" thickBot="1">
      <c r="A12" s="3">
        <v>9</v>
      </c>
      <c r="B12" s="4" t="s">
        <v>259</v>
      </c>
      <c r="C12" s="6"/>
      <c r="D12" s="49"/>
      <c r="E12" s="49"/>
      <c r="F12" s="49"/>
      <c r="G12" s="49"/>
      <c r="H12" s="49"/>
      <c r="I12" s="49"/>
    </row>
    <row r="13" spans="1:9" ht="16.149999999999999" customHeight="1" thickBot="1">
      <c r="A13" s="3"/>
      <c r="B13" s="306"/>
      <c r="C13" s="308">
        <f>SUM(C4:C12)</f>
        <v>863972.09000000008</v>
      </c>
    </row>
    <row r="20" spans="7:7">
      <c r="G20" s="307"/>
    </row>
  </sheetData>
  <mergeCells count="2">
    <mergeCell ref="B2:E2"/>
    <mergeCell ref="A1:I1"/>
  </mergeCells>
  <pageMargins left="0.7" right="0.7" top="0.75" bottom="0.75" header="0.3" footer="0.3"/>
  <pageSetup paperSize="9" scale="31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21"/>
  <sheetViews>
    <sheetView workbookViewId="0">
      <selection activeCell="E421" sqref="E421"/>
    </sheetView>
  </sheetViews>
  <sheetFormatPr defaultRowHeight="15"/>
  <cols>
    <col min="1" max="1" width="5.140625" customWidth="1"/>
    <col min="2" max="2" width="27.140625" customWidth="1"/>
    <col min="3" max="3" width="21" customWidth="1"/>
    <col min="4" max="4" width="19" customWidth="1"/>
    <col min="5" max="5" width="17.28515625" customWidth="1"/>
  </cols>
  <sheetData>
    <row r="1" spans="1:5">
      <c r="A1" t="s">
        <v>1831</v>
      </c>
    </row>
    <row r="3" spans="1:5" ht="30">
      <c r="A3" s="189" t="s">
        <v>1484</v>
      </c>
      <c r="B3" s="189" t="s">
        <v>772</v>
      </c>
      <c r="C3" s="189" t="s">
        <v>773</v>
      </c>
      <c r="D3" s="189" t="s">
        <v>774</v>
      </c>
      <c r="E3" s="189" t="s">
        <v>775</v>
      </c>
    </row>
    <row r="4" spans="1:5">
      <c r="A4" s="103">
        <v>1</v>
      </c>
      <c r="B4" s="103" t="s">
        <v>776</v>
      </c>
      <c r="C4" s="103" t="s">
        <v>777</v>
      </c>
      <c r="D4" s="103">
        <v>3.28</v>
      </c>
      <c r="E4" s="104">
        <v>16477.560000000001</v>
      </c>
    </row>
    <row r="5" spans="1:5">
      <c r="A5" s="103">
        <v>2</v>
      </c>
      <c r="B5" s="103" t="s">
        <v>388</v>
      </c>
      <c r="C5" s="103" t="s">
        <v>777</v>
      </c>
      <c r="D5" s="103">
        <v>3.28</v>
      </c>
      <c r="E5" s="104">
        <v>16477.560000000001</v>
      </c>
    </row>
    <row r="6" spans="1:5">
      <c r="A6" s="103">
        <v>3</v>
      </c>
      <c r="B6" s="103" t="s">
        <v>778</v>
      </c>
      <c r="C6" s="103" t="s">
        <v>779</v>
      </c>
      <c r="D6" s="103">
        <v>4.0999999999999996</v>
      </c>
      <c r="E6" s="104">
        <v>20540.52</v>
      </c>
    </row>
    <row r="7" spans="1:5">
      <c r="A7" s="103">
        <v>4</v>
      </c>
      <c r="B7" s="103" t="s">
        <v>780</v>
      </c>
      <c r="C7" s="103" t="s">
        <v>781</v>
      </c>
      <c r="D7" s="103">
        <v>3.28</v>
      </c>
      <c r="E7" s="104">
        <v>15531.48</v>
      </c>
    </row>
    <row r="8" spans="1:5">
      <c r="A8" s="103">
        <v>5</v>
      </c>
      <c r="B8" s="103" t="s">
        <v>782</v>
      </c>
      <c r="C8" s="103" t="s">
        <v>781</v>
      </c>
      <c r="D8" s="103">
        <v>3.28</v>
      </c>
      <c r="E8" s="104">
        <v>15531.48</v>
      </c>
    </row>
    <row r="9" spans="1:5">
      <c r="A9" s="103">
        <v>6</v>
      </c>
      <c r="B9" s="103" t="s">
        <v>783</v>
      </c>
      <c r="C9" s="103" t="s">
        <v>779</v>
      </c>
      <c r="D9" s="103">
        <v>4.0999999999999996</v>
      </c>
      <c r="E9" s="104">
        <v>20540.52</v>
      </c>
    </row>
    <row r="10" spans="1:5">
      <c r="A10" s="103">
        <v>7</v>
      </c>
      <c r="B10" s="103" t="s">
        <v>784</v>
      </c>
      <c r="C10" s="103" t="s">
        <v>777</v>
      </c>
      <c r="D10" s="103">
        <v>4.0999999999999996</v>
      </c>
      <c r="E10" s="104">
        <v>20540.52</v>
      </c>
    </row>
    <row r="11" spans="1:5">
      <c r="A11" s="103">
        <v>8</v>
      </c>
      <c r="B11" s="103" t="s">
        <v>785</v>
      </c>
      <c r="C11" s="103" t="s">
        <v>781</v>
      </c>
      <c r="D11" s="103">
        <v>3.28</v>
      </c>
      <c r="E11" s="104">
        <v>15531.48</v>
      </c>
    </row>
    <row r="12" spans="1:5">
      <c r="A12" s="103">
        <v>9</v>
      </c>
      <c r="B12" s="103" t="s">
        <v>786</v>
      </c>
      <c r="C12" s="103" t="s">
        <v>779</v>
      </c>
      <c r="D12" s="103">
        <v>4.0999999999999996</v>
      </c>
      <c r="E12" s="104">
        <v>20540.52</v>
      </c>
    </row>
    <row r="13" spans="1:5">
      <c r="A13" s="103">
        <v>10</v>
      </c>
      <c r="B13" s="103" t="s">
        <v>787</v>
      </c>
      <c r="C13" s="103" t="s">
        <v>779</v>
      </c>
      <c r="D13" s="103">
        <v>4.0999999999999996</v>
      </c>
      <c r="E13" s="104">
        <v>20540.52</v>
      </c>
    </row>
    <row r="14" spans="1:5">
      <c r="A14" s="103">
        <v>11</v>
      </c>
      <c r="B14" s="103" t="s">
        <v>788</v>
      </c>
      <c r="C14" s="103" t="s">
        <v>779</v>
      </c>
      <c r="D14" s="103">
        <v>4.0999999999999996</v>
      </c>
      <c r="E14" s="104">
        <v>20540.52</v>
      </c>
    </row>
    <row r="15" spans="1:5">
      <c r="A15" s="103">
        <v>12</v>
      </c>
      <c r="B15" s="103" t="s">
        <v>789</v>
      </c>
      <c r="C15" s="103" t="s">
        <v>779</v>
      </c>
      <c r="D15" s="103">
        <v>4.0999999999999996</v>
      </c>
      <c r="E15" s="104">
        <v>20540.52</v>
      </c>
    </row>
    <row r="16" spans="1:5">
      <c r="A16" s="103">
        <v>13</v>
      </c>
      <c r="B16" s="103" t="s">
        <v>790</v>
      </c>
      <c r="C16" s="103" t="s">
        <v>779</v>
      </c>
      <c r="D16" s="103">
        <v>3.28</v>
      </c>
      <c r="E16" s="104">
        <v>16477.560000000001</v>
      </c>
    </row>
    <row r="17" spans="1:5">
      <c r="A17" s="103">
        <v>14</v>
      </c>
      <c r="B17" s="103" t="s">
        <v>791</v>
      </c>
      <c r="C17" s="103" t="s">
        <v>781</v>
      </c>
      <c r="D17" s="103">
        <v>4.0999999999999996</v>
      </c>
      <c r="E17" s="104">
        <v>19496.16</v>
      </c>
    </row>
    <row r="18" spans="1:5">
      <c r="A18" s="103">
        <v>15</v>
      </c>
      <c r="B18" s="103" t="s">
        <v>792</v>
      </c>
      <c r="C18" s="103" t="s">
        <v>779</v>
      </c>
      <c r="D18" s="103">
        <v>3.28</v>
      </c>
      <c r="E18" s="104">
        <v>16477.560000000001</v>
      </c>
    </row>
    <row r="19" spans="1:5">
      <c r="A19" s="103">
        <v>16</v>
      </c>
      <c r="B19" s="103" t="s">
        <v>793</v>
      </c>
      <c r="C19" s="103" t="s">
        <v>777</v>
      </c>
      <c r="D19" s="103">
        <v>4.0999999999999996</v>
      </c>
      <c r="E19" s="104">
        <v>20540.52</v>
      </c>
    </row>
    <row r="20" spans="1:5">
      <c r="A20" s="103">
        <v>17</v>
      </c>
      <c r="B20" s="103" t="s">
        <v>794</v>
      </c>
      <c r="C20" s="103" t="s">
        <v>777</v>
      </c>
      <c r="D20" s="103">
        <v>3.28</v>
      </c>
      <c r="E20" s="104">
        <v>16477.560000000001</v>
      </c>
    </row>
    <row r="21" spans="1:5">
      <c r="A21" s="103">
        <v>18</v>
      </c>
      <c r="B21" s="103" t="s">
        <v>795</v>
      </c>
      <c r="C21" s="103" t="s">
        <v>781</v>
      </c>
      <c r="D21" s="103">
        <v>3.28</v>
      </c>
      <c r="E21" s="104">
        <v>15531.48</v>
      </c>
    </row>
    <row r="22" spans="1:5">
      <c r="A22" s="103">
        <v>19</v>
      </c>
      <c r="B22" s="103" t="s">
        <v>796</v>
      </c>
      <c r="C22" s="103" t="s">
        <v>779</v>
      </c>
      <c r="D22" s="103">
        <v>4.0999999999999996</v>
      </c>
      <c r="E22" s="104">
        <v>20540.52</v>
      </c>
    </row>
    <row r="23" spans="1:5">
      <c r="A23" s="103">
        <v>20</v>
      </c>
      <c r="B23" s="103" t="s">
        <v>797</v>
      </c>
      <c r="C23" s="103" t="s">
        <v>781</v>
      </c>
      <c r="D23" s="103">
        <v>3.28</v>
      </c>
      <c r="E23" s="104">
        <v>15531.48</v>
      </c>
    </row>
    <row r="24" spans="1:5">
      <c r="A24" s="103">
        <v>21</v>
      </c>
      <c r="B24" s="103" t="s">
        <v>798</v>
      </c>
      <c r="C24" s="103" t="s">
        <v>777</v>
      </c>
      <c r="D24" s="103">
        <v>4.0999999999999996</v>
      </c>
      <c r="E24" s="104">
        <v>20540.52</v>
      </c>
    </row>
    <row r="25" spans="1:5">
      <c r="A25" s="103">
        <v>22</v>
      </c>
      <c r="B25" s="103" t="s">
        <v>799</v>
      </c>
      <c r="C25" s="103" t="s">
        <v>779</v>
      </c>
      <c r="D25" s="103">
        <v>3.28</v>
      </c>
      <c r="E25" s="104">
        <v>16477.560000000001</v>
      </c>
    </row>
    <row r="26" spans="1:5">
      <c r="A26" s="103">
        <v>23</v>
      </c>
      <c r="B26" s="103" t="s">
        <v>800</v>
      </c>
      <c r="C26" s="103" t="s">
        <v>779</v>
      </c>
      <c r="D26" s="103">
        <v>4.0999999999999996</v>
      </c>
      <c r="E26" s="104">
        <v>20540.52</v>
      </c>
    </row>
    <row r="27" spans="1:5">
      <c r="A27" s="103">
        <v>24</v>
      </c>
      <c r="B27" s="103" t="s">
        <v>801</v>
      </c>
      <c r="C27" s="103" t="s">
        <v>779</v>
      </c>
      <c r="D27" s="103">
        <v>4.0999999999999996</v>
      </c>
      <c r="E27" s="104">
        <v>20540.52</v>
      </c>
    </row>
    <row r="28" spans="1:5">
      <c r="A28" s="103">
        <v>25</v>
      </c>
      <c r="B28" s="103" t="s">
        <v>802</v>
      </c>
      <c r="C28" s="103" t="s">
        <v>779</v>
      </c>
      <c r="D28" s="103">
        <v>4.0999999999999996</v>
      </c>
      <c r="E28" s="104">
        <v>20540.52</v>
      </c>
    </row>
    <row r="29" spans="1:5">
      <c r="A29" s="103">
        <v>26</v>
      </c>
      <c r="B29" s="103" t="s">
        <v>803</v>
      </c>
      <c r="C29" s="103" t="s">
        <v>779</v>
      </c>
      <c r="D29" s="103">
        <v>4.0999999999999996</v>
      </c>
      <c r="E29" s="104">
        <v>20540.52</v>
      </c>
    </row>
    <row r="30" spans="1:5">
      <c r="A30" s="103">
        <v>27</v>
      </c>
      <c r="B30" s="103" t="s">
        <v>349</v>
      </c>
      <c r="C30" s="103" t="s">
        <v>781</v>
      </c>
      <c r="D30" s="103">
        <v>4.0999999999999996</v>
      </c>
      <c r="E30" s="104">
        <v>19496.16</v>
      </c>
    </row>
    <row r="31" spans="1:5">
      <c r="A31" s="103">
        <v>28</v>
      </c>
      <c r="B31" s="103" t="s">
        <v>804</v>
      </c>
      <c r="C31" s="103" t="s">
        <v>779</v>
      </c>
      <c r="D31" s="103">
        <v>4.0999999999999996</v>
      </c>
      <c r="E31" s="104">
        <v>20540.52</v>
      </c>
    </row>
    <row r="32" spans="1:5">
      <c r="A32" s="103">
        <v>29</v>
      </c>
      <c r="B32" s="103" t="s">
        <v>503</v>
      </c>
      <c r="C32" s="103" t="s">
        <v>781</v>
      </c>
      <c r="D32" s="103">
        <v>3.28</v>
      </c>
      <c r="E32" s="104">
        <v>15531.48</v>
      </c>
    </row>
    <row r="33" spans="1:5">
      <c r="A33" s="103">
        <v>30</v>
      </c>
      <c r="B33" s="103" t="s">
        <v>805</v>
      </c>
      <c r="C33" s="103" t="s">
        <v>779</v>
      </c>
      <c r="D33" s="103">
        <v>4.0999999999999996</v>
      </c>
      <c r="E33" s="104">
        <v>20540.52</v>
      </c>
    </row>
    <row r="34" spans="1:5">
      <c r="A34" s="103">
        <v>31</v>
      </c>
      <c r="B34" s="103" t="s">
        <v>572</v>
      </c>
      <c r="C34" s="103" t="s">
        <v>777</v>
      </c>
      <c r="D34" s="103">
        <v>3.28</v>
      </c>
      <c r="E34" s="104">
        <v>16477.560000000001</v>
      </c>
    </row>
    <row r="35" spans="1:5">
      <c r="A35" s="103">
        <v>32</v>
      </c>
      <c r="B35" s="103" t="s">
        <v>395</v>
      </c>
      <c r="C35" s="103" t="s">
        <v>781</v>
      </c>
      <c r="D35" s="103">
        <v>3.28</v>
      </c>
      <c r="E35" s="104">
        <v>15531.48</v>
      </c>
    </row>
    <row r="36" spans="1:5">
      <c r="A36" s="103">
        <v>33</v>
      </c>
      <c r="B36" s="103" t="s">
        <v>806</v>
      </c>
      <c r="C36" s="103" t="s">
        <v>777</v>
      </c>
      <c r="D36" s="103">
        <v>4.0999999999999996</v>
      </c>
      <c r="E36" s="104">
        <v>20540.52</v>
      </c>
    </row>
    <row r="37" spans="1:5">
      <c r="A37" s="103">
        <v>34</v>
      </c>
      <c r="B37" s="103" t="s">
        <v>807</v>
      </c>
      <c r="C37" s="103" t="s">
        <v>777</v>
      </c>
      <c r="D37" s="103">
        <v>4.0999999999999996</v>
      </c>
      <c r="E37" s="104">
        <v>20540.52</v>
      </c>
    </row>
    <row r="38" spans="1:5">
      <c r="A38" s="103">
        <v>35</v>
      </c>
      <c r="B38" s="103" t="s">
        <v>808</v>
      </c>
      <c r="C38" s="103" t="s">
        <v>779</v>
      </c>
      <c r="D38" s="103">
        <v>4.0999999999999996</v>
      </c>
      <c r="E38" s="104">
        <v>20540.52</v>
      </c>
    </row>
    <row r="39" spans="1:5">
      <c r="A39" s="103">
        <v>36</v>
      </c>
      <c r="B39" s="103" t="s">
        <v>809</v>
      </c>
      <c r="C39" s="103" t="s">
        <v>777</v>
      </c>
      <c r="D39" s="103">
        <v>3.28</v>
      </c>
      <c r="E39" s="104">
        <v>16477.560000000001</v>
      </c>
    </row>
    <row r="40" spans="1:5">
      <c r="A40" s="103">
        <v>37</v>
      </c>
      <c r="B40" s="103" t="s">
        <v>277</v>
      </c>
      <c r="C40" s="103" t="s">
        <v>781</v>
      </c>
      <c r="D40" s="103">
        <v>3.28</v>
      </c>
      <c r="E40" s="104">
        <v>15531.48</v>
      </c>
    </row>
    <row r="41" spans="1:5">
      <c r="A41" s="103">
        <v>38</v>
      </c>
      <c r="B41" s="103" t="s">
        <v>420</v>
      </c>
      <c r="C41" s="103" t="s">
        <v>777</v>
      </c>
      <c r="D41" s="103">
        <v>4.0999999999999996</v>
      </c>
      <c r="E41" s="104">
        <v>20540.52</v>
      </c>
    </row>
    <row r="42" spans="1:5">
      <c r="A42" s="103">
        <v>39</v>
      </c>
      <c r="B42" s="103" t="s">
        <v>810</v>
      </c>
      <c r="C42" s="103" t="s">
        <v>779</v>
      </c>
      <c r="D42" s="103">
        <v>4.0999999999999996</v>
      </c>
      <c r="E42" s="104">
        <v>20540.52</v>
      </c>
    </row>
    <row r="43" spans="1:5">
      <c r="A43" s="103">
        <v>40</v>
      </c>
      <c r="B43" s="103" t="s">
        <v>811</v>
      </c>
      <c r="C43" s="103" t="s">
        <v>777</v>
      </c>
      <c r="D43" s="103">
        <v>4.0999999999999996</v>
      </c>
      <c r="E43" s="104">
        <v>20540.52</v>
      </c>
    </row>
    <row r="44" spans="1:5">
      <c r="A44" s="103">
        <v>41</v>
      </c>
      <c r="B44" s="103" t="s">
        <v>812</v>
      </c>
      <c r="C44" s="103" t="s">
        <v>779</v>
      </c>
      <c r="D44" s="103">
        <v>4.0999999999999996</v>
      </c>
      <c r="E44" s="104">
        <v>20540.52</v>
      </c>
    </row>
    <row r="45" spans="1:5">
      <c r="A45" s="103">
        <v>42</v>
      </c>
      <c r="B45" s="103" t="s">
        <v>813</v>
      </c>
      <c r="C45" s="103" t="s">
        <v>779</v>
      </c>
      <c r="D45" s="103">
        <v>3.28</v>
      </c>
      <c r="E45" s="104">
        <v>16477.560000000001</v>
      </c>
    </row>
    <row r="46" spans="1:5">
      <c r="A46" s="103">
        <v>43</v>
      </c>
      <c r="B46" s="103" t="s">
        <v>814</v>
      </c>
      <c r="C46" s="103" t="s">
        <v>777</v>
      </c>
      <c r="D46" s="103">
        <v>4.0999999999999996</v>
      </c>
      <c r="E46" s="104">
        <v>20540.52</v>
      </c>
    </row>
    <row r="47" spans="1:5">
      <c r="A47" s="103">
        <v>44</v>
      </c>
      <c r="B47" s="103" t="s">
        <v>815</v>
      </c>
      <c r="C47" s="103" t="s">
        <v>777</v>
      </c>
      <c r="D47" s="103">
        <v>4.0999999999999996</v>
      </c>
      <c r="E47" s="104">
        <v>20540.52</v>
      </c>
    </row>
    <row r="48" spans="1:5">
      <c r="A48" s="103">
        <v>45</v>
      </c>
      <c r="B48" s="103" t="s">
        <v>816</v>
      </c>
      <c r="C48" s="103" t="s">
        <v>781</v>
      </c>
      <c r="D48" s="103">
        <v>4.0999999999999996</v>
      </c>
      <c r="E48" s="104">
        <v>19496.16</v>
      </c>
    </row>
    <row r="49" spans="1:5">
      <c r="A49" s="103">
        <v>46</v>
      </c>
      <c r="B49" s="103" t="s">
        <v>817</v>
      </c>
      <c r="C49" s="103" t="s">
        <v>779</v>
      </c>
      <c r="D49" s="103">
        <v>4.0999999999999996</v>
      </c>
      <c r="E49" s="104">
        <v>20540.52</v>
      </c>
    </row>
    <row r="50" spans="1:5">
      <c r="A50" s="103">
        <v>47</v>
      </c>
      <c r="B50" s="103" t="s">
        <v>818</v>
      </c>
      <c r="C50" s="103" t="s">
        <v>779</v>
      </c>
      <c r="D50" s="103">
        <v>4.0999999999999996</v>
      </c>
      <c r="E50" s="104">
        <v>20540.52</v>
      </c>
    </row>
    <row r="51" spans="1:5">
      <c r="A51" s="103">
        <v>48</v>
      </c>
      <c r="B51" s="103" t="s">
        <v>819</v>
      </c>
      <c r="C51" s="103" t="s">
        <v>781</v>
      </c>
      <c r="D51" s="103">
        <v>4.0999999999999996</v>
      </c>
      <c r="E51" s="104">
        <v>19496.16</v>
      </c>
    </row>
    <row r="52" spans="1:5">
      <c r="A52" s="103">
        <v>49</v>
      </c>
      <c r="B52" s="103" t="s">
        <v>820</v>
      </c>
      <c r="C52" s="103" t="s">
        <v>781</v>
      </c>
      <c r="D52" s="103">
        <v>3.28</v>
      </c>
      <c r="E52" s="104">
        <v>15531.48</v>
      </c>
    </row>
    <row r="53" spans="1:5">
      <c r="A53" s="103">
        <v>50</v>
      </c>
      <c r="B53" s="103" t="s">
        <v>821</v>
      </c>
      <c r="C53" s="103" t="s">
        <v>779</v>
      </c>
      <c r="D53" s="103">
        <v>4.0999999999999996</v>
      </c>
      <c r="E53" s="104">
        <v>20540.52</v>
      </c>
    </row>
    <row r="54" spans="1:5">
      <c r="A54" s="103">
        <v>51</v>
      </c>
      <c r="B54" s="103" t="s">
        <v>822</v>
      </c>
      <c r="C54" s="103" t="s">
        <v>781</v>
      </c>
      <c r="D54" s="103">
        <v>4.0999999999999996</v>
      </c>
      <c r="E54" s="104">
        <v>19496.16</v>
      </c>
    </row>
    <row r="55" spans="1:5">
      <c r="A55" s="103">
        <v>52</v>
      </c>
      <c r="B55" s="103" t="s">
        <v>823</v>
      </c>
      <c r="C55" s="103" t="s">
        <v>781</v>
      </c>
      <c r="D55" s="103">
        <v>4.0999999999999996</v>
      </c>
      <c r="E55" s="104">
        <v>19496.16</v>
      </c>
    </row>
    <row r="56" spans="1:5">
      <c r="A56" s="103">
        <v>53</v>
      </c>
      <c r="B56" s="103" t="s">
        <v>824</v>
      </c>
      <c r="C56" s="103" t="s">
        <v>779</v>
      </c>
      <c r="D56" s="103">
        <v>4.0999999999999996</v>
      </c>
      <c r="E56" s="104">
        <v>20540.52</v>
      </c>
    </row>
    <row r="57" spans="1:5">
      <c r="A57" s="103">
        <v>54</v>
      </c>
      <c r="B57" s="103" t="s">
        <v>825</v>
      </c>
      <c r="C57" s="103" t="s">
        <v>826</v>
      </c>
      <c r="D57" s="103">
        <v>4.0999999999999996</v>
      </c>
      <c r="E57" s="104">
        <v>20540.52</v>
      </c>
    </row>
    <row r="58" spans="1:5">
      <c r="A58" s="103">
        <v>55</v>
      </c>
      <c r="B58" s="103" t="s">
        <v>827</v>
      </c>
      <c r="C58" s="103" t="s">
        <v>777</v>
      </c>
      <c r="D58" s="103">
        <v>3.28</v>
      </c>
      <c r="E58" s="104">
        <v>16477.560000000001</v>
      </c>
    </row>
    <row r="59" spans="1:5">
      <c r="A59" s="103">
        <v>56</v>
      </c>
      <c r="B59" s="103" t="s">
        <v>547</v>
      </c>
      <c r="C59" s="103" t="s">
        <v>779</v>
      </c>
      <c r="D59" s="103">
        <v>4.0999999999999996</v>
      </c>
      <c r="E59" s="104">
        <v>20540.52</v>
      </c>
    </row>
    <row r="60" spans="1:5">
      <c r="A60" s="103">
        <v>57</v>
      </c>
      <c r="B60" s="103" t="s">
        <v>828</v>
      </c>
      <c r="C60" s="103" t="s">
        <v>779</v>
      </c>
      <c r="D60" s="103">
        <v>3.28</v>
      </c>
      <c r="E60" s="104">
        <v>16477.560000000001</v>
      </c>
    </row>
    <row r="61" spans="1:5">
      <c r="A61" s="103">
        <v>58</v>
      </c>
      <c r="B61" s="103" t="s">
        <v>829</v>
      </c>
      <c r="C61" s="103" t="s">
        <v>777</v>
      </c>
      <c r="D61" s="103">
        <v>4.0999999999999996</v>
      </c>
      <c r="E61" s="104">
        <v>20540.52</v>
      </c>
    </row>
    <row r="62" spans="1:5">
      <c r="A62" s="103">
        <v>59</v>
      </c>
      <c r="B62" s="103" t="s">
        <v>830</v>
      </c>
      <c r="C62" s="103" t="s">
        <v>777</v>
      </c>
      <c r="D62" s="103">
        <v>4.0999999999999996</v>
      </c>
      <c r="E62" s="104">
        <v>20540.52</v>
      </c>
    </row>
    <row r="63" spans="1:5">
      <c r="A63" s="103">
        <v>60</v>
      </c>
      <c r="B63" s="103" t="s">
        <v>831</v>
      </c>
      <c r="C63" s="103" t="s">
        <v>779</v>
      </c>
      <c r="D63" s="103">
        <v>3.28</v>
      </c>
      <c r="E63" s="104">
        <v>16477.560000000001</v>
      </c>
    </row>
    <row r="64" spans="1:5">
      <c r="A64" s="103">
        <v>61</v>
      </c>
      <c r="B64" s="103" t="s">
        <v>310</v>
      </c>
      <c r="C64" s="103" t="s">
        <v>781</v>
      </c>
      <c r="D64" s="103">
        <v>4.0999999999999996</v>
      </c>
      <c r="E64" s="104">
        <v>19496.16</v>
      </c>
    </row>
    <row r="65" spans="1:5">
      <c r="A65" s="103">
        <v>62</v>
      </c>
      <c r="B65" s="103" t="s">
        <v>832</v>
      </c>
      <c r="C65" s="103" t="s">
        <v>779</v>
      </c>
      <c r="D65" s="103">
        <v>4.0999999999999996</v>
      </c>
      <c r="E65" s="104">
        <v>20540.52</v>
      </c>
    </row>
    <row r="66" spans="1:5">
      <c r="A66" s="103">
        <v>63</v>
      </c>
      <c r="B66" s="103" t="s">
        <v>833</v>
      </c>
      <c r="C66" s="103" t="s">
        <v>781</v>
      </c>
      <c r="D66" s="103">
        <v>4.0999999999999996</v>
      </c>
      <c r="E66" s="104">
        <v>19496.16</v>
      </c>
    </row>
    <row r="67" spans="1:5">
      <c r="A67" s="103">
        <v>64</v>
      </c>
      <c r="B67" s="103" t="s">
        <v>834</v>
      </c>
      <c r="C67" s="103" t="s">
        <v>777</v>
      </c>
      <c r="D67" s="103">
        <v>4.0999999999999996</v>
      </c>
      <c r="E67" s="104">
        <v>20540.52</v>
      </c>
    </row>
    <row r="68" spans="1:5">
      <c r="A68" s="103">
        <v>65</v>
      </c>
      <c r="B68" s="103" t="s">
        <v>835</v>
      </c>
      <c r="C68" s="103" t="s">
        <v>781</v>
      </c>
      <c r="D68" s="103">
        <v>4.0999999999999996</v>
      </c>
      <c r="E68" s="104">
        <v>19496.16</v>
      </c>
    </row>
    <row r="69" spans="1:5">
      <c r="A69" s="103">
        <v>66</v>
      </c>
      <c r="B69" s="103" t="s">
        <v>836</v>
      </c>
      <c r="C69" s="103" t="s">
        <v>781</v>
      </c>
      <c r="D69" s="103">
        <v>4.0999999999999996</v>
      </c>
      <c r="E69" s="104">
        <v>19496.16</v>
      </c>
    </row>
    <row r="70" spans="1:5">
      <c r="A70" s="103">
        <v>67</v>
      </c>
      <c r="B70" s="103" t="s">
        <v>837</v>
      </c>
      <c r="C70" s="103" t="s">
        <v>779</v>
      </c>
      <c r="D70" s="103">
        <v>4.0999999999999996</v>
      </c>
      <c r="E70" s="104">
        <v>20540.52</v>
      </c>
    </row>
    <row r="71" spans="1:5">
      <c r="A71" s="103">
        <v>68</v>
      </c>
      <c r="B71" s="103" t="s">
        <v>838</v>
      </c>
      <c r="C71" s="103" t="s">
        <v>779</v>
      </c>
      <c r="D71" s="103">
        <v>4.0999999999999996</v>
      </c>
      <c r="E71" s="104">
        <v>20540.52</v>
      </c>
    </row>
    <row r="72" spans="1:5">
      <c r="A72" s="103">
        <v>69</v>
      </c>
      <c r="B72" s="103" t="s">
        <v>839</v>
      </c>
      <c r="C72" s="103" t="s">
        <v>779</v>
      </c>
      <c r="D72" s="103">
        <v>4.0999999999999996</v>
      </c>
      <c r="E72" s="104">
        <v>20540.52</v>
      </c>
    </row>
    <row r="73" spans="1:5">
      <c r="A73" s="103">
        <v>70</v>
      </c>
      <c r="B73" s="103" t="s">
        <v>840</v>
      </c>
      <c r="C73" s="103" t="s">
        <v>781</v>
      </c>
      <c r="D73" s="103">
        <v>4.0999999999999996</v>
      </c>
      <c r="E73" s="104">
        <v>19496.16</v>
      </c>
    </row>
    <row r="74" spans="1:5">
      <c r="A74" s="103">
        <v>71</v>
      </c>
      <c r="B74" s="103" t="s">
        <v>841</v>
      </c>
      <c r="C74" s="103" t="s">
        <v>779</v>
      </c>
      <c r="D74" s="103">
        <v>4.0999999999999996</v>
      </c>
      <c r="E74" s="104">
        <v>20540.52</v>
      </c>
    </row>
    <row r="75" spans="1:5">
      <c r="A75" s="103">
        <v>72</v>
      </c>
      <c r="B75" s="103" t="s">
        <v>842</v>
      </c>
      <c r="C75" s="103" t="s">
        <v>781</v>
      </c>
      <c r="D75" s="103">
        <v>3.28</v>
      </c>
      <c r="E75" s="104">
        <v>15531.48</v>
      </c>
    </row>
    <row r="76" spans="1:5">
      <c r="A76" s="103">
        <v>73</v>
      </c>
      <c r="B76" s="103" t="s">
        <v>843</v>
      </c>
      <c r="C76" s="103" t="s">
        <v>777</v>
      </c>
      <c r="D76" s="103">
        <v>4.0999999999999996</v>
      </c>
      <c r="E76" s="104">
        <v>20540.52</v>
      </c>
    </row>
    <row r="77" spans="1:5">
      <c r="A77" s="103">
        <v>74</v>
      </c>
      <c r="B77" s="103" t="s">
        <v>844</v>
      </c>
      <c r="C77" s="103" t="s">
        <v>777</v>
      </c>
      <c r="D77" s="103">
        <v>4.0999999999999996</v>
      </c>
      <c r="E77" s="104">
        <v>20540.52</v>
      </c>
    </row>
    <row r="78" spans="1:5">
      <c r="A78" s="103">
        <v>75</v>
      </c>
      <c r="B78" s="103" t="s">
        <v>845</v>
      </c>
      <c r="C78" s="103" t="s">
        <v>777</v>
      </c>
      <c r="D78" s="103">
        <v>3.28</v>
      </c>
      <c r="E78" s="104">
        <v>16477.560000000001</v>
      </c>
    </row>
    <row r="79" spans="1:5">
      <c r="A79" s="103">
        <v>76</v>
      </c>
      <c r="B79" s="103" t="s">
        <v>846</v>
      </c>
      <c r="C79" s="103" t="s">
        <v>781</v>
      </c>
      <c r="D79" s="103">
        <v>3.28</v>
      </c>
      <c r="E79" s="104">
        <v>15531.48</v>
      </c>
    </row>
    <row r="80" spans="1:5">
      <c r="A80" s="103">
        <v>77</v>
      </c>
      <c r="B80" s="103" t="s">
        <v>847</v>
      </c>
      <c r="C80" s="103" t="s">
        <v>781</v>
      </c>
      <c r="D80" s="103">
        <v>4.0999999999999996</v>
      </c>
      <c r="E80" s="104">
        <v>19496.16</v>
      </c>
    </row>
    <row r="81" spans="1:5">
      <c r="A81" s="103">
        <v>78</v>
      </c>
      <c r="B81" s="103" t="s">
        <v>848</v>
      </c>
      <c r="C81" s="103" t="s">
        <v>781</v>
      </c>
      <c r="D81" s="103">
        <v>4.0999999999999996</v>
      </c>
      <c r="E81" s="104">
        <v>19496.16</v>
      </c>
    </row>
    <row r="82" spans="1:5">
      <c r="A82" s="103">
        <v>79</v>
      </c>
      <c r="B82" s="103" t="s">
        <v>849</v>
      </c>
      <c r="C82" s="103" t="s">
        <v>777</v>
      </c>
      <c r="D82" s="103">
        <v>4.0999999999999996</v>
      </c>
      <c r="E82" s="104">
        <v>20540.52</v>
      </c>
    </row>
    <row r="83" spans="1:5">
      <c r="A83" s="103">
        <v>80</v>
      </c>
      <c r="B83" s="103" t="s">
        <v>850</v>
      </c>
      <c r="C83" s="103" t="s">
        <v>779</v>
      </c>
      <c r="D83" s="103">
        <v>3.28</v>
      </c>
      <c r="E83" s="104">
        <v>16477.560000000001</v>
      </c>
    </row>
    <row r="84" spans="1:5">
      <c r="A84" s="103">
        <v>81</v>
      </c>
      <c r="B84" s="103" t="s">
        <v>851</v>
      </c>
      <c r="C84" s="103" t="s">
        <v>779</v>
      </c>
      <c r="D84" s="103">
        <v>4.0999999999999996</v>
      </c>
      <c r="E84" s="104">
        <v>20540.52</v>
      </c>
    </row>
    <row r="85" spans="1:5">
      <c r="A85" s="103">
        <v>82</v>
      </c>
      <c r="B85" s="103" t="s">
        <v>566</v>
      </c>
      <c r="C85" s="103" t="s">
        <v>779</v>
      </c>
      <c r="D85" s="103">
        <v>4.0999999999999996</v>
      </c>
      <c r="E85" s="104">
        <v>20540.52</v>
      </c>
    </row>
    <row r="86" spans="1:5">
      <c r="A86" s="103">
        <v>83</v>
      </c>
      <c r="B86" s="103" t="s">
        <v>852</v>
      </c>
      <c r="C86" s="103" t="s">
        <v>779</v>
      </c>
      <c r="D86" s="103">
        <v>4.0999999999999996</v>
      </c>
      <c r="E86" s="104">
        <v>20540.52</v>
      </c>
    </row>
    <row r="87" spans="1:5">
      <c r="A87" s="103">
        <v>84</v>
      </c>
      <c r="B87" s="103" t="s">
        <v>853</v>
      </c>
      <c r="C87" s="103" t="s">
        <v>777</v>
      </c>
      <c r="D87" s="103">
        <v>4.0999999999999996</v>
      </c>
      <c r="E87" s="104">
        <v>20540.52</v>
      </c>
    </row>
    <row r="88" spans="1:5">
      <c r="A88" s="103">
        <v>85</v>
      </c>
      <c r="B88" s="103" t="s">
        <v>854</v>
      </c>
      <c r="C88" s="103" t="s">
        <v>779</v>
      </c>
      <c r="D88" s="103">
        <v>3.28</v>
      </c>
      <c r="E88" s="104">
        <v>15108.119999999999</v>
      </c>
    </row>
    <row r="89" spans="1:5">
      <c r="A89" s="103">
        <v>86</v>
      </c>
      <c r="B89" s="103" t="s">
        <v>855</v>
      </c>
      <c r="C89" s="103" t="s">
        <v>779</v>
      </c>
      <c r="D89" s="103">
        <v>3.28</v>
      </c>
      <c r="E89" s="104">
        <v>16477.560000000001</v>
      </c>
    </row>
    <row r="90" spans="1:5">
      <c r="A90" s="103">
        <v>87</v>
      </c>
      <c r="B90" s="103" t="s">
        <v>856</v>
      </c>
      <c r="C90" s="103" t="s">
        <v>779</v>
      </c>
      <c r="D90" s="103">
        <v>4.0999999999999996</v>
      </c>
      <c r="E90" s="104">
        <v>20540.52</v>
      </c>
    </row>
    <row r="91" spans="1:5">
      <c r="A91" s="103">
        <v>88</v>
      </c>
      <c r="B91" s="103" t="s">
        <v>857</v>
      </c>
      <c r="C91" s="103" t="s">
        <v>781</v>
      </c>
      <c r="D91" s="103">
        <v>4.0999999999999996</v>
      </c>
      <c r="E91" s="104">
        <v>19496.16</v>
      </c>
    </row>
    <row r="92" spans="1:5">
      <c r="A92" s="103">
        <v>89</v>
      </c>
      <c r="B92" s="103" t="s">
        <v>858</v>
      </c>
      <c r="C92" s="103" t="s">
        <v>777</v>
      </c>
      <c r="D92" s="103">
        <v>3.28</v>
      </c>
      <c r="E92" s="104">
        <v>16477.560000000001</v>
      </c>
    </row>
    <row r="93" spans="1:5">
      <c r="A93" s="103">
        <v>90</v>
      </c>
      <c r="B93" s="103" t="s">
        <v>859</v>
      </c>
      <c r="C93" s="103" t="s">
        <v>779</v>
      </c>
      <c r="D93" s="103">
        <v>4.0999999999999996</v>
      </c>
      <c r="E93" s="104">
        <v>20540.52</v>
      </c>
    </row>
    <row r="94" spans="1:5">
      <c r="A94" s="103">
        <v>91</v>
      </c>
      <c r="B94" s="103" t="s">
        <v>860</v>
      </c>
      <c r="C94" s="103" t="s">
        <v>779</v>
      </c>
      <c r="D94" s="103">
        <v>4.0999999999999996</v>
      </c>
      <c r="E94" s="104">
        <v>20540.52</v>
      </c>
    </row>
    <row r="95" spans="1:5">
      <c r="A95" s="103">
        <v>92</v>
      </c>
      <c r="B95" s="103" t="s">
        <v>861</v>
      </c>
      <c r="C95" s="103" t="s">
        <v>779</v>
      </c>
      <c r="D95" s="103">
        <v>4.0999999999999996</v>
      </c>
      <c r="E95" s="104">
        <v>20540.52</v>
      </c>
    </row>
    <row r="96" spans="1:5">
      <c r="A96" s="103">
        <v>93</v>
      </c>
      <c r="B96" s="103" t="s">
        <v>862</v>
      </c>
      <c r="C96" s="103" t="s">
        <v>779</v>
      </c>
      <c r="D96" s="103">
        <v>3.28</v>
      </c>
      <c r="E96" s="104">
        <v>16477.560000000001</v>
      </c>
    </row>
    <row r="97" spans="1:5">
      <c r="A97" s="103">
        <v>94</v>
      </c>
      <c r="B97" s="103" t="s">
        <v>863</v>
      </c>
      <c r="C97" s="103" t="s">
        <v>779</v>
      </c>
      <c r="D97" s="103">
        <v>4.0999999999999996</v>
      </c>
      <c r="E97" s="104">
        <v>20540.52</v>
      </c>
    </row>
    <row r="98" spans="1:5">
      <c r="A98" s="103">
        <v>95</v>
      </c>
      <c r="B98" s="103" t="s">
        <v>864</v>
      </c>
      <c r="C98" s="103" t="s">
        <v>777</v>
      </c>
      <c r="D98" s="103">
        <v>3.28</v>
      </c>
      <c r="E98" s="104">
        <v>16477.560000000001</v>
      </c>
    </row>
    <row r="99" spans="1:5">
      <c r="A99" s="103">
        <v>96</v>
      </c>
      <c r="B99" s="103" t="s">
        <v>865</v>
      </c>
      <c r="C99" s="103" t="s">
        <v>781</v>
      </c>
      <c r="D99" s="103">
        <v>4.0999999999999996</v>
      </c>
      <c r="E99" s="104">
        <v>19496.16</v>
      </c>
    </row>
    <row r="100" spans="1:5">
      <c r="A100" s="103">
        <v>97</v>
      </c>
      <c r="B100" s="103" t="s">
        <v>866</v>
      </c>
      <c r="C100" s="103" t="s">
        <v>779</v>
      </c>
      <c r="D100" s="103">
        <v>4.0999999999999996</v>
      </c>
      <c r="E100" s="104">
        <v>20540.52</v>
      </c>
    </row>
    <row r="101" spans="1:5">
      <c r="A101" s="103">
        <v>98</v>
      </c>
      <c r="B101" s="103" t="s">
        <v>867</v>
      </c>
      <c r="C101" s="103" t="s">
        <v>779</v>
      </c>
      <c r="D101" s="103">
        <v>4.0999999999999996</v>
      </c>
      <c r="E101" s="104">
        <v>20540.52</v>
      </c>
    </row>
    <row r="102" spans="1:5">
      <c r="A102" s="103">
        <v>99</v>
      </c>
      <c r="B102" s="103" t="s">
        <v>280</v>
      </c>
      <c r="C102" s="103" t="s">
        <v>779</v>
      </c>
      <c r="D102" s="103">
        <v>4.0999999999999996</v>
      </c>
      <c r="E102" s="104">
        <v>20540.52</v>
      </c>
    </row>
    <row r="103" spans="1:5">
      <c r="A103" s="103">
        <v>100</v>
      </c>
      <c r="B103" s="103" t="s">
        <v>868</v>
      </c>
      <c r="C103" s="103" t="s">
        <v>781</v>
      </c>
      <c r="D103" s="103">
        <v>4.0999999999999996</v>
      </c>
      <c r="E103" s="104">
        <v>19496.16</v>
      </c>
    </row>
    <row r="104" spans="1:5">
      <c r="A104" s="103">
        <v>101</v>
      </c>
      <c r="B104" s="103" t="s">
        <v>869</v>
      </c>
      <c r="C104" s="103" t="s">
        <v>777</v>
      </c>
      <c r="D104" s="103">
        <v>4.0999999999999996</v>
      </c>
      <c r="E104" s="104">
        <v>20540.52</v>
      </c>
    </row>
    <row r="105" spans="1:5">
      <c r="A105" s="103">
        <v>102</v>
      </c>
      <c r="B105" s="103" t="s">
        <v>870</v>
      </c>
      <c r="C105" s="103" t="s">
        <v>777</v>
      </c>
      <c r="D105" s="103">
        <v>4.0999999999999996</v>
      </c>
      <c r="E105" s="104">
        <v>20540.52</v>
      </c>
    </row>
    <row r="106" spans="1:5">
      <c r="A106" s="103">
        <v>103</v>
      </c>
      <c r="B106" s="103" t="s">
        <v>871</v>
      </c>
      <c r="C106" s="103" t="s">
        <v>777</v>
      </c>
      <c r="D106" s="103">
        <v>4.0999999999999996</v>
      </c>
      <c r="E106" s="104">
        <v>20540.52</v>
      </c>
    </row>
    <row r="107" spans="1:5">
      <c r="A107" s="103">
        <v>104</v>
      </c>
      <c r="B107" s="103" t="s">
        <v>872</v>
      </c>
      <c r="C107" s="103" t="s">
        <v>781</v>
      </c>
      <c r="D107" s="103">
        <v>4.0999999999999996</v>
      </c>
      <c r="E107" s="104">
        <v>19496.16</v>
      </c>
    </row>
    <row r="108" spans="1:5">
      <c r="A108" s="103">
        <v>105</v>
      </c>
      <c r="B108" s="103" t="s">
        <v>873</v>
      </c>
      <c r="C108" s="103" t="s">
        <v>777</v>
      </c>
      <c r="D108" s="103">
        <v>4.0999999999999996</v>
      </c>
      <c r="E108" s="104">
        <v>20540.52</v>
      </c>
    </row>
    <row r="109" spans="1:5">
      <c r="A109" s="103">
        <v>106</v>
      </c>
      <c r="B109" s="103" t="s">
        <v>874</v>
      </c>
      <c r="C109" s="103" t="s">
        <v>781</v>
      </c>
      <c r="D109" s="103">
        <v>4.0999999999999996</v>
      </c>
      <c r="E109" s="104">
        <v>19496.16</v>
      </c>
    </row>
    <row r="110" spans="1:5">
      <c r="A110" s="103">
        <v>107</v>
      </c>
      <c r="B110" s="103" t="s">
        <v>875</v>
      </c>
      <c r="C110" s="103" t="s">
        <v>781</v>
      </c>
      <c r="D110" s="103">
        <v>4.0999999999999996</v>
      </c>
      <c r="E110" s="104">
        <v>19496.16</v>
      </c>
    </row>
    <row r="111" spans="1:5">
      <c r="A111" s="103">
        <v>108</v>
      </c>
      <c r="B111" s="103" t="s">
        <v>876</v>
      </c>
      <c r="C111" s="103" t="s">
        <v>779</v>
      </c>
      <c r="D111" s="103">
        <v>4.0999999999999996</v>
      </c>
      <c r="E111" s="104">
        <v>20540.52</v>
      </c>
    </row>
    <row r="112" spans="1:5">
      <c r="A112" s="103">
        <v>109</v>
      </c>
      <c r="B112" s="103" t="s">
        <v>877</v>
      </c>
      <c r="C112" s="103" t="s">
        <v>781</v>
      </c>
      <c r="D112" s="103">
        <v>3.28</v>
      </c>
      <c r="E112" s="104">
        <v>14162.04</v>
      </c>
    </row>
    <row r="113" spans="1:5">
      <c r="A113" s="103">
        <v>110</v>
      </c>
      <c r="B113" s="103" t="s">
        <v>878</v>
      </c>
      <c r="C113" s="103" t="s">
        <v>781</v>
      </c>
      <c r="D113" s="103">
        <v>3.28</v>
      </c>
      <c r="E113" s="104">
        <v>15531.48</v>
      </c>
    </row>
    <row r="114" spans="1:5">
      <c r="A114" s="103">
        <v>111</v>
      </c>
      <c r="B114" s="103" t="s">
        <v>879</v>
      </c>
      <c r="C114" s="103" t="s">
        <v>781</v>
      </c>
      <c r="D114" s="103">
        <v>4.0999999999999996</v>
      </c>
      <c r="E114" s="104">
        <v>19496.16</v>
      </c>
    </row>
    <row r="115" spans="1:5">
      <c r="A115" s="103">
        <v>112</v>
      </c>
      <c r="B115" s="103" t="s">
        <v>880</v>
      </c>
      <c r="C115" s="103" t="s">
        <v>779</v>
      </c>
      <c r="D115" s="103">
        <v>4.0999999999999996</v>
      </c>
      <c r="E115" s="104">
        <v>20540.52</v>
      </c>
    </row>
    <row r="116" spans="1:5">
      <c r="A116" s="103">
        <v>113</v>
      </c>
      <c r="B116" s="103" t="s">
        <v>881</v>
      </c>
      <c r="C116" s="103" t="s">
        <v>777</v>
      </c>
      <c r="D116" s="103">
        <v>3.28</v>
      </c>
      <c r="E116" s="104">
        <v>16477.560000000001</v>
      </c>
    </row>
    <row r="117" spans="1:5">
      <c r="A117" s="103">
        <v>114</v>
      </c>
      <c r="B117" s="103" t="s">
        <v>882</v>
      </c>
      <c r="C117" s="103" t="s">
        <v>777</v>
      </c>
      <c r="D117" s="103">
        <v>4.0999999999999996</v>
      </c>
      <c r="E117" s="104">
        <v>20540.52</v>
      </c>
    </row>
    <row r="118" spans="1:5">
      <c r="A118" s="103">
        <v>115</v>
      </c>
      <c r="B118" s="103" t="s">
        <v>883</v>
      </c>
      <c r="C118" s="103" t="s">
        <v>777</v>
      </c>
      <c r="D118" s="103">
        <v>4.0999999999999996</v>
      </c>
      <c r="E118" s="104">
        <v>20540.52</v>
      </c>
    </row>
    <row r="119" spans="1:5">
      <c r="A119" s="103">
        <v>116</v>
      </c>
      <c r="B119" s="103" t="s">
        <v>884</v>
      </c>
      <c r="C119" s="103" t="s">
        <v>779</v>
      </c>
      <c r="D119" s="103">
        <v>4.0999999999999996</v>
      </c>
      <c r="E119" s="104">
        <v>20540.52</v>
      </c>
    </row>
    <row r="120" spans="1:5">
      <c r="A120" s="103">
        <v>117</v>
      </c>
      <c r="B120" s="103" t="s">
        <v>885</v>
      </c>
      <c r="C120" s="103" t="s">
        <v>779</v>
      </c>
      <c r="D120" s="103">
        <v>4.0999999999999996</v>
      </c>
      <c r="E120" s="104">
        <v>20540.52</v>
      </c>
    </row>
    <row r="121" spans="1:5">
      <c r="A121" s="103">
        <v>118</v>
      </c>
      <c r="B121" s="103" t="s">
        <v>886</v>
      </c>
      <c r="C121" s="103" t="s">
        <v>779</v>
      </c>
      <c r="D121" s="103">
        <v>3.28</v>
      </c>
      <c r="E121" s="104">
        <v>16477.560000000001</v>
      </c>
    </row>
    <row r="122" spans="1:5">
      <c r="A122" s="103">
        <v>119</v>
      </c>
      <c r="B122" s="103" t="s">
        <v>887</v>
      </c>
      <c r="C122" s="103" t="s">
        <v>779</v>
      </c>
      <c r="D122" s="103">
        <v>4.0999999999999996</v>
      </c>
      <c r="E122" s="104">
        <v>20540.52</v>
      </c>
    </row>
    <row r="123" spans="1:5">
      <c r="A123" s="103">
        <v>120</v>
      </c>
      <c r="B123" s="103" t="s">
        <v>888</v>
      </c>
      <c r="C123" s="103" t="s">
        <v>779</v>
      </c>
      <c r="D123" s="103">
        <v>4.0999999999999996</v>
      </c>
      <c r="E123" s="104">
        <v>20540.52</v>
      </c>
    </row>
    <row r="124" spans="1:5">
      <c r="A124" s="103">
        <v>121</v>
      </c>
      <c r="B124" s="103" t="s">
        <v>889</v>
      </c>
      <c r="C124" s="103" t="s">
        <v>779</v>
      </c>
      <c r="D124" s="103">
        <v>3.28</v>
      </c>
      <c r="E124" s="104">
        <v>16477.560000000001</v>
      </c>
    </row>
    <row r="125" spans="1:5">
      <c r="A125" s="103">
        <v>122</v>
      </c>
      <c r="B125" s="103" t="s">
        <v>890</v>
      </c>
      <c r="C125" s="103" t="s">
        <v>777</v>
      </c>
      <c r="D125" s="103">
        <v>4.0999999999999996</v>
      </c>
      <c r="E125" s="104">
        <v>20540.52</v>
      </c>
    </row>
    <row r="126" spans="1:5">
      <c r="A126" s="103">
        <v>123</v>
      </c>
      <c r="B126" s="103" t="s">
        <v>891</v>
      </c>
      <c r="C126" s="103" t="s">
        <v>777</v>
      </c>
      <c r="D126" s="103">
        <v>4.0999999999999996</v>
      </c>
      <c r="E126" s="104">
        <v>20540.52</v>
      </c>
    </row>
    <row r="127" spans="1:5">
      <c r="A127" s="103">
        <v>124</v>
      </c>
      <c r="B127" s="103" t="s">
        <v>892</v>
      </c>
      <c r="C127" s="103" t="s">
        <v>779</v>
      </c>
      <c r="D127" s="103">
        <v>4.0999999999999996</v>
      </c>
      <c r="E127" s="104">
        <v>20540.52</v>
      </c>
    </row>
    <row r="128" spans="1:5">
      <c r="A128" s="103">
        <v>125</v>
      </c>
      <c r="B128" s="103" t="s">
        <v>893</v>
      </c>
      <c r="C128" s="103" t="s">
        <v>781</v>
      </c>
      <c r="D128" s="103">
        <v>4.0999999999999996</v>
      </c>
      <c r="E128" s="104">
        <v>19496.16</v>
      </c>
    </row>
    <row r="129" spans="1:5">
      <c r="A129" s="103">
        <v>126</v>
      </c>
      <c r="B129" s="103" t="s">
        <v>894</v>
      </c>
      <c r="C129" s="103" t="s">
        <v>777</v>
      </c>
      <c r="D129" s="103">
        <v>3.28</v>
      </c>
      <c r="E129" s="104">
        <v>16477.560000000001</v>
      </c>
    </row>
    <row r="130" spans="1:5">
      <c r="A130" s="103">
        <v>127</v>
      </c>
      <c r="B130" s="103" t="s">
        <v>895</v>
      </c>
      <c r="C130" s="103" t="s">
        <v>777</v>
      </c>
      <c r="D130" s="103">
        <v>3.28</v>
      </c>
      <c r="E130" s="104">
        <v>15108.119999999999</v>
      </c>
    </row>
    <row r="131" spans="1:5">
      <c r="A131" s="103">
        <v>128</v>
      </c>
      <c r="B131" s="103" t="s">
        <v>896</v>
      </c>
      <c r="C131" s="103" t="s">
        <v>777</v>
      </c>
      <c r="D131" s="103">
        <v>4.0999999999999996</v>
      </c>
      <c r="E131" s="104">
        <v>20540.52</v>
      </c>
    </row>
    <row r="132" spans="1:5">
      <c r="A132" s="103">
        <v>129</v>
      </c>
      <c r="B132" s="103" t="s">
        <v>897</v>
      </c>
      <c r="C132" s="103" t="s">
        <v>781</v>
      </c>
      <c r="D132" s="103">
        <v>3.28</v>
      </c>
      <c r="E132" s="104">
        <v>15531.48</v>
      </c>
    </row>
    <row r="133" spans="1:5">
      <c r="A133" s="103">
        <v>130</v>
      </c>
      <c r="B133" s="103" t="s">
        <v>898</v>
      </c>
      <c r="C133" s="103" t="s">
        <v>779</v>
      </c>
      <c r="D133" s="103">
        <v>4.0999999999999996</v>
      </c>
      <c r="E133" s="104">
        <v>20540.52</v>
      </c>
    </row>
    <row r="134" spans="1:5">
      <c r="A134" s="103">
        <v>131</v>
      </c>
      <c r="B134" s="103" t="s">
        <v>899</v>
      </c>
      <c r="C134" s="103" t="s">
        <v>779</v>
      </c>
      <c r="D134" s="103">
        <v>4.0999999999999996</v>
      </c>
      <c r="E134" s="104">
        <v>20540.52</v>
      </c>
    </row>
    <row r="135" spans="1:5">
      <c r="A135" s="103">
        <v>132</v>
      </c>
      <c r="B135" s="103" t="s">
        <v>900</v>
      </c>
      <c r="C135" s="103" t="s">
        <v>779</v>
      </c>
      <c r="D135" s="103">
        <v>3.28</v>
      </c>
      <c r="E135" s="104">
        <v>16477.560000000001</v>
      </c>
    </row>
    <row r="136" spans="1:5">
      <c r="A136" s="103">
        <v>133</v>
      </c>
      <c r="B136" s="103" t="s">
        <v>901</v>
      </c>
      <c r="C136" s="103" t="s">
        <v>779</v>
      </c>
      <c r="D136" s="103">
        <v>4.0999999999999996</v>
      </c>
      <c r="E136" s="104">
        <v>20540.52</v>
      </c>
    </row>
    <row r="137" spans="1:5">
      <c r="A137" s="103">
        <v>134</v>
      </c>
      <c r="B137" s="103" t="s">
        <v>316</v>
      </c>
      <c r="C137" s="103" t="s">
        <v>779</v>
      </c>
      <c r="D137" s="103">
        <v>3.28</v>
      </c>
      <c r="E137" s="104">
        <v>16477.560000000001</v>
      </c>
    </row>
    <row r="138" spans="1:5">
      <c r="A138" s="103">
        <v>135</v>
      </c>
      <c r="B138" s="103" t="s">
        <v>902</v>
      </c>
      <c r="C138" s="103" t="s">
        <v>777</v>
      </c>
      <c r="D138" s="103">
        <v>3.28</v>
      </c>
      <c r="E138" s="104">
        <v>16477.560000000001</v>
      </c>
    </row>
    <row r="139" spans="1:5">
      <c r="A139" s="103">
        <v>136</v>
      </c>
      <c r="B139" s="103" t="s">
        <v>903</v>
      </c>
      <c r="C139" s="103" t="s">
        <v>781</v>
      </c>
      <c r="D139" s="103">
        <v>4.0999999999999996</v>
      </c>
      <c r="E139" s="104">
        <v>19496.16</v>
      </c>
    </row>
    <row r="140" spans="1:5">
      <c r="A140" s="103">
        <v>137</v>
      </c>
      <c r="B140" s="103" t="s">
        <v>904</v>
      </c>
      <c r="C140" s="103" t="s">
        <v>781</v>
      </c>
      <c r="D140" s="103">
        <v>4.0999999999999996</v>
      </c>
      <c r="E140" s="104">
        <v>19496.16</v>
      </c>
    </row>
    <row r="141" spans="1:5">
      <c r="A141" s="103">
        <v>138</v>
      </c>
      <c r="B141" s="103" t="s">
        <v>905</v>
      </c>
      <c r="C141" s="103" t="s">
        <v>779</v>
      </c>
      <c r="D141" s="103">
        <v>3.28</v>
      </c>
      <c r="E141" s="104">
        <v>16477.560000000001</v>
      </c>
    </row>
    <row r="142" spans="1:5">
      <c r="A142" s="103">
        <v>139</v>
      </c>
      <c r="B142" s="103" t="s">
        <v>906</v>
      </c>
      <c r="C142" s="103" t="s">
        <v>779</v>
      </c>
      <c r="D142" s="103">
        <v>4.0999999999999996</v>
      </c>
      <c r="E142" s="104">
        <v>20540.52</v>
      </c>
    </row>
    <row r="143" spans="1:5">
      <c r="A143" s="103">
        <v>140</v>
      </c>
      <c r="B143" s="103" t="s">
        <v>907</v>
      </c>
      <c r="C143" s="103" t="s">
        <v>779</v>
      </c>
      <c r="D143" s="103">
        <v>4.0999999999999996</v>
      </c>
      <c r="E143" s="104">
        <v>20540.52</v>
      </c>
    </row>
    <row r="144" spans="1:5">
      <c r="A144" s="103">
        <v>141</v>
      </c>
      <c r="B144" s="103" t="s">
        <v>908</v>
      </c>
      <c r="C144" s="103" t="s">
        <v>777</v>
      </c>
      <c r="D144" s="103">
        <v>4.0999999999999996</v>
      </c>
      <c r="E144" s="104">
        <v>20540.52</v>
      </c>
    </row>
    <row r="145" spans="1:5">
      <c r="A145" s="103">
        <v>142</v>
      </c>
      <c r="B145" s="103" t="s">
        <v>909</v>
      </c>
      <c r="C145" s="103" t="s">
        <v>781</v>
      </c>
      <c r="D145" s="103">
        <v>4.0999999999999996</v>
      </c>
      <c r="E145" s="104">
        <v>19496.16</v>
      </c>
    </row>
    <row r="146" spans="1:5">
      <c r="A146" s="103">
        <v>143</v>
      </c>
      <c r="B146" s="103" t="s">
        <v>910</v>
      </c>
      <c r="C146" s="103" t="s">
        <v>781</v>
      </c>
      <c r="D146" s="103">
        <v>3.28</v>
      </c>
      <c r="E146" s="104">
        <v>15531.48</v>
      </c>
    </row>
    <row r="147" spans="1:5">
      <c r="A147" s="103">
        <v>144</v>
      </c>
      <c r="B147" s="103" t="s">
        <v>409</v>
      </c>
      <c r="C147" s="103" t="s">
        <v>781</v>
      </c>
      <c r="D147" s="103">
        <v>4.0999999999999996</v>
      </c>
      <c r="E147" s="104">
        <v>19496.16</v>
      </c>
    </row>
    <row r="148" spans="1:5">
      <c r="A148" s="103">
        <v>145</v>
      </c>
      <c r="B148" s="103" t="s">
        <v>911</v>
      </c>
      <c r="C148" s="103" t="s">
        <v>777</v>
      </c>
      <c r="D148" s="103">
        <v>4.0999999999999996</v>
      </c>
      <c r="E148" s="104">
        <v>20540.52</v>
      </c>
    </row>
    <row r="149" spans="1:5">
      <c r="A149" s="103">
        <v>146</v>
      </c>
      <c r="B149" s="103" t="s">
        <v>912</v>
      </c>
      <c r="C149" s="103" t="s">
        <v>781</v>
      </c>
      <c r="D149" s="103">
        <v>4.0999999999999996</v>
      </c>
      <c r="E149" s="104">
        <v>19496.16</v>
      </c>
    </row>
    <row r="150" spans="1:5">
      <c r="A150" s="103">
        <v>147</v>
      </c>
      <c r="B150" s="103" t="s">
        <v>913</v>
      </c>
      <c r="C150" s="103" t="s">
        <v>777</v>
      </c>
      <c r="D150" s="103">
        <v>4.0999999999999996</v>
      </c>
      <c r="E150" s="104">
        <v>20540.52</v>
      </c>
    </row>
    <row r="151" spans="1:5">
      <c r="A151" s="103">
        <v>148</v>
      </c>
      <c r="B151" s="103" t="s">
        <v>914</v>
      </c>
      <c r="C151" s="103" t="s">
        <v>777</v>
      </c>
      <c r="D151" s="103">
        <v>4.0999999999999996</v>
      </c>
      <c r="E151" s="104">
        <v>20540.52</v>
      </c>
    </row>
    <row r="152" spans="1:5">
      <c r="A152" s="103">
        <v>149</v>
      </c>
      <c r="B152" s="103" t="s">
        <v>915</v>
      </c>
      <c r="C152" s="103" t="s">
        <v>779</v>
      </c>
      <c r="D152" s="103">
        <v>4.0999999999999996</v>
      </c>
      <c r="E152" s="104">
        <v>20540.52</v>
      </c>
    </row>
    <row r="153" spans="1:5">
      <c r="A153" s="103">
        <v>150</v>
      </c>
      <c r="B153" s="103" t="s">
        <v>916</v>
      </c>
      <c r="C153" s="103" t="s">
        <v>779</v>
      </c>
      <c r="D153" s="103">
        <v>4.0999999999999996</v>
      </c>
      <c r="E153" s="104">
        <v>20540.52</v>
      </c>
    </row>
    <row r="154" spans="1:5">
      <c r="A154" s="103">
        <v>151</v>
      </c>
      <c r="B154" s="103" t="s">
        <v>917</v>
      </c>
      <c r="C154" s="103" t="s">
        <v>779</v>
      </c>
      <c r="D154" s="103">
        <v>3.28</v>
      </c>
      <c r="E154" s="104">
        <v>16477.560000000001</v>
      </c>
    </row>
    <row r="155" spans="1:5">
      <c r="A155" s="103">
        <v>152</v>
      </c>
      <c r="B155" s="103" t="s">
        <v>918</v>
      </c>
      <c r="C155" s="103" t="s">
        <v>779</v>
      </c>
      <c r="D155" s="103">
        <v>4.0999999999999996</v>
      </c>
      <c r="E155" s="104">
        <v>20540.52</v>
      </c>
    </row>
    <row r="156" spans="1:5">
      <c r="A156" s="103">
        <v>153</v>
      </c>
      <c r="B156" s="103" t="s">
        <v>919</v>
      </c>
      <c r="C156" s="103" t="s">
        <v>779</v>
      </c>
      <c r="D156" s="103">
        <v>4.0999999999999996</v>
      </c>
      <c r="E156" s="104">
        <v>20540.52</v>
      </c>
    </row>
    <row r="157" spans="1:5">
      <c r="A157" s="103">
        <v>154</v>
      </c>
      <c r="B157" s="103" t="s">
        <v>920</v>
      </c>
      <c r="C157" s="103" t="s">
        <v>779</v>
      </c>
      <c r="D157" s="103">
        <v>4.0999999999999996</v>
      </c>
      <c r="E157" s="104">
        <v>20540.52</v>
      </c>
    </row>
    <row r="158" spans="1:5">
      <c r="A158" s="103">
        <v>155</v>
      </c>
      <c r="B158" s="103" t="s">
        <v>921</v>
      </c>
      <c r="C158" s="103" t="s">
        <v>826</v>
      </c>
      <c r="D158" s="103">
        <v>4.0999999999999996</v>
      </c>
      <c r="E158" s="104">
        <v>20540.52</v>
      </c>
    </row>
    <row r="159" spans="1:5">
      <c r="A159" s="103">
        <v>156</v>
      </c>
      <c r="B159" s="103" t="s">
        <v>922</v>
      </c>
      <c r="C159" s="103" t="s">
        <v>779</v>
      </c>
      <c r="D159" s="103">
        <v>4.0999999999999996</v>
      </c>
      <c r="E159" s="104">
        <v>20540.52</v>
      </c>
    </row>
    <row r="160" spans="1:5">
      <c r="A160" s="103">
        <v>157</v>
      </c>
      <c r="B160" s="103" t="s">
        <v>923</v>
      </c>
      <c r="C160" s="103" t="s">
        <v>779</v>
      </c>
      <c r="D160" s="103">
        <v>4.0999999999999996</v>
      </c>
      <c r="E160" s="104">
        <v>20540.52</v>
      </c>
    </row>
    <row r="161" spans="1:5">
      <c r="A161" s="103">
        <v>158</v>
      </c>
      <c r="B161" s="103" t="s">
        <v>924</v>
      </c>
      <c r="C161" s="103" t="s">
        <v>826</v>
      </c>
      <c r="D161" s="103">
        <v>4.0999999999999996</v>
      </c>
      <c r="E161" s="104">
        <v>20540.52</v>
      </c>
    </row>
    <row r="162" spans="1:5">
      <c r="A162" s="103">
        <v>159</v>
      </c>
      <c r="B162" s="103" t="s">
        <v>925</v>
      </c>
      <c r="C162" s="103" t="s">
        <v>779</v>
      </c>
      <c r="D162" s="103">
        <v>4.0999999999999996</v>
      </c>
      <c r="E162" s="104">
        <v>20540.52</v>
      </c>
    </row>
    <row r="163" spans="1:5">
      <c r="A163" s="103">
        <v>160</v>
      </c>
      <c r="B163" s="103" t="s">
        <v>926</v>
      </c>
      <c r="C163" s="103" t="s">
        <v>777</v>
      </c>
      <c r="D163" s="103">
        <v>3.28</v>
      </c>
      <c r="E163" s="104">
        <v>16477.560000000001</v>
      </c>
    </row>
    <row r="164" spans="1:5">
      <c r="A164" s="103">
        <v>161</v>
      </c>
      <c r="B164" s="103" t="s">
        <v>927</v>
      </c>
      <c r="C164" s="103" t="s">
        <v>777</v>
      </c>
      <c r="D164" s="103">
        <v>4.0999999999999996</v>
      </c>
      <c r="E164" s="104">
        <v>20540.52</v>
      </c>
    </row>
    <row r="165" spans="1:5">
      <c r="A165" s="103">
        <v>162</v>
      </c>
      <c r="B165" s="103" t="s">
        <v>928</v>
      </c>
      <c r="C165" s="103" t="s">
        <v>777</v>
      </c>
      <c r="D165" s="103">
        <v>4.0999999999999996</v>
      </c>
      <c r="E165" s="104">
        <v>20540.52</v>
      </c>
    </row>
    <row r="166" spans="1:5">
      <c r="A166" s="103">
        <v>163</v>
      </c>
      <c r="B166" s="103" t="s">
        <v>929</v>
      </c>
      <c r="C166" s="103" t="s">
        <v>779</v>
      </c>
      <c r="D166" s="103">
        <v>4.0999999999999996</v>
      </c>
      <c r="E166" s="104">
        <v>20540.52</v>
      </c>
    </row>
    <row r="167" spans="1:5">
      <c r="A167" s="103">
        <v>164</v>
      </c>
      <c r="B167" s="103" t="s">
        <v>930</v>
      </c>
      <c r="C167" s="103" t="s">
        <v>826</v>
      </c>
      <c r="D167" s="103">
        <v>4.0999999999999996</v>
      </c>
      <c r="E167" s="104">
        <v>20540.52</v>
      </c>
    </row>
    <row r="168" spans="1:5">
      <c r="A168" s="103">
        <v>165</v>
      </c>
      <c r="B168" s="103" t="s">
        <v>931</v>
      </c>
      <c r="C168" s="103" t="s">
        <v>777</v>
      </c>
      <c r="D168" s="103">
        <v>4.0999999999999996</v>
      </c>
      <c r="E168" s="104">
        <v>20540.52</v>
      </c>
    </row>
    <row r="169" spans="1:5">
      <c r="A169" s="103">
        <v>166</v>
      </c>
      <c r="B169" s="103" t="s">
        <v>932</v>
      </c>
      <c r="C169" s="103" t="s">
        <v>781</v>
      </c>
      <c r="D169" s="103">
        <v>4.0999999999999996</v>
      </c>
      <c r="E169" s="104">
        <v>19496.16</v>
      </c>
    </row>
    <row r="170" spans="1:5">
      <c r="A170" s="103">
        <v>167</v>
      </c>
      <c r="B170" s="103" t="s">
        <v>933</v>
      </c>
      <c r="C170" s="103" t="s">
        <v>777</v>
      </c>
      <c r="D170" s="103">
        <v>4.0999999999999996</v>
      </c>
      <c r="E170" s="104">
        <v>20540.52</v>
      </c>
    </row>
    <row r="171" spans="1:5">
      <c r="A171" s="103">
        <v>168</v>
      </c>
      <c r="B171" s="103" t="s">
        <v>934</v>
      </c>
      <c r="C171" s="103" t="s">
        <v>777</v>
      </c>
      <c r="D171" s="103">
        <v>4.0999999999999996</v>
      </c>
      <c r="E171" s="104">
        <v>20540.52</v>
      </c>
    </row>
    <row r="172" spans="1:5">
      <c r="A172" s="103">
        <v>169</v>
      </c>
      <c r="B172" s="103" t="s">
        <v>935</v>
      </c>
      <c r="C172" s="103" t="s">
        <v>777</v>
      </c>
      <c r="D172" s="103">
        <v>4.0999999999999996</v>
      </c>
      <c r="E172" s="104">
        <v>20540.52</v>
      </c>
    </row>
    <row r="173" spans="1:5">
      <c r="A173" s="103">
        <v>170</v>
      </c>
      <c r="B173" s="103" t="s">
        <v>286</v>
      </c>
      <c r="C173" s="103" t="s">
        <v>777</v>
      </c>
      <c r="D173" s="103">
        <v>3.28</v>
      </c>
      <c r="E173" s="104">
        <v>16477.560000000001</v>
      </c>
    </row>
    <row r="174" spans="1:5">
      <c r="A174" s="103">
        <v>171</v>
      </c>
      <c r="B174" s="103" t="s">
        <v>936</v>
      </c>
      <c r="C174" s="103" t="s">
        <v>777</v>
      </c>
      <c r="D174" s="103">
        <v>4.0999999999999996</v>
      </c>
      <c r="E174" s="104">
        <v>20540.52</v>
      </c>
    </row>
    <row r="175" spans="1:5">
      <c r="A175" s="103">
        <v>172</v>
      </c>
      <c r="B175" s="103" t="s">
        <v>937</v>
      </c>
      <c r="C175" s="103" t="s">
        <v>779</v>
      </c>
      <c r="D175" s="103">
        <v>4.0999999999999996</v>
      </c>
      <c r="E175" s="104">
        <v>20540.52</v>
      </c>
    </row>
    <row r="176" spans="1:5">
      <c r="A176" s="103">
        <v>173</v>
      </c>
      <c r="B176" s="103" t="s">
        <v>938</v>
      </c>
      <c r="C176" s="103" t="s">
        <v>777</v>
      </c>
      <c r="D176" s="103">
        <v>4.0999999999999996</v>
      </c>
      <c r="E176" s="104">
        <v>20540.52</v>
      </c>
    </row>
    <row r="177" spans="1:5">
      <c r="A177" s="103">
        <v>174</v>
      </c>
      <c r="B177" s="103" t="s">
        <v>939</v>
      </c>
      <c r="C177" s="103" t="s">
        <v>777</v>
      </c>
      <c r="D177" s="103">
        <v>4.0999999999999996</v>
      </c>
      <c r="E177" s="104">
        <v>20540.52</v>
      </c>
    </row>
    <row r="178" spans="1:5">
      <c r="A178" s="103">
        <v>175</v>
      </c>
      <c r="B178" s="103" t="s">
        <v>940</v>
      </c>
      <c r="C178" s="103" t="s">
        <v>779</v>
      </c>
      <c r="D178" s="103">
        <v>3.28</v>
      </c>
      <c r="E178" s="104">
        <v>16477.560000000001</v>
      </c>
    </row>
    <row r="179" spans="1:5">
      <c r="A179" s="103">
        <v>176</v>
      </c>
      <c r="B179" s="103" t="s">
        <v>941</v>
      </c>
      <c r="C179" s="103" t="s">
        <v>781</v>
      </c>
      <c r="D179" s="103">
        <v>4.0999999999999996</v>
      </c>
      <c r="E179" s="104">
        <v>19496.16</v>
      </c>
    </row>
    <row r="180" spans="1:5">
      <c r="A180" s="103">
        <v>177</v>
      </c>
      <c r="B180" s="103" t="s">
        <v>942</v>
      </c>
      <c r="C180" s="103" t="s">
        <v>779</v>
      </c>
      <c r="D180" s="103">
        <v>4.0999999999999996</v>
      </c>
      <c r="E180" s="104">
        <v>20540.52</v>
      </c>
    </row>
    <row r="181" spans="1:5">
      <c r="A181" s="103">
        <v>178</v>
      </c>
      <c r="B181" s="103" t="s">
        <v>943</v>
      </c>
      <c r="C181" s="103" t="s">
        <v>777</v>
      </c>
      <c r="D181" s="103">
        <v>3.28</v>
      </c>
      <c r="E181" s="104">
        <v>16477.560000000001</v>
      </c>
    </row>
    <row r="182" spans="1:5">
      <c r="A182" s="103">
        <v>179</v>
      </c>
      <c r="B182" s="103" t="s">
        <v>944</v>
      </c>
      <c r="C182" s="103" t="s">
        <v>777</v>
      </c>
      <c r="D182" s="103">
        <v>4.0999999999999996</v>
      </c>
      <c r="E182" s="104">
        <v>20540.52</v>
      </c>
    </row>
    <row r="183" spans="1:5">
      <c r="A183" s="103">
        <v>180</v>
      </c>
      <c r="B183" s="103" t="s">
        <v>945</v>
      </c>
      <c r="C183" s="103" t="s">
        <v>781</v>
      </c>
      <c r="D183" s="103">
        <v>4.0999999999999996</v>
      </c>
      <c r="E183" s="104">
        <v>19496.16</v>
      </c>
    </row>
    <row r="184" spans="1:5">
      <c r="A184" s="103">
        <v>181</v>
      </c>
      <c r="B184" s="103" t="s">
        <v>946</v>
      </c>
      <c r="C184" s="103" t="s">
        <v>777</v>
      </c>
      <c r="D184" s="103">
        <v>4.0999999999999996</v>
      </c>
      <c r="E184" s="104">
        <v>20540.52</v>
      </c>
    </row>
    <row r="185" spans="1:5">
      <c r="A185" s="103">
        <v>182</v>
      </c>
      <c r="B185" s="103" t="s">
        <v>518</v>
      </c>
      <c r="C185" s="103" t="s">
        <v>779</v>
      </c>
      <c r="D185" s="103">
        <v>3.28</v>
      </c>
      <c r="E185" s="104">
        <v>16477.560000000001</v>
      </c>
    </row>
    <row r="186" spans="1:5">
      <c r="A186" s="103">
        <v>183</v>
      </c>
      <c r="B186" s="103" t="s">
        <v>947</v>
      </c>
      <c r="C186" s="103" t="s">
        <v>777</v>
      </c>
      <c r="D186" s="103">
        <v>4.0999999999999996</v>
      </c>
      <c r="E186" s="104">
        <v>20540.52</v>
      </c>
    </row>
    <row r="187" spans="1:5">
      <c r="A187" s="103">
        <v>184</v>
      </c>
      <c r="B187" s="103" t="s">
        <v>948</v>
      </c>
      <c r="C187" s="103" t="s">
        <v>779</v>
      </c>
      <c r="D187" s="103">
        <v>3.28</v>
      </c>
      <c r="E187" s="104">
        <v>16477.560000000001</v>
      </c>
    </row>
    <row r="188" spans="1:5">
      <c r="A188" s="103">
        <v>185</v>
      </c>
      <c r="B188" s="103" t="s">
        <v>949</v>
      </c>
      <c r="C188" s="103" t="s">
        <v>779</v>
      </c>
      <c r="D188" s="103">
        <v>3.28</v>
      </c>
      <c r="E188" s="104">
        <v>16477.560000000001</v>
      </c>
    </row>
    <row r="189" spans="1:5">
      <c r="A189" s="103">
        <v>186</v>
      </c>
      <c r="B189" s="103" t="s">
        <v>950</v>
      </c>
      <c r="C189" s="103" t="s">
        <v>779</v>
      </c>
      <c r="D189" s="103">
        <v>4.0999999999999996</v>
      </c>
      <c r="E189" s="104">
        <v>20540.52</v>
      </c>
    </row>
    <row r="190" spans="1:5">
      <c r="A190" s="103">
        <v>187</v>
      </c>
      <c r="B190" s="103" t="s">
        <v>951</v>
      </c>
      <c r="C190" s="103" t="s">
        <v>779</v>
      </c>
      <c r="D190" s="103">
        <v>4.0999999999999996</v>
      </c>
      <c r="E190" s="104">
        <v>20540.52</v>
      </c>
    </row>
    <row r="191" spans="1:5">
      <c r="A191" s="103">
        <v>188</v>
      </c>
      <c r="B191" s="103" t="s">
        <v>952</v>
      </c>
      <c r="C191" s="103" t="s">
        <v>779</v>
      </c>
      <c r="D191" s="103">
        <v>4.0999999999999996</v>
      </c>
      <c r="E191" s="104">
        <v>20540.52</v>
      </c>
    </row>
    <row r="192" spans="1:5">
      <c r="A192" s="103">
        <v>189</v>
      </c>
      <c r="B192" s="103" t="s">
        <v>953</v>
      </c>
      <c r="C192" s="103" t="s">
        <v>779</v>
      </c>
      <c r="D192" s="103">
        <v>4.0999999999999996</v>
      </c>
      <c r="E192" s="104">
        <v>20540.52</v>
      </c>
    </row>
    <row r="193" spans="1:5">
      <c r="A193" s="103">
        <v>190</v>
      </c>
      <c r="B193" s="103" t="s">
        <v>528</v>
      </c>
      <c r="C193" s="103" t="s">
        <v>779</v>
      </c>
      <c r="D193" s="103">
        <v>4.0999999999999996</v>
      </c>
      <c r="E193" s="104">
        <v>20540.52</v>
      </c>
    </row>
    <row r="194" spans="1:5">
      <c r="A194" s="103">
        <v>191</v>
      </c>
      <c r="B194" s="103" t="s">
        <v>954</v>
      </c>
      <c r="C194" s="103" t="s">
        <v>781</v>
      </c>
      <c r="D194" s="103">
        <v>4.0999999999999996</v>
      </c>
      <c r="E194" s="104">
        <v>19496.16</v>
      </c>
    </row>
    <row r="195" spans="1:5">
      <c r="A195" s="103">
        <v>192</v>
      </c>
      <c r="B195" s="103" t="s">
        <v>955</v>
      </c>
      <c r="C195" s="103" t="s">
        <v>779</v>
      </c>
      <c r="D195" s="103">
        <v>4.0999999999999996</v>
      </c>
      <c r="E195" s="104">
        <v>20540.52</v>
      </c>
    </row>
    <row r="196" spans="1:5">
      <c r="A196" s="103">
        <v>193</v>
      </c>
      <c r="B196" s="103" t="s">
        <v>956</v>
      </c>
      <c r="C196" s="103" t="s">
        <v>777</v>
      </c>
      <c r="D196" s="103">
        <v>4.0999999999999996</v>
      </c>
      <c r="E196" s="104">
        <v>20540.52</v>
      </c>
    </row>
    <row r="197" spans="1:5">
      <c r="A197" s="103">
        <v>194</v>
      </c>
      <c r="B197" s="103" t="s">
        <v>957</v>
      </c>
      <c r="C197" s="103" t="s">
        <v>777</v>
      </c>
      <c r="D197" s="103">
        <v>4.0999999999999996</v>
      </c>
      <c r="E197" s="104">
        <v>20540.52</v>
      </c>
    </row>
    <row r="198" spans="1:5">
      <c r="A198" s="103">
        <v>195</v>
      </c>
      <c r="B198" s="103" t="s">
        <v>958</v>
      </c>
      <c r="C198" s="103" t="s">
        <v>779</v>
      </c>
      <c r="D198" s="103">
        <v>4.0999999999999996</v>
      </c>
      <c r="E198" s="104">
        <v>20540.52</v>
      </c>
    </row>
    <row r="199" spans="1:5">
      <c r="A199" s="103">
        <v>196</v>
      </c>
      <c r="B199" s="103" t="s">
        <v>959</v>
      </c>
      <c r="C199" s="103" t="s">
        <v>779</v>
      </c>
      <c r="D199" s="103">
        <v>4.0999999999999996</v>
      </c>
      <c r="E199" s="104">
        <v>20540.52</v>
      </c>
    </row>
    <row r="200" spans="1:5">
      <c r="A200" s="103">
        <v>197</v>
      </c>
      <c r="B200" s="103" t="s">
        <v>960</v>
      </c>
      <c r="C200" s="103" t="s">
        <v>779</v>
      </c>
      <c r="D200" s="103">
        <v>4.0999999999999996</v>
      </c>
      <c r="E200" s="104">
        <v>20540.52</v>
      </c>
    </row>
    <row r="201" spans="1:5">
      <c r="A201" s="103">
        <v>198</v>
      </c>
      <c r="B201" s="103" t="s">
        <v>961</v>
      </c>
      <c r="C201" s="103" t="s">
        <v>779</v>
      </c>
      <c r="D201" s="103">
        <v>4.0999999999999996</v>
      </c>
      <c r="E201" s="104">
        <v>20540.52</v>
      </c>
    </row>
    <row r="202" spans="1:5">
      <c r="A202" s="103">
        <v>199</v>
      </c>
      <c r="B202" s="103" t="s">
        <v>962</v>
      </c>
      <c r="C202" s="103" t="s">
        <v>777</v>
      </c>
      <c r="D202" s="103">
        <v>4.0999999999999996</v>
      </c>
      <c r="E202" s="104">
        <v>20540.52</v>
      </c>
    </row>
    <row r="203" spans="1:5">
      <c r="A203" s="103">
        <v>200</v>
      </c>
      <c r="B203" s="103" t="s">
        <v>515</v>
      </c>
      <c r="C203" s="103" t="s">
        <v>826</v>
      </c>
      <c r="D203" s="103">
        <v>4.0999999999999996</v>
      </c>
      <c r="E203" s="104">
        <v>20540.52</v>
      </c>
    </row>
    <row r="204" spans="1:5">
      <c r="A204" s="103">
        <v>201</v>
      </c>
      <c r="B204" s="103" t="s">
        <v>963</v>
      </c>
      <c r="C204" s="103" t="s">
        <v>779</v>
      </c>
      <c r="D204" s="103">
        <v>3.28</v>
      </c>
      <c r="E204" s="104">
        <v>16477.560000000001</v>
      </c>
    </row>
    <row r="205" spans="1:5">
      <c r="A205" s="103">
        <v>202</v>
      </c>
      <c r="B205" s="103" t="s">
        <v>964</v>
      </c>
      <c r="C205" s="103" t="s">
        <v>777</v>
      </c>
      <c r="D205" s="103">
        <v>3.28</v>
      </c>
      <c r="E205" s="104">
        <v>16477.560000000001</v>
      </c>
    </row>
    <row r="206" spans="1:5">
      <c r="A206" s="103">
        <v>203</v>
      </c>
      <c r="B206" s="103" t="s">
        <v>965</v>
      </c>
      <c r="C206" s="103" t="s">
        <v>777</v>
      </c>
      <c r="D206" s="103">
        <v>4.0999999999999996</v>
      </c>
      <c r="E206" s="104">
        <v>20540.52</v>
      </c>
    </row>
    <row r="207" spans="1:5">
      <c r="A207" s="103">
        <v>204</v>
      </c>
      <c r="B207" s="103" t="s">
        <v>966</v>
      </c>
      <c r="C207" s="103" t="s">
        <v>779</v>
      </c>
      <c r="D207" s="103">
        <v>4.0999999999999996</v>
      </c>
      <c r="E207" s="104">
        <v>20540.52</v>
      </c>
    </row>
    <row r="208" spans="1:5">
      <c r="A208" s="103">
        <v>205</v>
      </c>
      <c r="B208" s="103" t="s">
        <v>967</v>
      </c>
      <c r="C208" s="103" t="s">
        <v>779</v>
      </c>
      <c r="D208" s="103">
        <v>3.28</v>
      </c>
      <c r="E208" s="104">
        <v>15108.119999999999</v>
      </c>
    </row>
    <row r="209" spans="1:5">
      <c r="A209" s="103">
        <v>206</v>
      </c>
      <c r="B209" s="103" t="s">
        <v>968</v>
      </c>
      <c r="C209" s="103" t="s">
        <v>781</v>
      </c>
      <c r="D209" s="103">
        <v>3.28</v>
      </c>
      <c r="E209" s="104">
        <v>15531.48</v>
      </c>
    </row>
    <row r="210" spans="1:5">
      <c r="A210" s="103">
        <v>207</v>
      </c>
      <c r="B210" s="103" t="s">
        <v>969</v>
      </c>
      <c r="C210" s="103" t="s">
        <v>781</v>
      </c>
      <c r="D210" s="103">
        <v>3.28</v>
      </c>
      <c r="E210" s="104">
        <v>15531.48</v>
      </c>
    </row>
    <row r="211" spans="1:5">
      <c r="A211" s="103">
        <v>208</v>
      </c>
      <c r="B211" s="103" t="s">
        <v>970</v>
      </c>
      <c r="C211" s="103" t="s">
        <v>781</v>
      </c>
      <c r="D211" s="103">
        <v>3.28</v>
      </c>
      <c r="E211" s="104">
        <v>15531.48</v>
      </c>
    </row>
    <row r="212" spans="1:5">
      <c r="A212" s="103">
        <v>209</v>
      </c>
      <c r="B212" s="103" t="s">
        <v>971</v>
      </c>
      <c r="C212" s="103" t="s">
        <v>779</v>
      </c>
      <c r="D212" s="103">
        <v>4.0999999999999996</v>
      </c>
      <c r="E212" s="104">
        <v>20540.52</v>
      </c>
    </row>
    <row r="213" spans="1:5">
      <c r="A213" s="103">
        <v>210</v>
      </c>
      <c r="B213" s="103" t="s">
        <v>556</v>
      </c>
      <c r="C213" s="103" t="s">
        <v>779</v>
      </c>
      <c r="D213" s="103">
        <v>4.0999999999999996</v>
      </c>
      <c r="E213" s="104">
        <v>20540.52</v>
      </c>
    </row>
    <row r="214" spans="1:5">
      <c r="A214" s="103">
        <v>211</v>
      </c>
      <c r="B214" s="103" t="s">
        <v>972</v>
      </c>
      <c r="C214" s="103" t="s">
        <v>779</v>
      </c>
      <c r="D214" s="103">
        <v>4.0999999999999996</v>
      </c>
      <c r="E214" s="104">
        <v>20540.52</v>
      </c>
    </row>
    <row r="215" spans="1:5">
      <c r="A215" s="103">
        <v>212</v>
      </c>
      <c r="B215" s="103" t="s">
        <v>437</v>
      </c>
      <c r="C215" s="103" t="s">
        <v>781</v>
      </c>
      <c r="D215" s="103">
        <v>3.28</v>
      </c>
      <c r="E215" s="104">
        <v>15531.48</v>
      </c>
    </row>
    <row r="216" spans="1:5">
      <c r="A216" s="103">
        <v>213</v>
      </c>
      <c r="B216" s="103" t="s">
        <v>973</v>
      </c>
      <c r="C216" s="103" t="s">
        <v>779</v>
      </c>
      <c r="D216" s="103">
        <v>4.0999999999999996</v>
      </c>
      <c r="E216" s="104">
        <v>20540.52</v>
      </c>
    </row>
    <row r="217" spans="1:5">
      <c r="A217" s="103">
        <v>214</v>
      </c>
      <c r="B217" s="103" t="s">
        <v>974</v>
      </c>
      <c r="C217" s="103" t="s">
        <v>777</v>
      </c>
      <c r="D217" s="103">
        <v>4.0999999999999996</v>
      </c>
      <c r="E217" s="104">
        <v>20540.52</v>
      </c>
    </row>
    <row r="218" spans="1:5">
      <c r="A218" s="103">
        <v>215</v>
      </c>
      <c r="B218" s="103" t="s">
        <v>391</v>
      </c>
      <c r="C218" s="103" t="s">
        <v>779</v>
      </c>
      <c r="D218" s="103">
        <v>4.0999999999999996</v>
      </c>
      <c r="E218" s="104">
        <v>20540.52</v>
      </c>
    </row>
    <row r="219" spans="1:5">
      <c r="A219" s="103">
        <v>216</v>
      </c>
      <c r="B219" s="103" t="s">
        <v>975</v>
      </c>
      <c r="C219" s="103" t="s">
        <v>976</v>
      </c>
      <c r="D219" s="103">
        <v>4.0999999999999996</v>
      </c>
      <c r="E219" s="104">
        <v>20540.52</v>
      </c>
    </row>
    <row r="220" spans="1:5">
      <c r="A220" s="103">
        <v>217</v>
      </c>
      <c r="B220" s="103" t="s">
        <v>977</v>
      </c>
      <c r="C220" s="103" t="s">
        <v>781</v>
      </c>
      <c r="D220" s="103">
        <v>4.0999999999999996</v>
      </c>
      <c r="E220" s="104">
        <v>19496.16</v>
      </c>
    </row>
    <row r="221" spans="1:5">
      <c r="A221" s="103">
        <v>218</v>
      </c>
      <c r="B221" s="103" t="s">
        <v>978</v>
      </c>
      <c r="C221" s="103" t="s">
        <v>979</v>
      </c>
      <c r="D221" s="103">
        <v>3.28</v>
      </c>
      <c r="E221" s="104">
        <v>15531.48</v>
      </c>
    </row>
    <row r="222" spans="1:5">
      <c r="A222" s="103">
        <v>219</v>
      </c>
      <c r="B222" s="103" t="s">
        <v>980</v>
      </c>
      <c r="C222" s="103" t="s">
        <v>781</v>
      </c>
      <c r="D222" s="103">
        <v>4.0999999999999996</v>
      </c>
      <c r="E222" s="104">
        <v>19496.16</v>
      </c>
    </row>
    <row r="223" spans="1:5">
      <c r="A223" s="103">
        <v>220</v>
      </c>
      <c r="B223" s="103" t="s">
        <v>981</v>
      </c>
      <c r="C223" s="103" t="s">
        <v>781</v>
      </c>
      <c r="D223" s="103">
        <v>4.0999999999999996</v>
      </c>
      <c r="E223" s="104">
        <v>19496.16</v>
      </c>
    </row>
    <row r="224" spans="1:5">
      <c r="A224" s="103">
        <v>221</v>
      </c>
      <c r="B224" s="103" t="s">
        <v>982</v>
      </c>
      <c r="C224" s="103" t="s">
        <v>781</v>
      </c>
      <c r="D224" s="103">
        <v>3.28</v>
      </c>
      <c r="E224" s="104">
        <v>15531.48</v>
      </c>
    </row>
    <row r="225" spans="1:5">
      <c r="A225" s="103">
        <v>222</v>
      </c>
      <c r="B225" s="103" t="s">
        <v>983</v>
      </c>
      <c r="C225" s="103" t="s">
        <v>781</v>
      </c>
      <c r="D225" s="103">
        <v>3.28</v>
      </c>
      <c r="E225" s="104">
        <v>15531.48</v>
      </c>
    </row>
    <row r="226" spans="1:5">
      <c r="A226" s="103">
        <v>223</v>
      </c>
      <c r="B226" s="103" t="s">
        <v>984</v>
      </c>
      <c r="C226" s="103" t="s">
        <v>779</v>
      </c>
      <c r="D226" s="103">
        <v>3.28</v>
      </c>
      <c r="E226" s="104">
        <v>16477.560000000001</v>
      </c>
    </row>
    <row r="227" spans="1:5">
      <c r="A227" s="103">
        <v>224</v>
      </c>
      <c r="B227" s="103" t="s">
        <v>985</v>
      </c>
      <c r="C227" s="103" t="s">
        <v>777</v>
      </c>
      <c r="D227" s="103">
        <v>3.28</v>
      </c>
      <c r="E227" s="104">
        <v>16477.560000000001</v>
      </c>
    </row>
    <row r="228" spans="1:5">
      <c r="A228" s="103">
        <v>225</v>
      </c>
      <c r="B228" s="103" t="s">
        <v>986</v>
      </c>
      <c r="C228" s="103" t="s">
        <v>781</v>
      </c>
      <c r="D228" s="103">
        <v>3.28</v>
      </c>
      <c r="E228" s="104">
        <v>15531.48</v>
      </c>
    </row>
    <row r="229" spans="1:5">
      <c r="A229" s="103">
        <v>226</v>
      </c>
      <c r="B229" s="103" t="s">
        <v>987</v>
      </c>
      <c r="C229" s="103" t="s">
        <v>779</v>
      </c>
      <c r="D229" s="103">
        <v>4.0999999999999996</v>
      </c>
      <c r="E229" s="104">
        <v>20540.52</v>
      </c>
    </row>
    <row r="230" spans="1:5">
      <c r="A230" s="103">
        <v>227</v>
      </c>
      <c r="B230" s="103" t="s">
        <v>988</v>
      </c>
      <c r="C230" s="103" t="s">
        <v>779</v>
      </c>
      <c r="D230" s="103">
        <v>4.0999999999999996</v>
      </c>
      <c r="E230" s="104">
        <v>20540.52</v>
      </c>
    </row>
    <row r="231" spans="1:5">
      <c r="A231" s="103">
        <v>228</v>
      </c>
      <c r="B231" s="103" t="s">
        <v>989</v>
      </c>
      <c r="C231" s="103" t="s">
        <v>777</v>
      </c>
      <c r="D231" s="103">
        <v>4.0999999999999996</v>
      </c>
      <c r="E231" s="104">
        <v>20540.52</v>
      </c>
    </row>
    <row r="232" spans="1:5">
      <c r="A232" s="103">
        <v>229</v>
      </c>
      <c r="B232" s="103" t="s">
        <v>990</v>
      </c>
      <c r="C232" s="103" t="s">
        <v>826</v>
      </c>
      <c r="D232" s="103">
        <v>3.28</v>
      </c>
      <c r="E232" s="104">
        <v>16477.560000000001</v>
      </c>
    </row>
    <row r="233" spans="1:5">
      <c r="A233" s="103">
        <v>230</v>
      </c>
      <c r="B233" s="103" t="s">
        <v>991</v>
      </c>
      <c r="C233" s="103" t="s">
        <v>779</v>
      </c>
      <c r="D233" s="103">
        <v>3.28</v>
      </c>
      <c r="E233" s="104">
        <v>16477.560000000001</v>
      </c>
    </row>
    <row r="234" spans="1:5">
      <c r="A234" s="103">
        <v>231</v>
      </c>
      <c r="B234" s="103" t="s">
        <v>992</v>
      </c>
      <c r="C234" s="103" t="s">
        <v>979</v>
      </c>
      <c r="D234" s="103">
        <v>4.0999999999999996</v>
      </c>
      <c r="E234" s="104">
        <v>19496.16</v>
      </c>
    </row>
    <row r="235" spans="1:5">
      <c r="A235" s="103">
        <v>232</v>
      </c>
      <c r="B235" s="103" t="s">
        <v>993</v>
      </c>
      <c r="C235" s="103" t="s">
        <v>777</v>
      </c>
      <c r="D235" s="103">
        <v>4.0999999999999996</v>
      </c>
      <c r="E235" s="104">
        <v>20540.52</v>
      </c>
    </row>
    <row r="236" spans="1:5">
      <c r="A236" s="103">
        <v>233</v>
      </c>
      <c r="B236" s="103" t="s">
        <v>994</v>
      </c>
      <c r="C236" s="103" t="s">
        <v>781</v>
      </c>
      <c r="D236" s="103">
        <v>4.0999999999999996</v>
      </c>
      <c r="E236" s="104">
        <v>19496.16</v>
      </c>
    </row>
    <row r="237" spans="1:5">
      <c r="A237" s="103">
        <v>234</v>
      </c>
      <c r="B237" s="103" t="s">
        <v>995</v>
      </c>
      <c r="C237" s="103" t="s">
        <v>779</v>
      </c>
      <c r="D237" s="103">
        <v>4.0999999999999996</v>
      </c>
      <c r="E237" s="104">
        <v>20540.52</v>
      </c>
    </row>
    <row r="238" spans="1:5">
      <c r="A238" s="103">
        <v>235</v>
      </c>
      <c r="B238" s="103" t="s">
        <v>996</v>
      </c>
      <c r="C238" s="103" t="s">
        <v>779</v>
      </c>
      <c r="D238" s="103">
        <v>4.0999999999999996</v>
      </c>
      <c r="E238" s="104">
        <v>20540.52</v>
      </c>
    </row>
    <row r="239" spans="1:5">
      <c r="A239" s="103">
        <v>236</v>
      </c>
      <c r="B239" s="103" t="s">
        <v>997</v>
      </c>
      <c r="C239" s="103" t="s">
        <v>777</v>
      </c>
      <c r="D239" s="103">
        <v>4.0999999999999996</v>
      </c>
      <c r="E239" s="104">
        <v>20540.52</v>
      </c>
    </row>
    <row r="240" spans="1:5">
      <c r="A240" s="103">
        <v>237</v>
      </c>
      <c r="B240" s="103" t="s">
        <v>998</v>
      </c>
      <c r="C240" s="103" t="s">
        <v>777</v>
      </c>
      <c r="D240" s="103">
        <v>3.28</v>
      </c>
      <c r="E240" s="104">
        <v>16477.560000000001</v>
      </c>
    </row>
    <row r="241" spans="1:5">
      <c r="A241" s="103">
        <v>238</v>
      </c>
      <c r="B241" s="103" t="s">
        <v>999</v>
      </c>
      <c r="C241" s="103" t="s">
        <v>781</v>
      </c>
      <c r="D241" s="103">
        <v>3.28</v>
      </c>
      <c r="E241" s="104">
        <v>15531.48</v>
      </c>
    </row>
    <row r="242" spans="1:5">
      <c r="A242" s="103">
        <v>239</v>
      </c>
      <c r="B242" s="103" t="s">
        <v>1000</v>
      </c>
      <c r="C242" s="103" t="s">
        <v>779</v>
      </c>
      <c r="D242" s="103">
        <v>3.28</v>
      </c>
      <c r="E242" s="104">
        <v>16477.560000000001</v>
      </c>
    </row>
    <row r="243" spans="1:5">
      <c r="A243" s="103">
        <v>240</v>
      </c>
      <c r="B243" s="103" t="s">
        <v>1001</v>
      </c>
      <c r="C243" s="103" t="s">
        <v>779</v>
      </c>
      <c r="D243" s="103">
        <v>3.28</v>
      </c>
      <c r="E243" s="104">
        <v>16477.560000000001</v>
      </c>
    </row>
    <row r="244" spans="1:5">
      <c r="A244" s="103">
        <v>241</v>
      </c>
      <c r="B244" s="103" t="s">
        <v>1002</v>
      </c>
      <c r="C244" s="103" t="s">
        <v>781</v>
      </c>
      <c r="D244" s="103">
        <v>4.0999999999999996</v>
      </c>
      <c r="E244" s="104">
        <v>19496.16</v>
      </c>
    </row>
    <row r="245" spans="1:5">
      <c r="A245" s="103">
        <v>242</v>
      </c>
      <c r="B245" s="103" t="s">
        <v>1003</v>
      </c>
      <c r="C245" s="103" t="s">
        <v>777</v>
      </c>
      <c r="D245" s="103">
        <v>3.28</v>
      </c>
      <c r="E245" s="104">
        <v>16477.560000000001</v>
      </c>
    </row>
    <row r="246" spans="1:5">
      <c r="A246" s="103">
        <v>243</v>
      </c>
      <c r="B246" s="103" t="s">
        <v>1004</v>
      </c>
      <c r="C246" s="103" t="s">
        <v>779</v>
      </c>
      <c r="D246" s="103">
        <v>4.0999999999999996</v>
      </c>
      <c r="E246" s="104">
        <v>20540.52</v>
      </c>
    </row>
    <row r="247" spans="1:5">
      <c r="A247" s="103">
        <v>244</v>
      </c>
      <c r="B247" s="103" t="s">
        <v>1005</v>
      </c>
      <c r="C247" s="103" t="s">
        <v>976</v>
      </c>
      <c r="D247" s="103">
        <v>4.0999999999999996</v>
      </c>
      <c r="E247" s="104">
        <v>20540.52</v>
      </c>
    </row>
    <row r="248" spans="1:5">
      <c r="A248" s="103">
        <v>245</v>
      </c>
      <c r="B248" s="103" t="s">
        <v>1006</v>
      </c>
      <c r="C248" s="103" t="s">
        <v>777</v>
      </c>
      <c r="D248" s="103">
        <v>3.28</v>
      </c>
      <c r="E248" s="104">
        <v>16477.560000000001</v>
      </c>
    </row>
    <row r="249" spans="1:5">
      <c r="A249" s="103">
        <v>246</v>
      </c>
      <c r="B249" s="103" t="s">
        <v>1007</v>
      </c>
      <c r="C249" s="103" t="s">
        <v>777</v>
      </c>
      <c r="D249" s="103">
        <v>4.0999999999999996</v>
      </c>
      <c r="E249" s="104">
        <v>20540.52</v>
      </c>
    </row>
    <row r="250" spans="1:5">
      <c r="A250" s="103">
        <v>247</v>
      </c>
      <c r="B250" s="103" t="s">
        <v>1008</v>
      </c>
      <c r="C250" s="103" t="s">
        <v>781</v>
      </c>
      <c r="D250" s="103">
        <v>4.0999999999999996</v>
      </c>
      <c r="E250" s="104">
        <v>19496.16</v>
      </c>
    </row>
    <row r="251" spans="1:5">
      <c r="A251" s="103">
        <v>248</v>
      </c>
      <c r="B251" s="103" t="s">
        <v>1009</v>
      </c>
      <c r="C251" s="103" t="s">
        <v>826</v>
      </c>
      <c r="D251" s="103">
        <v>4.0999999999999996</v>
      </c>
      <c r="E251" s="104">
        <v>20540.52</v>
      </c>
    </row>
    <row r="252" spans="1:5">
      <c r="A252" s="103">
        <v>249</v>
      </c>
      <c r="B252" s="103" t="s">
        <v>298</v>
      </c>
      <c r="C252" s="103" t="s">
        <v>779</v>
      </c>
      <c r="D252" s="103">
        <v>4.0999999999999996</v>
      </c>
      <c r="E252" s="104">
        <v>20540.52</v>
      </c>
    </row>
    <row r="253" spans="1:5">
      <c r="A253" s="103">
        <v>250</v>
      </c>
      <c r="B253" s="103" t="s">
        <v>1010</v>
      </c>
      <c r="C253" s="103" t="s">
        <v>779</v>
      </c>
      <c r="D253" s="103">
        <v>3.28</v>
      </c>
      <c r="E253" s="104">
        <v>15108.119999999999</v>
      </c>
    </row>
    <row r="254" spans="1:5">
      <c r="A254" s="103">
        <v>251</v>
      </c>
      <c r="B254" s="103" t="s">
        <v>1011</v>
      </c>
      <c r="C254" s="103" t="s">
        <v>779</v>
      </c>
      <c r="D254" s="103">
        <v>3.28</v>
      </c>
      <c r="E254" s="104">
        <v>16477.560000000001</v>
      </c>
    </row>
    <row r="255" spans="1:5">
      <c r="A255" s="103">
        <v>252</v>
      </c>
      <c r="B255" s="103" t="s">
        <v>1012</v>
      </c>
      <c r="C255" s="103" t="s">
        <v>777</v>
      </c>
      <c r="D255" s="103">
        <v>4.0999999999999996</v>
      </c>
      <c r="E255" s="104">
        <v>20540.52</v>
      </c>
    </row>
    <row r="256" spans="1:5">
      <c r="A256" s="103">
        <v>253</v>
      </c>
      <c r="B256" s="103" t="s">
        <v>1013</v>
      </c>
      <c r="C256" s="103" t="s">
        <v>779</v>
      </c>
      <c r="D256" s="103">
        <v>4.0999999999999996</v>
      </c>
      <c r="E256" s="104">
        <v>20540.52</v>
      </c>
    </row>
    <row r="257" spans="1:5">
      <c r="A257" s="103">
        <v>254</v>
      </c>
      <c r="B257" s="103" t="s">
        <v>1014</v>
      </c>
      <c r="C257" s="103" t="s">
        <v>777</v>
      </c>
      <c r="D257" s="103">
        <v>3.28</v>
      </c>
      <c r="E257" s="104">
        <v>16477.560000000001</v>
      </c>
    </row>
    <row r="258" spans="1:5">
      <c r="A258" s="103">
        <v>255</v>
      </c>
      <c r="B258" s="103" t="s">
        <v>1015</v>
      </c>
      <c r="C258" s="103" t="s">
        <v>777</v>
      </c>
      <c r="D258" s="103">
        <v>3.28</v>
      </c>
      <c r="E258" s="104">
        <v>16477.560000000001</v>
      </c>
    </row>
    <row r="259" spans="1:5">
      <c r="A259" s="103">
        <v>256</v>
      </c>
      <c r="B259" s="103" t="s">
        <v>1016</v>
      </c>
      <c r="C259" s="103" t="s">
        <v>777</v>
      </c>
      <c r="D259" s="103">
        <v>4.0999999999999996</v>
      </c>
      <c r="E259" s="104">
        <v>20540.52</v>
      </c>
    </row>
    <row r="260" spans="1:5">
      <c r="A260" s="103">
        <v>257</v>
      </c>
      <c r="B260" s="103" t="s">
        <v>1017</v>
      </c>
      <c r="C260" s="103" t="s">
        <v>779</v>
      </c>
      <c r="D260" s="103">
        <v>3.28</v>
      </c>
      <c r="E260" s="104">
        <v>16477.560000000001</v>
      </c>
    </row>
    <row r="261" spans="1:5">
      <c r="A261" s="103">
        <v>258</v>
      </c>
      <c r="B261" s="103" t="s">
        <v>1018</v>
      </c>
      <c r="C261" s="103" t="s">
        <v>779</v>
      </c>
      <c r="D261" s="103">
        <v>4.0999999999999996</v>
      </c>
      <c r="E261" s="104">
        <v>20540.52</v>
      </c>
    </row>
    <row r="262" spans="1:5">
      <c r="A262" s="103">
        <v>259</v>
      </c>
      <c r="B262" s="103" t="s">
        <v>1019</v>
      </c>
      <c r="C262" s="103" t="s">
        <v>777</v>
      </c>
      <c r="D262" s="103">
        <v>4.0999999999999996</v>
      </c>
      <c r="E262" s="104">
        <v>20540.52</v>
      </c>
    </row>
    <row r="263" spans="1:5">
      <c r="A263" s="103">
        <v>260</v>
      </c>
      <c r="B263" s="103" t="s">
        <v>1020</v>
      </c>
      <c r="C263" s="103" t="s">
        <v>779</v>
      </c>
      <c r="D263" s="103">
        <v>3.28</v>
      </c>
      <c r="E263" s="104">
        <v>16477.560000000001</v>
      </c>
    </row>
    <row r="264" spans="1:5">
      <c r="A264" s="103">
        <v>261</v>
      </c>
      <c r="B264" s="103" t="s">
        <v>1021</v>
      </c>
      <c r="C264" s="103" t="s">
        <v>779</v>
      </c>
      <c r="D264" s="103">
        <v>3.28</v>
      </c>
      <c r="E264" s="104">
        <v>16477.560000000001</v>
      </c>
    </row>
    <row r="265" spans="1:5">
      <c r="A265" s="103">
        <v>262</v>
      </c>
      <c r="B265" s="103" t="s">
        <v>1022</v>
      </c>
      <c r="C265" s="103" t="s">
        <v>777</v>
      </c>
      <c r="D265" s="103">
        <v>4.0999999999999996</v>
      </c>
      <c r="E265" s="104">
        <v>20540.52</v>
      </c>
    </row>
    <row r="266" spans="1:5">
      <c r="A266" s="103">
        <v>263</v>
      </c>
      <c r="B266" s="103" t="s">
        <v>1023</v>
      </c>
      <c r="C266" s="103" t="s">
        <v>777</v>
      </c>
      <c r="D266" s="103">
        <v>4.0999999999999996</v>
      </c>
      <c r="E266" s="104">
        <v>20540.52</v>
      </c>
    </row>
    <row r="267" spans="1:5">
      <c r="A267" s="103">
        <v>264</v>
      </c>
      <c r="B267" s="103" t="s">
        <v>1024</v>
      </c>
      <c r="C267" s="103" t="s">
        <v>779</v>
      </c>
      <c r="D267" s="103">
        <v>3.28</v>
      </c>
      <c r="E267" s="104">
        <v>16477.560000000001</v>
      </c>
    </row>
    <row r="268" spans="1:5">
      <c r="A268" s="103">
        <v>265</v>
      </c>
      <c r="B268" s="103" t="s">
        <v>1025</v>
      </c>
      <c r="C268" s="103" t="s">
        <v>781</v>
      </c>
      <c r="D268" s="103">
        <v>4.0999999999999996</v>
      </c>
      <c r="E268" s="104">
        <v>19496.16</v>
      </c>
    </row>
    <row r="269" spans="1:5">
      <c r="A269" s="103">
        <v>266</v>
      </c>
      <c r="B269" s="103" t="s">
        <v>1026</v>
      </c>
      <c r="C269" s="103" t="s">
        <v>777</v>
      </c>
      <c r="D269" s="103">
        <v>4.0999999999999996</v>
      </c>
      <c r="E269" s="104">
        <v>20540.52</v>
      </c>
    </row>
    <row r="270" spans="1:5">
      <c r="A270" s="103">
        <v>267</v>
      </c>
      <c r="B270" s="103" t="s">
        <v>283</v>
      </c>
      <c r="C270" s="103" t="s">
        <v>777</v>
      </c>
      <c r="D270" s="103">
        <v>4.0999999999999996</v>
      </c>
      <c r="E270" s="104">
        <v>20540.52</v>
      </c>
    </row>
    <row r="271" spans="1:5">
      <c r="A271" s="103">
        <v>268</v>
      </c>
      <c r="B271" s="103" t="s">
        <v>1027</v>
      </c>
      <c r="C271" s="103" t="s">
        <v>777</v>
      </c>
      <c r="D271" s="103">
        <v>2.0499999999999998</v>
      </c>
      <c r="E271" s="104">
        <v>12146.76</v>
      </c>
    </row>
    <row r="272" spans="1:5">
      <c r="A272" s="103">
        <v>269</v>
      </c>
      <c r="B272" s="103" t="s">
        <v>1028</v>
      </c>
      <c r="C272" s="103" t="s">
        <v>777</v>
      </c>
      <c r="D272" s="103">
        <v>4.0999999999999996</v>
      </c>
      <c r="E272" s="104">
        <v>20540.52</v>
      </c>
    </row>
    <row r="273" spans="1:5">
      <c r="A273" s="103">
        <v>270</v>
      </c>
      <c r="B273" s="103" t="s">
        <v>1029</v>
      </c>
      <c r="C273" s="103" t="s">
        <v>976</v>
      </c>
      <c r="D273" s="103">
        <v>4.0999999999999996</v>
      </c>
      <c r="E273" s="104">
        <v>20540.52</v>
      </c>
    </row>
    <row r="274" spans="1:5">
      <c r="A274" s="103">
        <v>271</v>
      </c>
      <c r="B274" s="103" t="s">
        <v>1030</v>
      </c>
      <c r="C274" s="103" t="s">
        <v>781</v>
      </c>
      <c r="D274" s="103">
        <v>4.0999999999999996</v>
      </c>
      <c r="E274" s="104">
        <v>19496.16</v>
      </c>
    </row>
    <row r="275" spans="1:5">
      <c r="A275" s="103">
        <v>272</v>
      </c>
      <c r="B275" s="103" t="s">
        <v>1031</v>
      </c>
      <c r="C275" s="103" t="s">
        <v>779</v>
      </c>
      <c r="D275" s="103">
        <v>4.0999999999999996</v>
      </c>
      <c r="E275" s="104">
        <v>20540.52</v>
      </c>
    </row>
    <row r="276" spans="1:5">
      <c r="A276" s="103">
        <v>273</v>
      </c>
      <c r="B276" s="103" t="s">
        <v>1032</v>
      </c>
      <c r="C276" s="103" t="s">
        <v>779</v>
      </c>
      <c r="D276" s="103">
        <v>3.28</v>
      </c>
      <c r="E276" s="104">
        <v>16477.560000000001</v>
      </c>
    </row>
    <row r="277" spans="1:5">
      <c r="A277" s="103">
        <v>274</v>
      </c>
      <c r="B277" s="103" t="s">
        <v>1033</v>
      </c>
      <c r="C277" s="103" t="s">
        <v>779</v>
      </c>
      <c r="D277" s="103">
        <v>3.28</v>
      </c>
      <c r="E277" s="104">
        <v>16477.560000000001</v>
      </c>
    </row>
    <row r="278" spans="1:5">
      <c r="A278" s="103">
        <v>275</v>
      </c>
      <c r="B278" s="103" t="s">
        <v>1034</v>
      </c>
      <c r="C278" s="103" t="s">
        <v>777</v>
      </c>
      <c r="D278" s="103">
        <v>4.0999999999999996</v>
      </c>
      <c r="E278" s="104">
        <v>20540.52</v>
      </c>
    </row>
    <row r="279" spans="1:5">
      <c r="A279" s="103">
        <v>276</v>
      </c>
      <c r="B279" s="103" t="s">
        <v>1035</v>
      </c>
      <c r="C279" s="103" t="s">
        <v>781</v>
      </c>
      <c r="D279" s="103">
        <v>4.0999999999999996</v>
      </c>
      <c r="E279" s="104">
        <v>19496.16</v>
      </c>
    </row>
    <row r="280" spans="1:5">
      <c r="A280" s="103">
        <v>277</v>
      </c>
      <c r="B280" s="103" t="s">
        <v>1036</v>
      </c>
      <c r="C280" s="103" t="s">
        <v>779</v>
      </c>
      <c r="D280" s="103">
        <v>4.0999999999999996</v>
      </c>
      <c r="E280" s="104">
        <v>20540.52</v>
      </c>
    </row>
    <row r="281" spans="1:5">
      <c r="A281" s="103">
        <v>278</v>
      </c>
      <c r="B281" s="103" t="s">
        <v>1037</v>
      </c>
      <c r="C281" s="103" t="s">
        <v>779</v>
      </c>
      <c r="D281" s="103">
        <v>4.0999999999999996</v>
      </c>
      <c r="E281" s="104">
        <v>20540.52</v>
      </c>
    </row>
    <row r="282" spans="1:5">
      <c r="A282" s="103">
        <v>279</v>
      </c>
      <c r="B282" s="103" t="s">
        <v>1038</v>
      </c>
      <c r="C282" s="103" t="s">
        <v>779</v>
      </c>
      <c r="D282" s="103">
        <v>4.0999999999999996</v>
      </c>
      <c r="E282" s="104">
        <v>20540.52</v>
      </c>
    </row>
    <row r="283" spans="1:5">
      <c r="A283" s="103">
        <v>280</v>
      </c>
      <c r="B283" s="103" t="s">
        <v>1039</v>
      </c>
      <c r="C283" s="103" t="s">
        <v>779</v>
      </c>
      <c r="D283" s="103">
        <v>4.0999999999999996</v>
      </c>
      <c r="E283" s="104">
        <v>20540.52</v>
      </c>
    </row>
    <row r="284" spans="1:5">
      <c r="A284" s="103">
        <v>281</v>
      </c>
      <c r="B284" s="103" t="s">
        <v>1040</v>
      </c>
      <c r="C284" s="103" t="s">
        <v>781</v>
      </c>
      <c r="D284" s="103">
        <v>4.0999999999999996</v>
      </c>
      <c r="E284" s="104">
        <v>19496.16</v>
      </c>
    </row>
    <row r="285" spans="1:5">
      <c r="A285" s="103">
        <v>282</v>
      </c>
      <c r="B285" s="103" t="s">
        <v>1041</v>
      </c>
      <c r="C285" s="103" t="s">
        <v>779</v>
      </c>
      <c r="D285" s="103">
        <v>4.0999999999999996</v>
      </c>
      <c r="E285" s="104">
        <v>20540.52</v>
      </c>
    </row>
    <row r="286" spans="1:5">
      <c r="A286" s="103">
        <v>283</v>
      </c>
      <c r="B286" s="103" t="s">
        <v>1042</v>
      </c>
      <c r="C286" s="103" t="s">
        <v>777</v>
      </c>
      <c r="D286" s="103">
        <v>4.0999999999999996</v>
      </c>
      <c r="E286" s="104">
        <v>20540.52</v>
      </c>
    </row>
    <row r="287" spans="1:5">
      <c r="A287" s="103">
        <v>284</v>
      </c>
      <c r="B287" s="103" t="s">
        <v>1043</v>
      </c>
      <c r="C287" s="103" t="s">
        <v>777</v>
      </c>
      <c r="D287" s="103">
        <v>4.0999999999999996</v>
      </c>
      <c r="E287" s="104">
        <v>20540.52</v>
      </c>
    </row>
    <row r="288" spans="1:5">
      <c r="A288" s="103">
        <v>285</v>
      </c>
      <c r="B288" s="103" t="s">
        <v>1044</v>
      </c>
      <c r="C288" s="103" t="s">
        <v>777</v>
      </c>
      <c r="D288" s="103">
        <v>4.0999999999999996</v>
      </c>
      <c r="E288" s="104">
        <v>20540.52</v>
      </c>
    </row>
    <row r="289" spans="1:5">
      <c r="A289" s="103">
        <v>286</v>
      </c>
      <c r="B289" s="103" t="s">
        <v>1045</v>
      </c>
      <c r="C289" s="103" t="s">
        <v>779</v>
      </c>
      <c r="D289" s="103">
        <v>3.28</v>
      </c>
      <c r="E289" s="104">
        <v>16477.560000000001</v>
      </c>
    </row>
    <row r="290" spans="1:5">
      <c r="A290" s="103">
        <v>287</v>
      </c>
      <c r="B290" s="103" t="s">
        <v>1046</v>
      </c>
      <c r="C290" s="103" t="s">
        <v>779</v>
      </c>
      <c r="D290" s="103">
        <v>4.0999999999999996</v>
      </c>
      <c r="E290" s="104">
        <v>20540.52</v>
      </c>
    </row>
    <row r="291" spans="1:5">
      <c r="A291" s="103">
        <v>288</v>
      </c>
      <c r="B291" s="103" t="s">
        <v>1047</v>
      </c>
      <c r="C291" s="103" t="s">
        <v>779</v>
      </c>
      <c r="D291" s="103">
        <v>4.0999999999999996</v>
      </c>
      <c r="E291" s="104">
        <v>20540.52</v>
      </c>
    </row>
    <row r="292" spans="1:5">
      <c r="A292" s="103">
        <v>289</v>
      </c>
      <c r="B292" s="103" t="s">
        <v>1048</v>
      </c>
      <c r="C292" s="103" t="s">
        <v>781</v>
      </c>
      <c r="D292" s="103">
        <v>4.0999999999999996</v>
      </c>
      <c r="E292" s="104">
        <v>19496.16</v>
      </c>
    </row>
    <row r="293" spans="1:5">
      <c r="A293" s="103">
        <v>290</v>
      </c>
      <c r="B293" s="103" t="s">
        <v>1049</v>
      </c>
      <c r="C293" s="103" t="s">
        <v>781</v>
      </c>
      <c r="D293" s="103">
        <v>4.0999999999999996</v>
      </c>
      <c r="E293" s="104">
        <v>19496.16</v>
      </c>
    </row>
    <row r="294" spans="1:5">
      <c r="A294" s="103">
        <v>291</v>
      </c>
      <c r="B294" s="103" t="s">
        <v>1050</v>
      </c>
      <c r="C294" s="103" t="s">
        <v>779</v>
      </c>
      <c r="D294" s="103">
        <v>4.0999999999999996</v>
      </c>
      <c r="E294" s="104">
        <v>20540.52</v>
      </c>
    </row>
    <row r="295" spans="1:5">
      <c r="A295" s="103">
        <v>292</v>
      </c>
      <c r="B295" s="103" t="s">
        <v>1051</v>
      </c>
      <c r="C295" s="103" t="s">
        <v>779</v>
      </c>
      <c r="D295" s="103">
        <v>4.0999999999999996</v>
      </c>
      <c r="E295" s="104">
        <v>20540.52</v>
      </c>
    </row>
    <row r="296" spans="1:5">
      <c r="A296" s="103">
        <v>293</v>
      </c>
      <c r="B296" s="103" t="s">
        <v>1052</v>
      </c>
      <c r="C296" s="103" t="s">
        <v>779</v>
      </c>
      <c r="D296" s="103">
        <v>4.0999999999999996</v>
      </c>
      <c r="E296" s="104">
        <v>20540.52</v>
      </c>
    </row>
    <row r="297" spans="1:5">
      <c r="A297" s="103">
        <v>294</v>
      </c>
      <c r="B297" s="103" t="s">
        <v>1053</v>
      </c>
      <c r="C297" s="103" t="s">
        <v>777</v>
      </c>
      <c r="D297" s="103">
        <v>4.0999999999999996</v>
      </c>
      <c r="E297" s="104">
        <v>20540.52</v>
      </c>
    </row>
    <row r="298" spans="1:5">
      <c r="A298" s="103">
        <v>295</v>
      </c>
      <c r="B298" s="103" t="s">
        <v>1054</v>
      </c>
      <c r="C298" s="103" t="s">
        <v>781</v>
      </c>
      <c r="D298" s="103">
        <v>4.0999999999999996</v>
      </c>
      <c r="E298" s="104">
        <v>19496.16</v>
      </c>
    </row>
    <row r="299" spans="1:5">
      <c r="A299" s="103">
        <v>296</v>
      </c>
      <c r="B299" s="103" t="s">
        <v>1055</v>
      </c>
      <c r="C299" s="103" t="s">
        <v>779</v>
      </c>
      <c r="D299" s="103">
        <v>4.0999999999999996</v>
      </c>
      <c r="E299" s="104">
        <v>20540.52</v>
      </c>
    </row>
    <row r="300" spans="1:5">
      <c r="A300" s="103">
        <v>297</v>
      </c>
      <c r="B300" s="103" t="s">
        <v>1056</v>
      </c>
      <c r="C300" s="103" t="s">
        <v>781</v>
      </c>
      <c r="D300" s="103">
        <v>2.0499999999999998</v>
      </c>
      <c r="E300" s="104">
        <v>11346.48</v>
      </c>
    </row>
    <row r="301" spans="1:5">
      <c r="A301" s="103">
        <v>298</v>
      </c>
      <c r="B301" s="103" t="s">
        <v>1057</v>
      </c>
      <c r="C301" s="103" t="s">
        <v>779</v>
      </c>
      <c r="D301" s="103">
        <v>3.28</v>
      </c>
      <c r="E301" s="104">
        <v>16477.560000000001</v>
      </c>
    </row>
    <row r="302" spans="1:5">
      <c r="A302" s="103">
        <v>299</v>
      </c>
      <c r="B302" s="103" t="s">
        <v>1058</v>
      </c>
      <c r="C302" s="103" t="s">
        <v>781</v>
      </c>
      <c r="D302" s="103">
        <v>3.28</v>
      </c>
      <c r="E302" s="104">
        <v>15531.48</v>
      </c>
    </row>
    <row r="303" spans="1:5">
      <c r="A303" s="103">
        <v>300</v>
      </c>
      <c r="B303" s="103" t="s">
        <v>1059</v>
      </c>
      <c r="C303" s="103" t="s">
        <v>777</v>
      </c>
      <c r="D303" s="103">
        <v>4.0999999999999996</v>
      </c>
      <c r="E303" s="104">
        <v>20540.52</v>
      </c>
    </row>
    <row r="304" spans="1:5">
      <c r="A304" s="103">
        <v>301</v>
      </c>
      <c r="B304" s="103" t="s">
        <v>1060</v>
      </c>
      <c r="C304" s="103" t="s">
        <v>781</v>
      </c>
      <c r="D304" s="103">
        <v>3.28</v>
      </c>
      <c r="E304" s="104">
        <v>15531.48</v>
      </c>
    </row>
    <row r="305" spans="1:5">
      <c r="A305" s="103">
        <v>302</v>
      </c>
      <c r="B305" s="103" t="s">
        <v>1061</v>
      </c>
      <c r="C305" s="103" t="s">
        <v>779</v>
      </c>
      <c r="D305" s="103">
        <v>3.28</v>
      </c>
      <c r="E305" s="104">
        <v>16477.560000000001</v>
      </c>
    </row>
    <row r="306" spans="1:5">
      <c r="A306" s="103">
        <v>303</v>
      </c>
      <c r="B306" s="103" t="s">
        <v>1062</v>
      </c>
      <c r="C306" s="103" t="s">
        <v>779</v>
      </c>
      <c r="D306" s="103">
        <v>4.0999999999999996</v>
      </c>
      <c r="E306" s="104">
        <v>20540.52</v>
      </c>
    </row>
    <row r="307" spans="1:5">
      <c r="A307" s="103">
        <v>304</v>
      </c>
      <c r="B307" s="103" t="s">
        <v>1063</v>
      </c>
      <c r="C307" s="103" t="s">
        <v>781</v>
      </c>
      <c r="D307" s="103">
        <v>3.28</v>
      </c>
      <c r="E307" s="104">
        <v>15531.48</v>
      </c>
    </row>
    <row r="308" spans="1:5">
      <c r="A308" s="103">
        <v>305</v>
      </c>
      <c r="B308" s="103" t="s">
        <v>440</v>
      </c>
      <c r="C308" s="103" t="s">
        <v>781</v>
      </c>
      <c r="D308" s="103">
        <v>4.0999999999999996</v>
      </c>
      <c r="E308" s="104">
        <v>19496.16</v>
      </c>
    </row>
    <row r="309" spans="1:5">
      <c r="A309" s="103">
        <v>306</v>
      </c>
      <c r="B309" s="103" t="s">
        <v>1064</v>
      </c>
      <c r="C309" s="103" t="s">
        <v>777</v>
      </c>
      <c r="D309" s="103">
        <v>4.0999999999999996</v>
      </c>
      <c r="E309" s="104">
        <v>20540.52</v>
      </c>
    </row>
    <row r="310" spans="1:5">
      <c r="A310" s="103">
        <v>307</v>
      </c>
      <c r="B310" s="103" t="s">
        <v>321</v>
      </c>
      <c r="C310" s="103" t="s">
        <v>777</v>
      </c>
      <c r="D310" s="103">
        <v>4.0999999999999996</v>
      </c>
      <c r="E310" s="104">
        <v>20540.52</v>
      </c>
    </row>
    <row r="311" spans="1:5">
      <c r="A311" s="103">
        <v>308</v>
      </c>
      <c r="B311" s="103" t="s">
        <v>443</v>
      </c>
      <c r="C311" s="103" t="s">
        <v>781</v>
      </c>
      <c r="D311" s="103">
        <v>3.28</v>
      </c>
      <c r="E311" s="104">
        <v>15531.48</v>
      </c>
    </row>
    <row r="312" spans="1:5">
      <c r="A312" s="103">
        <v>309</v>
      </c>
      <c r="B312" s="103" t="s">
        <v>1065</v>
      </c>
      <c r="C312" s="103" t="s">
        <v>779</v>
      </c>
      <c r="D312" s="103">
        <v>4.0999999999999996</v>
      </c>
      <c r="E312" s="104">
        <v>20540.52</v>
      </c>
    </row>
    <row r="313" spans="1:5">
      <c r="A313" s="103">
        <v>310</v>
      </c>
      <c r="B313" s="103" t="s">
        <v>1066</v>
      </c>
      <c r="C313" s="103" t="s">
        <v>781</v>
      </c>
      <c r="D313" s="103">
        <v>3.28</v>
      </c>
      <c r="E313" s="104">
        <v>15531.48</v>
      </c>
    </row>
    <row r="314" spans="1:5">
      <c r="A314" s="103">
        <v>311</v>
      </c>
      <c r="B314" s="103" t="s">
        <v>1067</v>
      </c>
      <c r="C314" s="103" t="s">
        <v>781</v>
      </c>
      <c r="D314" s="103">
        <v>4.0999999999999996</v>
      </c>
      <c r="E314" s="104">
        <v>19496.16</v>
      </c>
    </row>
    <row r="315" spans="1:5">
      <c r="A315" s="103">
        <v>312</v>
      </c>
      <c r="B315" s="103" t="s">
        <v>1068</v>
      </c>
      <c r="C315" s="103" t="s">
        <v>777</v>
      </c>
      <c r="D315" s="103">
        <v>4.0999999999999996</v>
      </c>
      <c r="E315" s="104">
        <v>20540.52</v>
      </c>
    </row>
    <row r="316" spans="1:5">
      <c r="A316" s="103">
        <v>313</v>
      </c>
      <c r="B316" s="103" t="s">
        <v>471</v>
      </c>
      <c r="C316" s="103" t="s">
        <v>777</v>
      </c>
      <c r="D316" s="103">
        <v>4.0999999999999996</v>
      </c>
      <c r="E316" s="104">
        <v>20540.52</v>
      </c>
    </row>
    <row r="317" spans="1:5">
      <c r="A317" s="103">
        <v>314</v>
      </c>
      <c r="B317" s="103" t="s">
        <v>1069</v>
      </c>
      <c r="C317" s="103" t="s">
        <v>777</v>
      </c>
      <c r="D317" s="103">
        <v>4.0999999999999996</v>
      </c>
      <c r="E317" s="104">
        <v>20540.52</v>
      </c>
    </row>
    <row r="318" spans="1:5">
      <c r="A318" s="103">
        <v>315</v>
      </c>
      <c r="B318" s="103" t="s">
        <v>1070</v>
      </c>
      <c r="C318" s="103" t="s">
        <v>777</v>
      </c>
      <c r="D318" s="103">
        <v>3.28</v>
      </c>
      <c r="E318" s="104">
        <v>16477.560000000001</v>
      </c>
    </row>
    <row r="319" spans="1:5">
      <c r="A319" s="103">
        <v>316</v>
      </c>
      <c r="B319" s="103" t="s">
        <v>1071</v>
      </c>
      <c r="C319" s="103" t="s">
        <v>777</v>
      </c>
      <c r="D319" s="103">
        <v>4.0999999999999996</v>
      </c>
      <c r="E319" s="104">
        <v>20540.52</v>
      </c>
    </row>
    <row r="320" spans="1:5">
      <c r="A320" s="103">
        <v>317</v>
      </c>
      <c r="B320" s="103" t="s">
        <v>295</v>
      </c>
      <c r="C320" s="103" t="s">
        <v>781</v>
      </c>
      <c r="D320" s="103">
        <v>3.28</v>
      </c>
      <c r="E320" s="104">
        <v>15531.48</v>
      </c>
    </row>
    <row r="321" spans="1:5">
      <c r="A321" s="103">
        <v>318</v>
      </c>
      <c r="B321" s="103" t="s">
        <v>1072</v>
      </c>
      <c r="C321" s="103" t="s">
        <v>777</v>
      </c>
      <c r="D321" s="103">
        <v>4.0999999999999996</v>
      </c>
      <c r="E321" s="104">
        <v>20540.52</v>
      </c>
    </row>
    <row r="322" spans="1:5">
      <c r="A322" s="103">
        <v>319</v>
      </c>
      <c r="B322" s="103" t="s">
        <v>1073</v>
      </c>
      <c r="C322" s="103" t="s">
        <v>781</v>
      </c>
      <c r="D322" s="103">
        <v>3.28</v>
      </c>
      <c r="E322" s="104">
        <v>15531.48</v>
      </c>
    </row>
    <row r="323" spans="1:5">
      <c r="A323" s="103">
        <v>320</v>
      </c>
      <c r="B323" s="103" t="s">
        <v>1074</v>
      </c>
      <c r="C323" s="103" t="s">
        <v>779</v>
      </c>
      <c r="D323" s="103">
        <v>3.28</v>
      </c>
      <c r="E323" s="104">
        <v>16477.560000000001</v>
      </c>
    </row>
    <row r="324" spans="1:5">
      <c r="A324" s="103">
        <v>321</v>
      </c>
      <c r="B324" s="103" t="s">
        <v>1075</v>
      </c>
      <c r="C324" s="103" t="s">
        <v>781</v>
      </c>
      <c r="D324" s="103">
        <v>4.0999999999999996</v>
      </c>
      <c r="E324" s="104">
        <v>19496.16</v>
      </c>
    </row>
    <row r="325" spans="1:5">
      <c r="A325" s="103">
        <v>322</v>
      </c>
      <c r="B325" s="103" t="s">
        <v>1076</v>
      </c>
      <c r="C325" s="103" t="s">
        <v>781</v>
      </c>
      <c r="D325" s="103">
        <v>4.0999999999999996</v>
      </c>
      <c r="E325" s="104">
        <v>19496.16</v>
      </c>
    </row>
    <row r="326" spans="1:5">
      <c r="A326" s="103">
        <v>323</v>
      </c>
      <c r="B326" s="103" t="s">
        <v>1077</v>
      </c>
      <c r="C326" s="103" t="s">
        <v>781</v>
      </c>
      <c r="D326" s="103">
        <v>3.28</v>
      </c>
      <c r="E326" s="104">
        <v>15531.48</v>
      </c>
    </row>
    <row r="327" spans="1:5">
      <c r="A327" s="103">
        <v>324</v>
      </c>
      <c r="B327" s="103" t="s">
        <v>1078</v>
      </c>
      <c r="C327" s="103" t="s">
        <v>979</v>
      </c>
      <c r="D327" s="103">
        <v>3.28</v>
      </c>
      <c r="E327" s="104">
        <v>15531.48</v>
      </c>
    </row>
    <row r="328" spans="1:5">
      <c r="A328" s="103">
        <v>325</v>
      </c>
      <c r="B328" s="103" t="s">
        <v>1079</v>
      </c>
      <c r="C328" s="103" t="s">
        <v>777</v>
      </c>
      <c r="D328" s="103">
        <v>3.28</v>
      </c>
      <c r="E328" s="104">
        <v>15108.119999999999</v>
      </c>
    </row>
    <row r="329" spans="1:5">
      <c r="A329" s="103">
        <v>326</v>
      </c>
      <c r="B329" s="103" t="s">
        <v>1080</v>
      </c>
      <c r="C329" s="103" t="s">
        <v>779</v>
      </c>
      <c r="D329" s="103">
        <v>4.0999999999999996</v>
      </c>
      <c r="E329" s="104">
        <v>20540.52</v>
      </c>
    </row>
    <row r="330" spans="1:5">
      <c r="A330" s="103">
        <v>327</v>
      </c>
      <c r="B330" s="103" t="s">
        <v>374</v>
      </c>
      <c r="C330" s="103" t="s">
        <v>779</v>
      </c>
      <c r="D330" s="103">
        <v>3.28</v>
      </c>
      <c r="E330" s="104">
        <v>16477.560000000001</v>
      </c>
    </row>
    <row r="331" spans="1:5">
      <c r="A331" s="103">
        <v>328</v>
      </c>
      <c r="B331" s="103" t="s">
        <v>539</v>
      </c>
      <c r="C331" s="103" t="s">
        <v>781</v>
      </c>
      <c r="D331" s="103">
        <v>4.0999999999999996</v>
      </c>
      <c r="E331" s="104">
        <v>19496.16</v>
      </c>
    </row>
    <row r="332" spans="1:5">
      <c r="A332" s="103">
        <v>329</v>
      </c>
      <c r="B332" s="103" t="s">
        <v>1081</v>
      </c>
      <c r="C332" s="103" t="s">
        <v>781</v>
      </c>
      <c r="D332" s="103">
        <v>4.0999999999999996</v>
      </c>
      <c r="E332" s="104">
        <v>19496.16</v>
      </c>
    </row>
    <row r="333" spans="1:5">
      <c r="A333" s="103">
        <v>330</v>
      </c>
      <c r="B333" s="103" t="s">
        <v>1082</v>
      </c>
      <c r="C333" s="103" t="s">
        <v>781</v>
      </c>
      <c r="D333" s="103">
        <v>3.28</v>
      </c>
      <c r="E333" s="104">
        <v>15531.48</v>
      </c>
    </row>
    <row r="334" spans="1:5">
      <c r="A334" s="103">
        <v>331</v>
      </c>
      <c r="B334" s="103" t="s">
        <v>1083</v>
      </c>
      <c r="C334" s="103" t="s">
        <v>777</v>
      </c>
      <c r="D334" s="103">
        <v>3.28</v>
      </c>
      <c r="E334" s="104">
        <v>16477.560000000001</v>
      </c>
    </row>
    <row r="335" spans="1:5">
      <c r="A335" s="103">
        <v>332</v>
      </c>
      <c r="B335" s="103" t="s">
        <v>1084</v>
      </c>
      <c r="C335" s="103" t="s">
        <v>781</v>
      </c>
      <c r="D335" s="103">
        <v>4.0999999999999996</v>
      </c>
      <c r="E335" s="104">
        <v>19496.16</v>
      </c>
    </row>
    <row r="336" spans="1:5">
      <c r="A336" s="103">
        <v>333</v>
      </c>
      <c r="B336" s="103" t="s">
        <v>1085</v>
      </c>
      <c r="C336" s="103" t="s">
        <v>779</v>
      </c>
      <c r="D336" s="103">
        <v>4.0999999999999996</v>
      </c>
      <c r="E336" s="104">
        <v>20540.52</v>
      </c>
    </row>
    <row r="337" spans="1:5">
      <c r="A337" s="103">
        <v>334</v>
      </c>
      <c r="B337" s="103" t="s">
        <v>1086</v>
      </c>
      <c r="C337" s="103" t="s">
        <v>779</v>
      </c>
      <c r="D337" s="103">
        <v>3.28</v>
      </c>
      <c r="E337" s="104">
        <v>16477.560000000001</v>
      </c>
    </row>
    <row r="338" spans="1:5">
      <c r="A338" s="103">
        <v>335</v>
      </c>
      <c r="B338" s="103" t="s">
        <v>1087</v>
      </c>
      <c r="C338" s="103" t="s">
        <v>781</v>
      </c>
      <c r="D338" s="103">
        <v>4.0999999999999996</v>
      </c>
      <c r="E338" s="104">
        <v>19496.16</v>
      </c>
    </row>
    <row r="339" spans="1:5">
      <c r="A339" s="103">
        <v>336</v>
      </c>
      <c r="B339" s="103" t="s">
        <v>333</v>
      </c>
      <c r="C339" s="103" t="s">
        <v>779</v>
      </c>
      <c r="D339" s="103">
        <v>3.28</v>
      </c>
      <c r="E339" s="104">
        <v>15108.119999999999</v>
      </c>
    </row>
    <row r="340" spans="1:5">
      <c r="A340" s="103">
        <v>337</v>
      </c>
      <c r="B340" s="103" t="s">
        <v>1088</v>
      </c>
      <c r="C340" s="103" t="s">
        <v>779</v>
      </c>
      <c r="D340" s="103">
        <v>4.0999999999999996</v>
      </c>
      <c r="E340" s="104">
        <v>20540.52</v>
      </c>
    </row>
    <row r="341" spans="1:5">
      <c r="A341" s="103">
        <v>338</v>
      </c>
      <c r="B341" s="103" t="s">
        <v>1089</v>
      </c>
      <c r="C341" s="103" t="s">
        <v>779</v>
      </c>
      <c r="D341" s="103">
        <v>4.0999999999999996</v>
      </c>
      <c r="E341" s="104">
        <v>20540.52</v>
      </c>
    </row>
    <row r="342" spans="1:5">
      <c r="A342" s="103">
        <v>339</v>
      </c>
      <c r="B342" s="103" t="s">
        <v>559</v>
      </c>
      <c r="C342" s="103" t="s">
        <v>779</v>
      </c>
      <c r="D342" s="103">
        <v>3.28</v>
      </c>
      <c r="E342" s="104">
        <v>16477.560000000001</v>
      </c>
    </row>
    <row r="343" spans="1:5">
      <c r="A343" s="103">
        <v>340</v>
      </c>
      <c r="B343" s="103" t="s">
        <v>463</v>
      </c>
      <c r="C343" s="103" t="s">
        <v>777</v>
      </c>
      <c r="D343" s="103">
        <v>4.0999999999999996</v>
      </c>
      <c r="E343" s="104">
        <v>20540.52</v>
      </c>
    </row>
    <row r="344" spans="1:5">
      <c r="A344" s="103">
        <v>341</v>
      </c>
      <c r="B344" s="103" t="s">
        <v>1090</v>
      </c>
      <c r="C344" s="103" t="s">
        <v>781</v>
      </c>
      <c r="D344" s="103">
        <v>3.28</v>
      </c>
      <c r="E344" s="104">
        <v>15531.48</v>
      </c>
    </row>
    <row r="345" spans="1:5">
      <c r="A345" s="103">
        <v>342</v>
      </c>
      <c r="B345" s="103" t="s">
        <v>1091</v>
      </c>
      <c r="C345" s="103" t="s">
        <v>779</v>
      </c>
      <c r="D345" s="103">
        <v>3.28</v>
      </c>
      <c r="E345" s="104">
        <v>15108.119999999999</v>
      </c>
    </row>
    <row r="346" spans="1:5">
      <c r="A346" s="103">
        <v>343</v>
      </c>
      <c r="B346" s="103" t="s">
        <v>1092</v>
      </c>
      <c r="C346" s="103" t="s">
        <v>779</v>
      </c>
      <c r="D346" s="103">
        <v>4.0999999999999996</v>
      </c>
      <c r="E346" s="104">
        <v>20540.52</v>
      </c>
    </row>
    <row r="347" spans="1:5">
      <c r="A347" s="103">
        <v>344</v>
      </c>
      <c r="B347" s="103" t="s">
        <v>1093</v>
      </c>
      <c r="C347" s="103" t="s">
        <v>777</v>
      </c>
      <c r="D347" s="103">
        <v>4.0999999999999996</v>
      </c>
      <c r="E347" s="104">
        <v>20540.52</v>
      </c>
    </row>
    <row r="348" spans="1:5">
      <c r="A348" s="103">
        <v>345</v>
      </c>
      <c r="B348" s="103" t="s">
        <v>1094</v>
      </c>
      <c r="C348" s="103" t="s">
        <v>781</v>
      </c>
      <c r="D348" s="103">
        <v>4.0999999999999996</v>
      </c>
      <c r="E348" s="104">
        <v>19496.16</v>
      </c>
    </row>
    <row r="349" spans="1:5">
      <c r="A349" s="103">
        <v>346</v>
      </c>
      <c r="B349" s="103" t="s">
        <v>500</v>
      </c>
      <c r="C349" s="103" t="s">
        <v>779</v>
      </c>
      <c r="D349" s="103">
        <v>2.0499999999999998</v>
      </c>
      <c r="E349" s="104">
        <v>12146.76</v>
      </c>
    </row>
    <row r="350" spans="1:5">
      <c r="A350" s="103">
        <v>347</v>
      </c>
      <c r="B350" s="103" t="s">
        <v>1095</v>
      </c>
      <c r="C350" s="103" t="s">
        <v>781</v>
      </c>
      <c r="D350" s="103">
        <v>3.28</v>
      </c>
      <c r="E350" s="104">
        <v>15531.48</v>
      </c>
    </row>
    <row r="351" spans="1:5">
      <c r="A351" s="103">
        <v>348</v>
      </c>
      <c r="B351" s="103" t="s">
        <v>1096</v>
      </c>
      <c r="C351" s="103" t="s">
        <v>781</v>
      </c>
      <c r="D351" s="103">
        <v>4.0999999999999996</v>
      </c>
      <c r="E351" s="104">
        <v>19496.16</v>
      </c>
    </row>
    <row r="352" spans="1:5">
      <c r="A352" s="103">
        <v>349</v>
      </c>
      <c r="B352" s="103" t="s">
        <v>1097</v>
      </c>
      <c r="C352" s="103" t="s">
        <v>781</v>
      </c>
      <c r="D352" s="103">
        <v>4.0999999999999996</v>
      </c>
      <c r="E352" s="104">
        <v>19496.16</v>
      </c>
    </row>
    <row r="353" spans="1:5">
      <c r="A353" s="103">
        <v>350</v>
      </c>
      <c r="B353" s="103" t="s">
        <v>1098</v>
      </c>
      <c r="C353" s="103" t="s">
        <v>777</v>
      </c>
      <c r="D353" s="103">
        <v>3.28</v>
      </c>
      <c r="E353" s="104">
        <v>16477.560000000001</v>
      </c>
    </row>
    <row r="354" spans="1:5">
      <c r="A354" s="103">
        <v>351</v>
      </c>
      <c r="B354" s="103" t="s">
        <v>1099</v>
      </c>
      <c r="C354" s="103" t="s">
        <v>779</v>
      </c>
      <c r="D354" s="103">
        <v>4.0999999999999996</v>
      </c>
      <c r="E354" s="104">
        <v>20540.52</v>
      </c>
    </row>
    <row r="355" spans="1:5">
      <c r="A355" s="103">
        <v>352</v>
      </c>
      <c r="B355" s="103" t="s">
        <v>1100</v>
      </c>
      <c r="C355" s="103" t="s">
        <v>779</v>
      </c>
      <c r="D355" s="103">
        <v>3.28</v>
      </c>
      <c r="E355" s="104">
        <v>16477.560000000001</v>
      </c>
    </row>
    <row r="356" spans="1:5">
      <c r="A356" s="103">
        <v>353</v>
      </c>
      <c r="B356" s="103" t="s">
        <v>512</v>
      </c>
      <c r="C356" s="103" t="s">
        <v>781</v>
      </c>
      <c r="D356" s="103">
        <v>4.0999999999999996</v>
      </c>
      <c r="E356" s="104">
        <v>19496.16</v>
      </c>
    </row>
    <row r="357" spans="1:5">
      <c r="A357" s="103">
        <v>354</v>
      </c>
      <c r="B357" s="103" t="s">
        <v>1101</v>
      </c>
      <c r="C357" s="103" t="s">
        <v>781</v>
      </c>
      <c r="D357" s="103">
        <v>4.0999999999999996</v>
      </c>
      <c r="E357" s="104">
        <v>19496.16</v>
      </c>
    </row>
    <row r="358" spans="1:5">
      <c r="A358" s="103">
        <v>355</v>
      </c>
      <c r="B358" s="103" t="s">
        <v>1102</v>
      </c>
      <c r="C358" s="103" t="s">
        <v>777</v>
      </c>
      <c r="D358" s="103">
        <v>4.0999999999999996</v>
      </c>
      <c r="E358" s="104">
        <v>20540.52</v>
      </c>
    </row>
    <row r="359" spans="1:5">
      <c r="A359" s="103">
        <v>356</v>
      </c>
      <c r="B359" s="103" t="s">
        <v>473</v>
      </c>
      <c r="C359" s="103" t="s">
        <v>781</v>
      </c>
      <c r="D359" s="103">
        <v>3.28</v>
      </c>
      <c r="E359" s="104">
        <v>15531.48</v>
      </c>
    </row>
    <row r="360" spans="1:5">
      <c r="A360" s="103">
        <v>357</v>
      </c>
      <c r="B360" s="103" t="s">
        <v>1103</v>
      </c>
      <c r="C360" s="103" t="s">
        <v>779</v>
      </c>
      <c r="D360" s="103">
        <v>4.0999999999999996</v>
      </c>
      <c r="E360" s="104">
        <v>20540.52</v>
      </c>
    </row>
    <row r="361" spans="1:5">
      <c r="A361" s="103">
        <v>358</v>
      </c>
      <c r="B361" s="103" t="s">
        <v>1104</v>
      </c>
      <c r="C361" s="103" t="s">
        <v>781</v>
      </c>
      <c r="D361" s="103">
        <v>3.28</v>
      </c>
      <c r="E361" s="104">
        <v>15531.48</v>
      </c>
    </row>
    <row r="362" spans="1:5">
      <c r="A362" s="103">
        <v>359</v>
      </c>
      <c r="B362" s="103" t="s">
        <v>1105</v>
      </c>
      <c r="C362" s="103" t="s">
        <v>779</v>
      </c>
      <c r="D362" s="103">
        <v>4.0999999999999996</v>
      </c>
      <c r="E362" s="104">
        <v>20540.52</v>
      </c>
    </row>
    <row r="363" spans="1:5">
      <c r="A363" s="103">
        <v>360</v>
      </c>
      <c r="B363" s="103" t="s">
        <v>1106</v>
      </c>
      <c r="C363" s="103" t="s">
        <v>781</v>
      </c>
      <c r="D363" s="103">
        <v>4.0999999999999996</v>
      </c>
      <c r="E363" s="104">
        <v>19496.16</v>
      </c>
    </row>
    <row r="364" spans="1:5">
      <c r="A364" s="103">
        <v>361</v>
      </c>
      <c r="B364" s="103" t="s">
        <v>1107</v>
      </c>
      <c r="C364" s="103" t="s">
        <v>779</v>
      </c>
      <c r="D364" s="103">
        <v>3.28</v>
      </c>
      <c r="E364" s="104">
        <v>16477.560000000001</v>
      </c>
    </row>
    <row r="365" spans="1:5">
      <c r="A365" s="103">
        <v>362</v>
      </c>
      <c r="B365" s="103" t="s">
        <v>1108</v>
      </c>
      <c r="C365" s="103" t="s">
        <v>779</v>
      </c>
      <c r="D365" s="103">
        <v>4.0999999999999996</v>
      </c>
      <c r="E365" s="104">
        <v>20540.52</v>
      </c>
    </row>
    <row r="366" spans="1:5">
      <c r="A366" s="103">
        <v>363</v>
      </c>
      <c r="B366" s="103" t="s">
        <v>1109</v>
      </c>
      <c r="C366" s="103" t="s">
        <v>779</v>
      </c>
      <c r="D366" s="103">
        <v>3.28</v>
      </c>
      <c r="E366" s="104">
        <v>16477.560000000001</v>
      </c>
    </row>
    <row r="367" spans="1:5">
      <c r="A367" s="103">
        <v>364</v>
      </c>
      <c r="B367" s="103" t="s">
        <v>1110</v>
      </c>
      <c r="C367" s="103" t="s">
        <v>779</v>
      </c>
      <c r="D367" s="103">
        <v>4.0999999999999996</v>
      </c>
      <c r="E367" s="104">
        <v>20540.52</v>
      </c>
    </row>
    <row r="368" spans="1:5">
      <c r="A368" s="103">
        <v>365</v>
      </c>
      <c r="B368" s="103" t="s">
        <v>1111</v>
      </c>
      <c r="C368" s="103" t="s">
        <v>781</v>
      </c>
      <c r="D368" s="103">
        <v>3.28</v>
      </c>
      <c r="E368" s="104">
        <v>15531.48</v>
      </c>
    </row>
    <row r="369" spans="1:5">
      <c r="A369" s="103">
        <v>366</v>
      </c>
      <c r="B369" s="103" t="s">
        <v>1112</v>
      </c>
      <c r="C369" s="103" t="s">
        <v>779</v>
      </c>
      <c r="D369" s="103">
        <v>4.0999999999999996</v>
      </c>
      <c r="E369" s="104">
        <v>20540.52</v>
      </c>
    </row>
    <row r="370" spans="1:5">
      <c r="A370" s="103">
        <v>367</v>
      </c>
      <c r="B370" s="103" t="s">
        <v>1113</v>
      </c>
      <c r="C370" s="103" t="s">
        <v>976</v>
      </c>
      <c r="D370" s="103">
        <v>4.0999999999999996</v>
      </c>
      <c r="E370" s="104">
        <v>20540.52</v>
      </c>
    </row>
    <row r="371" spans="1:5">
      <c r="A371" s="103">
        <v>368</v>
      </c>
      <c r="B371" s="103" t="s">
        <v>1114</v>
      </c>
      <c r="C371" s="103" t="s">
        <v>781</v>
      </c>
      <c r="D371" s="103">
        <v>3.28</v>
      </c>
      <c r="E371" s="104">
        <v>15531.48</v>
      </c>
    </row>
    <row r="372" spans="1:5">
      <c r="A372" s="103">
        <v>369</v>
      </c>
      <c r="B372" s="103" t="s">
        <v>1115</v>
      </c>
      <c r="C372" s="103" t="s">
        <v>779</v>
      </c>
      <c r="D372" s="103">
        <v>4.0999999999999996</v>
      </c>
      <c r="E372" s="104">
        <v>20540.52</v>
      </c>
    </row>
    <row r="373" spans="1:5">
      <c r="A373" s="103">
        <v>370</v>
      </c>
      <c r="B373" s="103" t="s">
        <v>1116</v>
      </c>
      <c r="C373" s="103" t="s">
        <v>781</v>
      </c>
      <c r="D373" s="103">
        <v>3.28</v>
      </c>
      <c r="E373" s="104">
        <v>15531.48</v>
      </c>
    </row>
    <row r="374" spans="1:5">
      <c r="A374" s="103">
        <v>371</v>
      </c>
      <c r="B374" s="103" t="s">
        <v>1117</v>
      </c>
      <c r="C374" s="103" t="s">
        <v>779</v>
      </c>
      <c r="D374" s="103">
        <v>4.0999999999999996</v>
      </c>
      <c r="E374" s="104">
        <v>20540.52</v>
      </c>
    </row>
    <row r="375" spans="1:5">
      <c r="A375" s="103">
        <v>372</v>
      </c>
      <c r="B375" s="103" t="s">
        <v>1118</v>
      </c>
      <c r="C375" s="103" t="s">
        <v>779</v>
      </c>
      <c r="D375" s="103">
        <v>3.28</v>
      </c>
      <c r="E375" s="104">
        <v>16477.560000000001</v>
      </c>
    </row>
    <row r="376" spans="1:5">
      <c r="A376" s="103">
        <v>373</v>
      </c>
      <c r="B376" s="103" t="s">
        <v>1119</v>
      </c>
      <c r="C376" s="103" t="s">
        <v>779</v>
      </c>
      <c r="D376" s="103">
        <v>3.28</v>
      </c>
      <c r="E376" s="104">
        <v>16477.560000000001</v>
      </c>
    </row>
    <row r="377" spans="1:5">
      <c r="A377" s="103">
        <v>374</v>
      </c>
      <c r="B377" s="103" t="s">
        <v>1120</v>
      </c>
      <c r="C377" s="103" t="s">
        <v>779</v>
      </c>
      <c r="D377" s="103">
        <v>3.28</v>
      </c>
      <c r="E377" s="104">
        <v>16477.560000000001</v>
      </c>
    </row>
    <row r="378" spans="1:5">
      <c r="A378" s="103">
        <v>375</v>
      </c>
      <c r="B378" s="103" t="s">
        <v>1121</v>
      </c>
      <c r="C378" s="103" t="s">
        <v>1122</v>
      </c>
      <c r="D378" s="103">
        <v>4.0999999999999996</v>
      </c>
      <c r="E378" s="104">
        <v>19496.16</v>
      </c>
    </row>
    <row r="379" spans="1:5">
      <c r="A379" s="103">
        <v>376</v>
      </c>
      <c r="B379" s="103" t="s">
        <v>1123</v>
      </c>
      <c r="C379" s="103" t="s">
        <v>781</v>
      </c>
      <c r="D379" s="103">
        <v>4.0999999999999996</v>
      </c>
      <c r="E379" s="104">
        <v>19496.16</v>
      </c>
    </row>
    <row r="380" spans="1:5">
      <c r="A380" s="103">
        <v>377</v>
      </c>
      <c r="B380" s="103" t="s">
        <v>1124</v>
      </c>
      <c r="C380" s="103" t="s">
        <v>779</v>
      </c>
      <c r="D380" s="103">
        <v>4.0999999999999996</v>
      </c>
      <c r="E380" s="104">
        <v>20540.52</v>
      </c>
    </row>
    <row r="381" spans="1:5">
      <c r="A381" s="103">
        <v>378</v>
      </c>
      <c r="B381" s="103" t="s">
        <v>1125</v>
      </c>
      <c r="C381" s="103" t="s">
        <v>781</v>
      </c>
      <c r="D381" s="103">
        <v>4.0999999999999996</v>
      </c>
      <c r="E381" s="104">
        <v>19496.16</v>
      </c>
    </row>
    <row r="382" spans="1:5">
      <c r="A382" s="103">
        <v>379</v>
      </c>
      <c r="B382" s="103" t="s">
        <v>1126</v>
      </c>
      <c r="C382" s="103" t="s">
        <v>779</v>
      </c>
      <c r="D382" s="103">
        <v>3.28</v>
      </c>
      <c r="E382" s="104">
        <v>16477.560000000001</v>
      </c>
    </row>
    <row r="383" spans="1:5">
      <c r="A383" s="103">
        <v>380</v>
      </c>
      <c r="B383" s="103" t="s">
        <v>1127</v>
      </c>
      <c r="C383" s="103" t="s">
        <v>777</v>
      </c>
      <c r="D383" s="103">
        <v>4.0999999999999996</v>
      </c>
      <c r="E383" s="104">
        <v>20540.52</v>
      </c>
    </row>
    <row r="384" spans="1:5">
      <c r="A384" s="103">
        <v>381</v>
      </c>
      <c r="B384" s="103" t="s">
        <v>1128</v>
      </c>
      <c r="C384" s="103" t="s">
        <v>779</v>
      </c>
      <c r="D384" s="103">
        <v>4.0999999999999996</v>
      </c>
      <c r="E384" s="104">
        <v>20540.52</v>
      </c>
    </row>
    <row r="385" spans="1:5">
      <c r="A385" s="103">
        <v>382</v>
      </c>
      <c r="B385" s="103" t="s">
        <v>1129</v>
      </c>
      <c r="C385" s="103" t="s">
        <v>779</v>
      </c>
      <c r="D385" s="103">
        <v>3.28</v>
      </c>
      <c r="E385" s="104">
        <v>16477.560000000001</v>
      </c>
    </row>
    <row r="386" spans="1:5">
      <c r="A386" s="103">
        <v>383</v>
      </c>
      <c r="B386" s="103" t="s">
        <v>1130</v>
      </c>
      <c r="C386" s="103" t="s">
        <v>777</v>
      </c>
      <c r="D386" s="103">
        <v>4.0999999999999996</v>
      </c>
      <c r="E386" s="104">
        <v>20540.52</v>
      </c>
    </row>
    <row r="387" spans="1:5">
      <c r="A387" s="103">
        <v>384</v>
      </c>
      <c r="B387" s="103" t="s">
        <v>1131</v>
      </c>
      <c r="C387" s="103" t="s">
        <v>781</v>
      </c>
      <c r="D387" s="103">
        <v>3.28</v>
      </c>
      <c r="E387" s="104">
        <v>15531.48</v>
      </c>
    </row>
    <row r="388" spans="1:5">
      <c r="A388" s="103">
        <v>385</v>
      </c>
      <c r="B388" s="103" t="s">
        <v>1132</v>
      </c>
      <c r="C388" s="103" t="s">
        <v>781</v>
      </c>
      <c r="D388" s="103">
        <v>4.0999999999999996</v>
      </c>
      <c r="E388" s="104">
        <v>19496.16</v>
      </c>
    </row>
    <row r="389" spans="1:5">
      <c r="A389" s="103">
        <v>386</v>
      </c>
      <c r="B389" s="103" t="s">
        <v>581</v>
      </c>
      <c r="C389" s="103" t="s">
        <v>777</v>
      </c>
      <c r="D389" s="103">
        <v>3.28</v>
      </c>
      <c r="E389" s="104">
        <v>16477.560000000001</v>
      </c>
    </row>
    <row r="390" spans="1:5">
      <c r="A390" s="103">
        <v>387</v>
      </c>
      <c r="B390" s="103" t="s">
        <v>1133</v>
      </c>
      <c r="C390" s="103" t="s">
        <v>779</v>
      </c>
      <c r="D390" s="103">
        <v>4.0999999999999996</v>
      </c>
      <c r="E390" s="104">
        <v>20540.52</v>
      </c>
    </row>
    <row r="391" spans="1:5">
      <c r="A391" s="103">
        <v>388</v>
      </c>
      <c r="B391" s="103" t="s">
        <v>1134</v>
      </c>
      <c r="C391" s="103" t="s">
        <v>781</v>
      </c>
      <c r="D391" s="103">
        <v>3.28</v>
      </c>
      <c r="E391" s="104">
        <v>15531.48</v>
      </c>
    </row>
    <row r="392" spans="1:5">
      <c r="A392" s="103">
        <v>389</v>
      </c>
      <c r="B392" s="103" t="s">
        <v>1135</v>
      </c>
      <c r="C392" s="103" t="s">
        <v>781</v>
      </c>
      <c r="D392" s="103">
        <v>3.28</v>
      </c>
      <c r="E392" s="104">
        <v>15531.48</v>
      </c>
    </row>
    <row r="393" spans="1:5">
      <c r="A393" s="103">
        <v>390</v>
      </c>
      <c r="B393" s="103" t="s">
        <v>1136</v>
      </c>
      <c r="C393" s="103" t="s">
        <v>781</v>
      </c>
      <c r="D393" s="103">
        <v>3.28</v>
      </c>
      <c r="E393" s="104">
        <v>14162.04</v>
      </c>
    </row>
    <row r="394" spans="1:5">
      <c r="A394" s="103">
        <v>391</v>
      </c>
      <c r="B394" s="103" t="s">
        <v>1137</v>
      </c>
      <c r="C394" s="103" t="s">
        <v>777</v>
      </c>
      <c r="D394" s="103">
        <v>4.0999999999999996</v>
      </c>
      <c r="E394" s="104">
        <v>20540.52</v>
      </c>
    </row>
    <row r="395" spans="1:5">
      <c r="A395" s="103">
        <v>392</v>
      </c>
      <c r="B395" s="103" t="s">
        <v>1138</v>
      </c>
      <c r="C395" s="103" t="s">
        <v>779</v>
      </c>
      <c r="D395" s="103">
        <v>3.28</v>
      </c>
      <c r="E395" s="104">
        <v>16477.560000000001</v>
      </c>
    </row>
    <row r="396" spans="1:5">
      <c r="A396" s="103">
        <v>393</v>
      </c>
      <c r="B396" s="103" t="s">
        <v>1139</v>
      </c>
      <c r="C396" s="103" t="s">
        <v>781</v>
      </c>
      <c r="D396" s="103">
        <v>3.28</v>
      </c>
      <c r="E396" s="104">
        <v>15531.48</v>
      </c>
    </row>
    <row r="397" spans="1:5">
      <c r="A397" s="103">
        <v>394</v>
      </c>
      <c r="B397" s="103" t="s">
        <v>69</v>
      </c>
      <c r="C397" s="103" t="s">
        <v>781</v>
      </c>
      <c r="D397" s="103">
        <v>2.0499999999999998</v>
      </c>
      <c r="E397" s="104">
        <v>11346.48</v>
      </c>
    </row>
    <row r="398" spans="1:5">
      <c r="A398" s="103">
        <v>395</v>
      </c>
      <c r="B398" s="103" t="s">
        <v>1140</v>
      </c>
      <c r="C398" s="103" t="s">
        <v>777</v>
      </c>
      <c r="D398" s="103">
        <v>4.0999999999999996</v>
      </c>
      <c r="E398" s="104">
        <v>20540.52</v>
      </c>
    </row>
    <row r="399" spans="1:5">
      <c r="A399" s="103">
        <v>396</v>
      </c>
      <c r="B399" s="103" t="s">
        <v>1141</v>
      </c>
      <c r="C399" s="103" t="s">
        <v>781</v>
      </c>
      <c r="D399" s="103">
        <v>3.28</v>
      </c>
      <c r="E399" s="104">
        <v>15531.48</v>
      </c>
    </row>
    <row r="400" spans="1:5">
      <c r="A400" s="103">
        <v>397</v>
      </c>
      <c r="B400" s="103" t="s">
        <v>1142</v>
      </c>
      <c r="C400" s="103" t="s">
        <v>781</v>
      </c>
      <c r="D400" s="103">
        <v>4.0999999999999996</v>
      </c>
      <c r="E400" s="104">
        <v>19496.16</v>
      </c>
    </row>
    <row r="401" spans="1:5">
      <c r="A401" s="103">
        <v>398</v>
      </c>
      <c r="B401" s="103" t="s">
        <v>1143</v>
      </c>
      <c r="C401" s="103" t="s">
        <v>781</v>
      </c>
      <c r="D401" s="103">
        <v>4.0999999999999996</v>
      </c>
      <c r="E401" s="104">
        <v>19496.16</v>
      </c>
    </row>
    <row r="402" spans="1:5">
      <c r="A402" s="103">
        <v>399</v>
      </c>
      <c r="B402" s="103" t="s">
        <v>1144</v>
      </c>
      <c r="C402" s="103" t="s">
        <v>781</v>
      </c>
      <c r="D402" s="103">
        <v>3.28</v>
      </c>
      <c r="E402" s="104">
        <v>15531.48</v>
      </c>
    </row>
    <row r="403" spans="1:5">
      <c r="A403" s="103">
        <v>400</v>
      </c>
      <c r="B403" s="103" t="s">
        <v>1145</v>
      </c>
      <c r="C403" s="103" t="s">
        <v>777</v>
      </c>
      <c r="D403" s="103">
        <v>3.28</v>
      </c>
      <c r="E403" s="104">
        <v>16477.560000000001</v>
      </c>
    </row>
    <row r="404" spans="1:5">
      <c r="A404" s="103">
        <v>401</v>
      </c>
      <c r="B404" s="103" t="s">
        <v>367</v>
      </c>
      <c r="C404" s="103" t="s">
        <v>781</v>
      </c>
      <c r="D404" s="103">
        <v>3.28</v>
      </c>
      <c r="E404" s="104">
        <v>15531.48</v>
      </c>
    </row>
    <row r="405" spans="1:5">
      <c r="A405" s="103">
        <v>402</v>
      </c>
      <c r="B405" s="103" t="s">
        <v>1146</v>
      </c>
      <c r="C405" s="103" t="s">
        <v>781</v>
      </c>
      <c r="D405" s="103">
        <v>4.0999999999999996</v>
      </c>
      <c r="E405" s="104">
        <v>19496.16</v>
      </c>
    </row>
    <row r="406" spans="1:5">
      <c r="A406" s="103">
        <v>403</v>
      </c>
      <c r="B406" s="103" t="s">
        <v>1147</v>
      </c>
      <c r="C406" s="103" t="s">
        <v>826</v>
      </c>
      <c r="D406" s="103">
        <v>4.0999999999999996</v>
      </c>
      <c r="E406" s="104">
        <v>20540.52</v>
      </c>
    </row>
    <row r="407" spans="1:5">
      <c r="A407" s="103">
        <v>404</v>
      </c>
      <c r="B407" s="103" t="s">
        <v>1148</v>
      </c>
      <c r="C407" s="103" t="s">
        <v>781</v>
      </c>
      <c r="D407" s="103">
        <v>4.0999999999999996</v>
      </c>
      <c r="E407" s="104">
        <v>19496.16</v>
      </c>
    </row>
    <row r="408" spans="1:5">
      <c r="A408" s="103">
        <v>405</v>
      </c>
      <c r="B408" s="103" t="s">
        <v>1149</v>
      </c>
      <c r="C408" s="103" t="s">
        <v>781</v>
      </c>
      <c r="D408" s="103">
        <v>3.28</v>
      </c>
      <c r="E408" s="104">
        <v>15531.48</v>
      </c>
    </row>
    <row r="409" spans="1:5">
      <c r="A409" s="103">
        <v>406</v>
      </c>
      <c r="B409" s="103" t="s">
        <v>1150</v>
      </c>
      <c r="C409" s="103" t="s">
        <v>777</v>
      </c>
      <c r="D409" s="103">
        <v>3.28</v>
      </c>
      <c r="E409" s="104">
        <v>16477.560000000001</v>
      </c>
    </row>
    <row r="410" spans="1:5">
      <c r="A410" s="103">
        <v>407</v>
      </c>
      <c r="B410" s="103" t="s">
        <v>1151</v>
      </c>
      <c r="C410" s="103" t="s">
        <v>779</v>
      </c>
      <c r="D410" s="103">
        <v>4.0999999999999996</v>
      </c>
      <c r="E410" s="104">
        <v>20540.52</v>
      </c>
    </row>
    <row r="411" spans="1:5">
      <c r="A411" s="103">
        <v>408</v>
      </c>
      <c r="B411" s="103" t="s">
        <v>1152</v>
      </c>
      <c r="C411" s="103" t="s">
        <v>781</v>
      </c>
      <c r="D411" s="103">
        <v>3.28</v>
      </c>
      <c r="E411" s="104">
        <v>15531.48</v>
      </c>
    </row>
    <row r="412" spans="1:5">
      <c r="A412" s="103">
        <v>409</v>
      </c>
      <c r="B412" s="103" t="s">
        <v>393</v>
      </c>
      <c r="C412" s="103" t="s">
        <v>777</v>
      </c>
      <c r="D412" s="103">
        <v>3.28</v>
      </c>
      <c r="E412" s="104">
        <v>16477.560000000001</v>
      </c>
    </row>
    <row r="413" spans="1:5">
      <c r="A413" s="103">
        <v>410</v>
      </c>
      <c r="B413" s="103" t="s">
        <v>1153</v>
      </c>
      <c r="C413" s="103" t="s">
        <v>781</v>
      </c>
      <c r="D413" s="103">
        <v>3.28</v>
      </c>
      <c r="E413" s="104">
        <v>14162.04</v>
      </c>
    </row>
    <row r="414" spans="1:5">
      <c r="A414" s="103">
        <v>411</v>
      </c>
      <c r="B414" s="103" t="s">
        <v>402</v>
      </c>
      <c r="C414" s="103" t="s">
        <v>777</v>
      </c>
      <c r="D414" s="103">
        <v>3.28</v>
      </c>
      <c r="E414" s="104">
        <v>16477.560000000001</v>
      </c>
    </row>
    <row r="415" spans="1:5">
      <c r="A415" s="103">
        <v>412</v>
      </c>
      <c r="B415" s="103" t="s">
        <v>1154</v>
      </c>
      <c r="C415" s="103" t="s">
        <v>779</v>
      </c>
      <c r="D415" s="103">
        <v>4.0999999999999996</v>
      </c>
      <c r="E415" s="104">
        <v>20540.52</v>
      </c>
    </row>
    <row r="416" spans="1:5">
      <c r="A416" s="103">
        <v>413</v>
      </c>
      <c r="B416" s="103" t="s">
        <v>1155</v>
      </c>
      <c r="C416" s="103" t="s">
        <v>777</v>
      </c>
      <c r="D416" s="103">
        <v>4.0999999999999996</v>
      </c>
      <c r="E416" s="104">
        <v>20540.52</v>
      </c>
    </row>
    <row r="417" spans="1:5">
      <c r="A417" s="103">
        <v>414</v>
      </c>
      <c r="B417" s="103" t="s">
        <v>1156</v>
      </c>
      <c r="C417" s="103" t="s">
        <v>779</v>
      </c>
      <c r="D417" s="103">
        <v>4.0999999999999996</v>
      </c>
      <c r="E417" s="104">
        <v>20540.52</v>
      </c>
    </row>
    <row r="418" spans="1:5">
      <c r="A418" s="103">
        <v>415</v>
      </c>
      <c r="B418" s="103" t="s">
        <v>1157</v>
      </c>
      <c r="C418" s="103" t="s">
        <v>781</v>
      </c>
      <c r="D418" s="103">
        <v>3.28</v>
      </c>
      <c r="E418" s="104">
        <v>15531.48</v>
      </c>
    </row>
    <row r="419" spans="1:5">
      <c r="A419" s="103">
        <v>416</v>
      </c>
      <c r="B419" s="103" t="s">
        <v>1158</v>
      </c>
      <c r="C419" s="103" t="s">
        <v>779</v>
      </c>
      <c r="D419" s="103">
        <v>4.0999999999999996</v>
      </c>
      <c r="E419" s="104">
        <v>20540.52</v>
      </c>
    </row>
    <row r="420" spans="1:5">
      <c r="A420" s="190" t="s">
        <v>616</v>
      </c>
      <c r="B420" s="190"/>
      <c r="C420" s="190"/>
      <c r="D420" s="190">
        <f>SUM(D4:D419)</f>
        <v>1584.2399999999916</v>
      </c>
      <c r="E420" s="191">
        <f>SUM(E4:E419)</f>
        <v>7816227.8399999719</v>
      </c>
    </row>
    <row r="421" spans="1:5">
      <c r="D421" s="105"/>
      <c r="E421" s="10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DDF59-30A9-4F1D-AA9F-31AE5167BDFD}">
  <dimension ref="A1:EQ124"/>
  <sheetViews>
    <sheetView zoomScaleNormal="100" workbookViewId="0">
      <selection sqref="A1:G1"/>
    </sheetView>
  </sheetViews>
  <sheetFormatPr defaultRowHeight="15"/>
  <cols>
    <col min="1" max="1" width="5.28515625" customWidth="1"/>
    <col min="2" max="2" width="42.42578125" customWidth="1"/>
    <col min="3" max="3" width="28" customWidth="1"/>
    <col min="4" max="7" width="14.28515625" customWidth="1"/>
  </cols>
  <sheetData>
    <row r="1" spans="1:147" s="40" customFormat="1" ht="77.25" customHeight="1">
      <c r="A1" s="389" t="s">
        <v>1832</v>
      </c>
      <c r="B1" s="390"/>
      <c r="C1" s="390"/>
      <c r="D1" s="390"/>
      <c r="E1" s="390"/>
      <c r="F1" s="390"/>
      <c r="G1" s="391"/>
    </row>
    <row r="2" spans="1:147" s="175" customFormat="1" ht="45" customHeight="1" thickBot="1">
      <c r="A2" s="58" t="s">
        <v>269</v>
      </c>
      <c r="B2" s="59" t="s">
        <v>270</v>
      </c>
      <c r="C2" s="59" t="s">
        <v>271</v>
      </c>
      <c r="D2" s="58" t="s">
        <v>272</v>
      </c>
      <c r="E2" s="60" t="s">
        <v>273</v>
      </c>
      <c r="F2" s="61" t="s">
        <v>274</v>
      </c>
      <c r="G2" s="61" t="s">
        <v>275</v>
      </c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</row>
    <row r="3" spans="1:147" s="175" customFormat="1" ht="45" customHeight="1">
      <c r="A3" s="62">
        <v>1</v>
      </c>
      <c r="B3" s="63" t="s">
        <v>276</v>
      </c>
      <c r="C3" s="63" t="s">
        <v>277</v>
      </c>
      <c r="D3" s="63" t="s">
        <v>278</v>
      </c>
      <c r="E3" s="64">
        <v>14367.43</v>
      </c>
      <c r="F3" s="65">
        <v>16</v>
      </c>
      <c r="G3" s="66" t="s">
        <v>279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</row>
    <row r="4" spans="1:147" s="175" customFormat="1" ht="45" customHeight="1">
      <c r="A4" s="62">
        <v>2</v>
      </c>
      <c r="B4" s="63" t="s">
        <v>276</v>
      </c>
      <c r="C4" s="63" t="s">
        <v>280</v>
      </c>
      <c r="D4" s="63" t="s">
        <v>281</v>
      </c>
      <c r="E4" s="64">
        <v>14367.43</v>
      </c>
      <c r="F4" s="65">
        <v>17</v>
      </c>
      <c r="G4" s="66" t="s">
        <v>282</v>
      </c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</row>
    <row r="5" spans="1:147" s="175" customFormat="1" ht="45" customHeight="1">
      <c r="A5" s="62">
        <v>3</v>
      </c>
      <c r="B5" s="63" t="s">
        <v>276</v>
      </c>
      <c r="C5" s="63" t="s">
        <v>283</v>
      </c>
      <c r="D5" s="67" t="s">
        <v>284</v>
      </c>
      <c r="E5" s="64">
        <v>11580.43</v>
      </c>
      <c r="F5" s="65">
        <v>24</v>
      </c>
      <c r="G5" s="66" t="s">
        <v>285</v>
      </c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</row>
    <row r="6" spans="1:147" s="175" customFormat="1" ht="45" customHeight="1">
      <c r="A6" s="62">
        <v>4</v>
      </c>
      <c r="B6" s="63" t="s">
        <v>276</v>
      </c>
      <c r="C6" s="63" t="s">
        <v>286</v>
      </c>
      <c r="D6" s="63">
        <v>8873</v>
      </c>
      <c r="E6" s="64">
        <v>11580.43</v>
      </c>
      <c r="F6" s="65">
        <v>23</v>
      </c>
      <c r="G6" s="66" t="s">
        <v>287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</row>
    <row r="7" spans="1:147" s="175" customFormat="1" ht="45" customHeight="1">
      <c r="A7" s="62">
        <v>5</v>
      </c>
      <c r="B7" s="63" t="s">
        <v>276</v>
      </c>
      <c r="C7" s="63" t="s">
        <v>288</v>
      </c>
      <c r="D7" s="63">
        <v>55</v>
      </c>
      <c r="E7" s="64">
        <v>14367.43</v>
      </c>
      <c r="F7" s="65">
        <v>14</v>
      </c>
      <c r="G7" s="66" t="s">
        <v>289</v>
      </c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</row>
    <row r="8" spans="1:147" s="175" customFormat="1" ht="45" customHeight="1">
      <c r="A8" s="62">
        <v>6</v>
      </c>
      <c r="B8" s="63" t="s">
        <v>276</v>
      </c>
      <c r="C8" s="63" t="s">
        <v>290</v>
      </c>
      <c r="D8" s="63">
        <v>15</v>
      </c>
      <c r="E8" s="64">
        <v>11580.43</v>
      </c>
      <c r="F8" s="65">
        <v>22</v>
      </c>
      <c r="G8" s="66" t="s">
        <v>291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</row>
    <row r="9" spans="1:147" s="175" customFormat="1" ht="45" customHeight="1">
      <c r="A9" s="62">
        <v>7</v>
      </c>
      <c r="B9" s="63" t="s">
        <v>276</v>
      </c>
      <c r="C9" s="63" t="s">
        <v>292</v>
      </c>
      <c r="D9" s="67" t="s">
        <v>293</v>
      </c>
      <c r="E9" s="64">
        <v>14357.43</v>
      </c>
      <c r="F9" s="65">
        <v>16</v>
      </c>
      <c r="G9" s="66" t="s">
        <v>294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</row>
    <row r="10" spans="1:147" s="175" customFormat="1" ht="45" customHeight="1">
      <c r="A10" s="62">
        <v>8</v>
      </c>
      <c r="B10" s="63" t="s">
        <v>276</v>
      </c>
      <c r="C10" s="63" t="s">
        <v>295</v>
      </c>
      <c r="D10" s="63" t="s">
        <v>296</v>
      </c>
      <c r="E10" s="64">
        <v>11580.43</v>
      </c>
      <c r="F10" s="65">
        <v>26</v>
      </c>
      <c r="G10" s="66" t="s">
        <v>297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</row>
    <row r="11" spans="1:147" s="175" customFormat="1" ht="45" customHeight="1">
      <c r="A11" s="62">
        <v>9</v>
      </c>
      <c r="B11" s="63" t="s">
        <v>276</v>
      </c>
      <c r="C11" s="63" t="s">
        <v>298</v>
      </c>
      <c r="D11" s="63" t="s">
        <v>299</v>
      </c>
      <c r="E11" s="64">
        <v>11580.43</v>
      </c>
      <c r="F11" s="65">
        <v>22</v>
      </c>
      <c r="G11" s="66" t="s">
        <v>300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</row>
    <row r="12" spans="1:147" s="175" customFormat="1" ht="45" customHeight="1">
      <c r="A12" s="62">
        <v>10</v>
      </c>
      <c r="B12" s="63" t="s">
        <v>276</v>
      </c>
      <c r="C12" s="63" t="s">
        <v>301</v>
      </c>
      <c r="D12" s="67" t="s">
        <v>302</v>
      </c>
      <c r="E12" s="64">
        <v>11580.43</v>
      </c>
      <c r="F12" s="65">
        <v>25</v>
      </c>
      <c r="G12" s="66" t="s">
        <v>303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</row>
    <row r="13" spans="1:147" s="175" customFormat="1" ht="45" customHeight="1">
      <c r="A13" s="62">
        <v>11</v>
      </c>
      <c r="B13" s="63" t="s">
        <v>276</v>
      </c>
      <c r="C13" s="63" t="s">
        <v>304</v>
      </c>
      <c r="D13" s="63" t="s">
        <v>305</v>
      </c>
      <c r="E13" s="64">
        <v>14367.43</v>
      </c>
      <c r="F13" s="65">
        <v>19</v>
      </c>
      <c r="G13" s="66" t="s">
        <v>306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</row>
    <row r="14" spans="1:147" s="175" customFormat="1" ht="45" customHeight="1">
      <c r="A14" s="62">
        <v>12</v>
      </c>
      <c r="B14" s="63" t="s">
        <v>276</v>
      </c>
      <c r="C14" s="63" t="s">
        <v>307</v>
      </c>
      <c r="D14" s="63" t="s">
        <v>308</v>
      </c>
      <c r="E14" s="64">
        <v>11580.43</v>
      </c>
      <c r="F14" s="65">
        <v>20</v>
      </c>
      <c r="G14" s="66" t="s">
        <v>309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</row>
    <row r="15" spans="1:147" s="175" customFormat="1" ht="45" customHeight="1">
      <c r="A15" s="62">
        <v>13</v>
      </c>
      <c r="B15" s="63" t="s">
        <v>276</v>
      </c>
      <c r="C15" s="63" t="s">
        <v>310</v>
      </c>
      <c r="D15" s="63" t="s">
        <v>311</v>
      </c>
      <c r="E15" s="64">
        <v>11580.43</v>
      </c>
      <c r="F15" s="65">
        <v>24</v>
      </c>
      <c r="G15" s="66" t="s">
        <v>312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</row>
    <row r="16" spans="1:147" s="175" customFormat="1" ht="45" customHeight="1">
      <c r="A16" s="62">
        <v>14</v>
      </c>
      <c r="B16" s="68" t="s">
        <v>313</v>
      </c>
      <c r="C16" s="68" t="s">
        <v>314</v>
      </c>
      <c r="D16" s="68">
        <v>1493</v>
      </c>
      <c r="E16" s="69">
        <v>18289.759999999998</v>
      </c>
      <c r="F16" s="70">
        <v>19</v>
      </c>
      <c r="G16" s="71" t="s">
        <v>315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</row>
    <row r="17" spans="1:147" s="175" customFormat="1" ht="45" customHeight="1">
      <c r="A17" s="62">
        <v>15</v>
      </c>
      <c r="B17" s="68" t="s">
        <v>276</v>
      </c>
      <c r="C17" s="68" t="s">
        <v>316</v>
      </c>
      <c r="D17" s="68" t="s">
        <v>317</v>
      </c>
      <c r="E17" s="69">
        <v>11580.43</v>
      </c>
      <c r="F17" s="65">
        <v>20</v>
      </c>
      <c r="G17" s="66" t="s">
        <v>318</v>
      </c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</row>
    <row r="18" spans="1:147" s="175" customFormat="1" ht="45" customHeight="1">
      <c r="A18" s="62">
        <v>16</v>
      </c>
      <c r="B18" s="68" t="s">
        <v>276</v>
      </c>
      <c r="C18" s="68" t="s">
        <v>319</v>
      </c>
      <c r="D18" s="68">
        <v>1223</v>
      </c>
      <c r="E18" s="69">
        <v>11580.43</v>
      </c>
      <c r="F18" s="65">
        <v>20</v>
      </c>
      <c r="G18" s="66" t="s">
        <v>320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</row>
    <row r="19" spans="1:147" s="175" customFormat="1" ht="45" customHeight="1">
      <c r="A19" s="62">
        <v>17</v>
      </c>
      <c r="B19" s="68" t="s">
        <v>276</v>
      </c>
      <c r="C19" s="68" t="s">
        <v>321</v>
      </c>
      <c r="D19" s="68">
        <v>962</v>
      </c>
      <c r="E19" s="69">
        <v>14367.43</v>
      </c>
      <c r="F19" s="65">
        <v>15</v>
      </c>
      <c r="G19" s="66" t="s">
        <v>322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</row>
    <row r="20" spans="1:147" s="175" customFormat="1" ht="45" customHeight="1">
      <c r="A20" s="62">
        <v>18</v>
      </c>
      <c r="B20" s="68" t="s">
        <v>276</v>
      </c>
      <c r="C20" s="68" t="s">
        <v>323</v>
      </c>
      <c r="D20" s="68">
        <v>144</v>
      </c>
      <c r="E20" s="69">
        <v>14367.43</v>
      </c>
      <c r="F20" s="65">
        <v>15</v>
      </c>
      <c r="G20" s="66" t="s">
        <v>324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</row>
    <row r="21" spans="1:147" s="175" customFormat="1" ht="45" customHeight="1">
      <c r="A21" s="62">
        <v>19</v>
      </c>
      <c r="B21" s="68" t="s">
        <v>276</v>
      </c>
      <c r="C21" s="68" t="s">
        <v>325</v>
      </c>
      <c r="D21" s="68" t="s">
        <v>326</v>
      </c>
      <c r="E21" s="69">
        <v>14367.43</v>
      </c>
      <c r="F21" s="65">
        <v>18</v>
      </c>
      <c r="G21" s="66" t="s">
        <v>327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8"/>
      <c r="EO21" s="38"/>
      <c r="EP21" s="38"/>
      <c r="EQ21" s="38"/>
    </row>
    <row r="22" spans="1:147" s="175" customFormat="1" ht="45" customHeight="1">
      <c r="A22" s="62">
        <v>20</v>
      </c>
      <c r="B22" s="68" t="s">
        <v>276</v>
      </c>
      <c r="C22" s="68" t="s">
        <v>328</v>
      </c>
      <c r="D22" s="68" t="s">
        <v>329</v>
      </c>
      <c r="E22" s="69">
        <v>11580.43</v>
      </c>
      <c r="F22" s="65">
        <v>24</v>
      </c>
      <c r="G22" s="66" t="s">
        <v>330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8"/>
      <c r="EO22" s="38"/>
      <c r="EP22" s="38"/>
      <c r="EQ22" s="38"/>
    </row>
    <row r="23" spans="1:147" s="175" customFormat="1" ht="45" customHeight="1">
      <c r="A23" s="62">
        <v>21</v>
      </c>
      <c r="B23" s="68" t="s">
        <v>276</v>
      </c>
      <c r="C23" s="68" t="s">
        <v>331</v>
      </c>
      <c r="D23" s="68">
        <v>141</v>
      </c>
      <c r="E23" s="69">
        <v>14367.43</v>
      </c>
      <c r="F23" s="65">
        <v>14</v>
      </c>
      <c r="G23" s="66" t="s">
        <v>332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</row>
    <row r="24" spans="1:147" s="175" customFormat="1" ht="45" customHeight="1">
      <c r="A24" s="62">
        <v>22</v>
      </c>
      <c r="B24" s="68" t="s">
        <v>276</v>
      </c>
      <c r="C24" s="68" t="s">
        <v>333</v>
      </c>
      <c r="D24" s="72" t="s">
        <v>334</v>
      </c>
      <c r="E24" s="69">
        <v>14367.43</v>
      </c>
      <c r="F24" s="65">
        <v>16</v>
      </c>
      <c r="G24" s="66" t="s">
        <v>335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  <c r="DU24" s="38"/>
      <c r="DV24" s="38"/>
      <c r="DW24" s="38"/>
      <c r="DX24" s="38"/>
      <c r="DY24" s="38"/>
      <c r="DZ24" s="38"/>
      <c r="EA24" s="38"/>
      <c r="EB24" s="38"/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8"/>
      <c r="EN24" s="38"/>
      <c r="EO24" s="38"/>
      <c r="EP24" s="38"/>
      <c r="EQ24" s="38"/>
    </row>
    <row r="25" spans="1:147" s="175" customFormat="1" ht="45" customHeight="1">
      <c r="A25" s="62">
        <v>23</v>
      </c>
      <c r="B25" s="68" t="s">
        <v>276</v>
      </c>
      <c r="C25" s="68" t="s">
        <v>336</v>
      </c>
      <c r="D25" s="68">
        <v>1575</v>
      </c>
      <c r="E25" s="69">
        <v>11580.43</v>
      </c>
      <c r="F25" s="65">
        <v>24</v>
      </c>
      <c r="G25" s="66" t="s">
        <v>337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8"/>
      <c r="EN25" s="38"/>
      <c r="EO25" s="38"/>
      <c r="EP25" s="38"/>
      <c r="EQ25" s="38"/>
    </row>
    <row r="26" spans="1:147" s="175" customFormat="1" ht="45" customHeight="1">
      <c r="A26" s="62">
        <v>24</v>
      </c>
      <c r="B26" s="68" t="s">
        <v>276</v>
      </c>
      <c r="C26" s="68" t="s">
        <v>338</v>
      </c>
      <c r="D26" s="68">
        <v>1243</v>
      </c>
      <c r="E26" s="69">
        <v>11731.43</v>
      </c>
      <c r="F26" s="65">
        <v>28</v>
      </c>
      <c r="G26" s="66" t="s">
        <v>339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</row>
    <row r="27" spans="1:147" s="175" customFormat="1" ht="45" customHeight="1">
      <c r="A27" s="62">
        <v>25</v>
      </c>
      <c r="B27" s="68" t="s">
        <v>276</v>
      </c>
      <c r="C27" s="68" t="s">
        <v>340</v>
      </c>
      <c r="D27" s="68" t="s">
        <v>341</v>
      </c>
      <c r="E27" s="69">
        <v>14367.43</v>
      </c>
      <c r="F27" s="65">
        <v>15</v>
      </c>
      <c r="G27" s="66" t="s">
        <v>342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38"/>
      <c r="DQ27" s="38"/>
      <c r="DR27" s="38"/>
      <c r="DS27" s="38"/>
      <c r="DT27" s="38"/>
      <c r="DU27" s="38"/>
      <c r="DV27" s="38"/>
      <c r="DW27" s="38"/>
      <c r="DX27" s="38"/>
      <c r="DY27" s="38"/>
      <c r="DZ27" s="38"/>
      <c r="EA27" s="38"/>
      <c r="EB27" s="38"/>
      <c r="EC27" s="38"/>
      <c r="ED27" s="38"/>
      <c r="EE27" s="38"/>
      <c r="EF27" s="38"/>
      <c r="EG27" s="38"/>
      <c r="EH27" s="38"/>
      <c r="EI27" s="38"/>
      <c r="EJ27" s="38"/>
      <c r="EK27" s="38"/>
      <c r="EL27" s="38"/>
      <c r="EM27" s="38"/>
      <c r="EN27" s="38"/>
      <c r="EO27" s="38"/>
      <c r="EP27" s="38"/>
      <c r="EQ27" s="38"/>
    </row>
    <row r="28" spans="1:147" s="175" customFormat="1" ht="45" customHeight="1">
      <c r="A28" s="62">
        <v>26</v>
      </c>
      <c r="B28" s="68" t="s">
        <v>276</v>
      </c>
      <c r="C28" s="68" t="s">
        <v>343</v>
      </c>
      <c r="D28" s="68">
        <v>404</v>
      </c>
      <c r="E28" s="69">
        <v>14367.43</v>
      </c>
      <c r="F28" s="65">
        <v>15</v>
      </c>
      <c r="G28" s="66" t="s">
        <v>344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  <c r="DU28" s="38"/>
      <c r="DV28" s="38"/>
      <c r="DW28" s="38"/>
      <c r="DX28" s="38"/>
      <c r="DY28" s="38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8"/>
      <c r="EO28" s="38"/>
      <c r="EP28" s="38"/>
      <c r="EQ28" s="38"/>
    </row>
    <row r="29" spans="1:147" s="175" customFormat="1" ht="45" customHeight="1">
      <c r="A29" s="62">
        <v>27</v>
      </c>
      <c r="B29" s="68" t="s">
        <v>345</v>
      </c>
      <c r="C29" s="68" t="s">
        <v>346</v>
      </c>
      <c r="D29" s="68" t="s">
        <v>347</v>
      </c>
      <c r="E29" s="69">
        <v>16899.43</v>
      </c>
      <c r="F29" s="65">
        <v>25</v>
      </c>
      <c r="G29" s="66" t="s">
        <v>348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38"/>
      <c r="DQ29" s="38"/>
      <c r="DR29" s="38"/>
      <c r="DS29" s="38"/>
      <c r="DT29" s="38"/>
      <c r="DU29" s="38"/>
      <c r="DV29" s="38"/>
      <c r="DW29" s="38"/>
      <c r="DX29" s="38"/>
      <c r="DY29" s="38"/>
      <c r="DZ29" s="38"/>
      <c r="EA29" s="38"/>
      <c r="EB29" s="38"/>
      <c r="EC29" s="38"/>
      <c r="ED29" s="38"/>
      <c r="EE29" s="38"/>
      <c r="EF29" s="38"/>
      <c r="EG29" s="38"/>
      <c r="EH29" s="38"/>
      <c r="EI29" s="38"/>
      <c r="EJ29" s="38"/>
      <c r="EK29" s="38"/>
      <c r="EL29" s="38"/>
      <c r="EM29" s="38"/>
      <c r="EN29" s="38"/>
      <c r="EO29" s="38"/>
      <c r="EP29" s="38"/>
      <c r="EQ29" s="38"/>
    </row>
    <row r="30" spans="1:147" s="176" customFormat="1" ht="45" customHeight="1">
      <c r="A30" s="62">
        <v>28</v>
      </c>
      <c r="B30" s="68" t="s">
        <v>276</v>
      </c>
      <c r="C30" s="68" t="s">
        <v>349</v>
      </c>
      <c r="D30" s="68" t="s">
        <v>350</v>
      </c>
      <c r="E30" s="69">
        <v>11580.43</v>
      </c>
      <c r="F30" s="65">
        <v>20</v>
      </c>
      <c r="G30" s="66" t="s">
        <v>351</v>
      </c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</row>
    <row r="31" spans="1:147" s="175" customFormat="1" ht="45" customHeight="1">
      <c r="A31" s="62">
        <v>29</v>
      </c>
      <c r="B31" s="68" t="s">
        <v>276</v>
      </c>
      <c r="C31" s="68" t="s">
        <v>352</v>
      </c>
      <c r="D31" s="68">
        <v>139</v>
      </c>
      <c r="E31" s="69">
        <v>14367.43</v>
      </c>
      <c r="F31" s="65">
        <v>17</v>
      </c>
      <c r="G31" s="66" t="s">
        <v>353</v>
      </c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</row>
    <row r="32" spans="1:147" s="175" customFormat="1" ht="45" customHeight="1">
      <c r="A32" s="62">
        <v>30</v>
      </c>
      <c r="B32" s="68" t="s">
        <v>345</v>
      </c>
      <c r="C32" s="68" t="s">
        <v>354</v>
      </c>
      <c r="D32" s="68" t="s">
        <v>355</v>
      </c>
      <c r="E32" s="69">
        <v>16899.43</v>
      </c>
      <c r="F32" s="65">
        <v>23</v>
      </c>
      <c r="G32" s="66" t="s">
        <v>356</v>
      </c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</row>
    <row r="33" spans="1:147" s="175" customFormat="1" ht="45" customHeight="1">
      <c r="A33" s="62">
        <v>31</v>
      </c>
      <c r="B33" s="68" t="s">
        <v>276</v>
      </c>
      <c r="C33" s="68" t="s">
        <v>357</v>
      </c>
      <c r="D33" s="68" t="s">
        <v>358</v>
      </c>
      <c r="E33" s="69">
        <v>11580.43</v>
      </c>
      <c r="F33" s="65">
        <v>20</v>
      </c>
      <c r="G33" s="66" t="s">
        <v>359</v>
      </c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8"/>
      <c r="EG33" s="38"/>
      <c r="EH33" s="38"/>
      <c r="EI33" s="38"/>
      <c r="EJ33" s="38"/>
      <c r="EK33" s="38"/>
      <c r="EL33" s="38"/>
      <c r="EM33" s="38"/>
      <c r="EN33" s="38"/>
      <c r="EO33" s="38"/>
      <c r="EP33" s="38"/>
      <c r="EQ33" s="38"/>
    </row>
    <row r="34" spans="1:147" s="175" customFormat="1" ht="45" customHeight="1">
      <c r="A34" s="62">
        <v>32</v>
      </c>
      <c r="B34" s="68" t="s">
        <v>276</v>
      </c>
      <c r="C34" s="68" t="s">
        <v>360</v>
      </c>
      <c r="D34" s="68">
        <v>287</v>
      </c>
      <c r="E34" s="69">
        <v>11580.43</v>
      </c>
      <c r="F34" s="65">
        <v>25</v>
      </c>
      <c r="G34" s="66" t="s">
        <v>361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</row>
    <row r="35" spans="1:147" s="175" customFormat="1" ht="45" customHeight="1">
      <c r="A35" s="62">
        <v>33</v>
      </c>
      <c r="B35" s="68">
        <v>2</v>
      </c>
      <c r="C35" s="68" t="s">
        <v>362</v>
      </c>
      <c r="D35" s="68">
        <v>1295</v>
      </c>
      <c r="E35" s="69">
        <v>12048.43</v>
      </c>
      <c r="F35" s="65">
        <v>24</v>
      </c>
      <c r="G35" s="66" t="s">
        <v>363</v>
      </c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8"/>
      <c r="DH35" s="38"/>
      <c r="DI35" s="38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38"/>
      <c r="DW35" s="38"/>
      <c r="DX35" s="38"/>
      <c r="DY35" s="38"/>
      <c r="DZ35" s="38"/>
      <c r="EA35" s="38"/>
      <c r="EB35" s="38"/>
      <c r="EC35" s="38"/>
      <c r="ED35" s="38"/>
      <c r="EE35" s="38"/>
      <c r="EF35" s="38"/>
      <c r="EG35" s="38"/>
      <c r="EH35" s="38"/>
      <c r="EI35" s="38"/>
      <c r="EJ35" s="38"/>
      <c r="EK35" s="38"/>
      <c r="EL35" s="38"/>
      <c r="EM35" s="38"/>
      <c r="EN35" s="38"/>
      <c r="EO35" s="38"/>
      <c r="EP35" s="38"/>
      <c r="EQ35" s="38"/>
    </row>
    <row r="36" spans="1:147" s="175" customFormat="1" ht="45" customHeight="1">
      <c r="A36" s="62">
        <v>34</v>
      </c>
      <c r="B36" s="68" t="s">
        <v>313</v>
      </c>
      <c r="C36" s="68" t="s">
        <v>364</v>
      </c>
      <c r="D36" s="68" t="s">
        <v>365</v>
      </c>
      <c r="E36" s="69">
        <v>18289.759999999998</v>
      </c>
      <c r="F36" s="70">
        <v>19</v>
      </c>
      <c r="G36" s="71" t="s">
        <v>366</v>
      </c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</row>
    <row r="37" spans="1:147" s="175" customFormat="1" ht="45" customHeight="1">
      <c r="A37" s="62">
        <v>35</v>
      </c>
      <c r="B37" s="68" t="s">
        <v>276</v>
      </c>
      <c r="C37" s="68" t="s">
        <v>367</v>
      </c>
      <c r="D37" s="68" t="s">
        <v>368</v>
      </c>
      <c r="E37" s="69">
        <v>11580.43</v>
      </c>
      <c r="F37" s="65">
        <v>20</v>
      </c>
      <c r="G37" s="66" t="s">
        <v>369</v>
      </c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</row>
    <row r="38" spans="1:147" s="175" customFormat="1" ht="45" customHeight="1">
      <c r="A38" s="62">
        <v>36</v>
      </c>
      <c r="B38" s="68" t="s">
        <v>345</v>
      </c>
      <c r="C38" s="68" t="s">
        <v>354</v>
      </c>
      <c r="D38" s="68" t="s">
        <v>355</v>
      </c>
      <c r="E38" s="69">
        <v>16899.43</v>
      </c>
      <c r="F38" s="65">
        <v>23</v>
      </c>
      <c r="G38" s="66" t="s">
        <v>370</v>
      </c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8"/>
      <c r="DL38" s="38"/>
      <c r="DM38" s="38"/>
      <c r="DN38" s="38"/>
      <c r="DO38" s="38"/>
      <c r="DP38" s="38"/>
      <c r="DQ38" s="38"/>
      <c r="DR38" s="38"/>
      <c r="DS38" s="38"/>
      <c r="DT38" s="38"/>
      <c r="DU38" s="38"/>
      <c r="DV38" s="38"/>
      <c r="DW38" s="38"/>
      <c r="DX38" s="38"/>
      <c r="DY38" s="38"/>
      <c r="DZ38" s="38"/>
      <c r="EA38" s="38"/>
      <c r="EB38" s="38"/>
      <c r="EC38" s="38"/>
      <c r="ED38" s="38"/>
      <c r="EE38" s="38"/>
      <c r="EF38" s="38"/>
      <c r="EG38" s="38"/>
      <c r="EH38" s="38"/>
      <c r="EI38" s="38"/>
      <c r="EJ38" s="38"/>
      <c r="EK38" s="38"/>
      <c r="EL38" s="38"/>
      <c r="EM38" s="38"/>
      <c r="EN38" s="38"/>
      <c r="EO38" s="38"/>
      <c r="EP38" s="38"/>
      <c r="EQ38" s="38"/>
    </row>
    <row r="39" spans="1:147" s="176" customFormat="1" ht="45" customHeight="1">
      <c r="A39" s="62">
        <v>37</v>
      </c>
      <c r="B39" s="68">
        <v>2</v>
      </c>
      <c r="C39" s="68" t="s">
        <v>371</v>
      </c>
      <c r="D39" s="68" t="s">
        <v>372</v>
      </c>
      <c r="E39" s="69">
        <v>12048.43</v>
      </c>
      <c r="F39" s="65">
        <v>24</v>
      </c>
      <c r="G39" s="66" t="s">
        <v>373</v>
      </c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</row>
    <row r="40" spans="1:147" s="176" customFormat="1" ht="45" customHeight="1">
      <c r="A40" s="62">
        <v>38</v>
      </c>
      <c r="B40" s="68" t="s">
        <v>276</v>
      </c>
      <c r="C40" s="68" t="s">
        <v>374</v>
      </c>
      <c r="D40" s="68">
        <v>1541</v>
      </c>
      <c r="E40" s="69">
        <v>14367.43</v>
      </c>
      <c r="F40" s="65">
        <v>12</v>
      </c>
      <c r="G40" s="66" t="s">
        <v>375</v>
      </c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  <c r="EI40" s="40"/>
      <c r="EJ40" s="40"/>
      <c r="EK40" s="40"/>
      <c r="EL40" s="40"/>
      <c r="EM40" s="40"/>
      <c r="EN40" s="40"/>
      <c r="EO40" s="40"/>
      <c r="EP40" s="40"/>
      <c r="EQ40" s="40"/>
    </row>
    <row r="41" spans="1:147" s="175" customFormat="1" ht="45" customHeight="1">
      <c r="A41" s="62">
        <v>39</v>
      </c>
      <c r="B41" s="68" t="s">
        <v>276</v>
      </c>
      <c r="C41" s="68" t="s">
        <v>376</v>
      </c>
      <c r="D41" s="68" t="s">
        <v>377</v>
      </c>
      <c r="E41" s="69">
        <v>11580.43</v>
      </c>
      <c r="F41" s="65">
        <v>21</v>
      </c>
      <c r="G41" s="66" t="s">
        <v>378</v>
      </c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8"/>
      <c r="DH41" s="38"/>
      <c r="DI41" s="38"/>
      <c r="DJ41" s="38"/>
      <c r="DK41" s="38"/>
      <c r="DL41" s="38"/>
      <c r="DM41" s="38"/>
      <c r="DN41" s="38"/>
      <c r="DO41" s="38"/>
      <c r="DP41" s="38"/>
      <c r="DQ41" s="38"/>
      <c r="DR41" s="38"/>
      <c r="DS41" s="38"/>
      <c r="DT41" s="38"/>
      <c r="DU41" s="38"/>
      <c r="DV41" s="38"/>
      <c r="DW41" s="38"/>
      <c r="DX41" s="38"/>
      <c r="DY41" s="38"/>
      <c r="DZ41" s="38"/>
      <c r="EA41" s="38"/>
      <c r="EB41" s="38"/>
      <c r="EC41" s="38"/>
      <c r="ED41" s="38"/>
      <c r="EE41" s="38"/>
      <c r="EF41" s="38"/>
      <c r="EG41" s="38"/>
      <c r="EH41" s="38"/>
      <c r="EI41" s="38"/>
      <c r="EJ41" s="38"/>
      <c r="EK41" s="38"/>
      <c r="EL41" s="38"/>
      <c r="EM41" s="38"/>
      <c r="EN41" s="38"/>
      <c r="EO41" s="38"/>
      <c r="EP41" s="38"/>
      <c r="EQ41" s="38"/>
    </row>
    <row r="42" spans="1:147" s="175" customFormat="1" ht="45" customHeight="1">
      <c r="A42" s="62">
        <v>40</v>
      </c>
      <c r="B42" s="68" t="s">
        <v>276</v>
      </c>
      <c r="C42" s="68" t="s">
        <v>379</v>
      </c>
      <c r="D42" s="68" t="s">
        <v>380</v>
      </c>
      <c r="E42" s="69">
        <v>11580.43</v>
      </c>
      <c r="F42" s="65">
        <v>23</v>
      </c>
      <c r="G42" s="66" t="s">
        <v>381</v>
      </c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8"/>
      <c r="DH42" s="38"/>
      <c r="DI42" s="38"/>
      <c r="DJ42" s="38"/>
      <c r="DK42" s="38"/>
      <c r="DL42" s="38"/>
      <c r="DM42" s="38"/>
      <c r="DN42" s="38"/>
      <c r="DO42" s="38"/>
      <c r="DP42" s="38"/>
      <c r="DQ42" s="38"/>
      <c r="DR42" s="38"/>
      <c r="DS42" s="38"/>
      <c r="DT42" s="38"/>
      <c r="DU42" s="38"/>
      <c r="DV42" s="38"/>
      <c r="DW42" s="38"/>
      <c r="DX42" s="38"/>
      <c r="DY42" s="38"/>
      <c r="DZ42" s="38"/>
      <c r="EA42" s="38"/>
      <c r="EB42" s="38"/>
      <c r="EC42" s="38"/>
      <c r="ED42" s="38"/>
      <c r="EE42" s="38"/>
      <c r="EF42" s="38"/>
      <c r="EG42" s="38"/>
      <c r="EH42" s="38"/>
      <c r="EI42" s="38"/>
      <c r="EJ42" s="38"/>
      <c r="EK42" s="38"/>
      <c r="EL42" s="38"/>
      <c r="EM42" s="38"/>
      <c r="EN42" s="38"/>
      <c r="EO42" s="38"/>
      <c r="EP42" s="38"/>
      <c r="EQ42" s="38"/>
    </row>
    <row r="43" spans="1:147" s="175" customFormat="1" ht="45" customHeight="1">
      <c r="A43" s="62">
        <v>41</v>
      </c>
      <c r="B43" s="68" t="s">
        <v>276</v>
      </c>
      <c r="C43" s="68" t="s">
        <v>382</v>
      </c>
      <c r="D43" s="68" t="s">
        <v>383</v>
      </c>
      <c r="E43" s="69">
        <v>11580.43</v>
      </c>
      <c r="F43" s="65">
        <v>24</v>
      </c>
      <c r="G43" s="66" t="s">
        <v>384</v>
      </c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8"/>
      <c r="DH43" s="38"/>
      <c r="DI43" s="38"/>
      <c r="DJ43" s="38"/>
      <c r="DK43" s="38"/>
      <c r="DL43" s="38"/>
      <c r="DM43" s="38"/>
      <c r="DN43" s="38"/>
      <c r="DO43" s="38"/>
      <c r="DP43" s="38"/>
      <c r="DQ43" s="38"/>
      <c r="DR43" s="38"/>
      <c r="DS43" s="38"/>
      <c r="DT43" s="38"/>
      <c r="DU43" s="38"/>
      <c r="DV43" s="38"/>
      <c r="DW43" s="38"/>
      <c r="DX43" s="38"/>
      <c r="DY43" s="38"/>
      <c r="DZ43" s="38"/>
      <c r="EA43" s="38"/>
      <c r="EB43" s="38"/>
      <c r="EC43" s="38"/>
      <c r="ED43" s="38"/>
      <c r="EE43" s="38"/>
      <c r="EF43" s="38"/>
      <c r="EG43" s="38"/>
      <c r="EH43" s="38"/>
      <c r="EI43" s="38"/>
      <c r="EJ43" s="38"/>
      <c r="EK43" s="38"/>
      <c r="EL43" s="38"/>
      <c r="EM43" s="38"/>
      <c r="EN43" s="38"/>
      <c r="EO43" s="38"/>
      <c r="EP43" s="38"/>
      <c r="EQ43" s="38"/>
    </row>
    <row r="44" spans="1:147" s="175" customFormat="1" ht="45" customHeight="1">
      <c r="A44" s="62">
        <v>42</v>
      </c>
      <c r="B44" s="68" t="s">
        <v>276</v>
      </c>
      <c r="C44" s="68" t="s">
        <v>385</v>
      </c>
      <c r="D44" s="68" t="s">
        <v>386</v>
      </c>
      <c r="E44" s="69">
        <v>11580.43</v>
      </c>
      <c r="F44" s="65">
        <v>20</v>
      </c>
      <c r="G44" s="66" t="s">
        <v>387</v>
      </c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</row>
    <row r="45" spans="1:147" s="175" customFormat="1" ht="45" customHeight="1">
      <c r="A45" s="62">
        <v>43</v>
      </c>
      <c r="B45" s="68" t="s">
        <v>276</v>
      </c>
      <c r="C45" s="68" t="s">
        <v>388</v>
      </c>
      <c r="D45" s="68" t="s">
        <v>389</v>
      </c>
      <c r="E45" s="69">
        <v>11580.43</v>
      </c>
      <c r="F45" s="65">
        <v>20</v>
      </c>
      <c r="G45" s="66" t="s">
        <v>390</v>
      </c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</row>
    <row r="46" spans="1:147" s="175" customFormat="1" ht="45" customHeight="1">
      <c r="A46" s="62">
        <v>44</v>
      </c>
      <c r="B46" s="68" t="s">
        <v>276</v>
      </c>
      <c r="C46" s="68" t="s">
        <v>391</v>
      </c>
      <c r="D46" s="68">
        <v>337</v>
      </c>
      <c r="E46" s="69">
        <v>11580.43</v>
      </c>
      <c r="F46" s="65">
        <v>20</v>
      </c>
      <c r="G46" s="66" t="s">
        <v>392</v>
      </c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</row>
    <row r="47" spans="1:147" s="175" customFormat="1" ht="45" customHeight="1">
      <c r="A47" s="62">
        <v>45</v>
      </c>
      <c r="B47" s="68" t="s">
        <v>276</v>
      </c>
      <c r="C47" s="68" t="s">
        <v>393</v>
      </c>
      <c r="D47" s="68">
        <v>1001</v>
      </c>
      <c r="E47" s="69">
        <v>11580.43</v>
      </c>
      <c r="F47" s="65">
        <v>23</v>
      </c>
      <c r="G47" s="66" t="s">
        <v>394</v>
      </c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</row>
    <row r="48" spans="1:147" s="175" customFormat="1" ht="45" customHeight="1">
      <c r="A48" s="62">
        <v>46</v>
      </c>
      <c r="B48" s="68" t="s">
        <v>276</v>
      </c>
      <c r="C48" s="68" t="s">
        <v>395</v>
      </c>
      <c r="D48" s="68" t="s">
        <v>396</v>
      </c>
      <c r="E48" s="69">
        <v>14367.43</v>
      </c>
      <c r="F48" s="65">
        <v>18</v>
      </c>
      <c r="G48" s="66" t="s">
        <v>397</v>
      </c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</row>
    <row r="49" spans="1:147" s="175" customFormat="1" ht="45" customHeight="1">
      <c r="A49" s="62">
        <v>47</v>
      </c>
      <c r="B49" s="68" t="s">
        <v>276</v>
      </c>
      <c r="C49" s="68" t="s">
        <v>398</v>
      </c>
      <c r="D49" s="68">
        <v>886</v>
      </c>
      <c r="E49" s="69">
        <v>11580.43</v>
      </c>
      <c r="F49" s="65">
        <v>26</v>
      </c>
      <c r="G49" s="66" t="s">
        <v>399</v>
      </c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8"/>
      <c r="DM49" s="38"/>
      <c r="DN49" s="38"/>
      <c r="DO49" s="38"/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8"/>
      <c r="EO49" s="38"/>
      <c r="EP49" s="38"/>
      <c r="EQ49" s="38"/>
    </row>
    <row r="50" spans="1:147" s="175" customFormat="1" ht="45" customHeight="1">
      <c r="A50" s="62">
        <v>48</v>
      </c>
      <c r="B50" s="68" t="s">
        <v>276</v>
      </c>
      <c r="C50" s="68" t="s">
        <v>400</v>
      </c>
      <c r="D50" s="68">
        <v>1613</v>
      </c>
      <c r="E50" s="69">
        <v>14367.43</v>
      </c>
      <c r="F50" s="65">
        <v>18</v>
      </c>
      <c r="G50" s="66" t="s">
        <v>401</v>
      </c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</row>
    <row r="51" spans="1:147" s="175" customFormat="1" ht="45" customHeight="1">
      <c r="A51" s="62">
        <v>49</v>
      </c>
      <c r="B51" s="68" t="s">
        <v>276</v>
      </c>
      <c r="C51" s="68" t="s">
        <v>402</v>
      </c>
      <c r="D51" s="68">
        <v>594</v>
      </c>
      <c r="E51" s="69">
        <v>11580.43</v>
      </c>
      <c r="F51" s="65">
        <v>20</v>
      </c>
      <c r="G51" s="66" t="s">
        <v>403</v>
      </c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</row>
    <row r="52" spans="1:147" s="175" customFormat="1" ht="45" customHeight="1">
      <c r="A52" s="62">
        <v>50</v>
      </c>
      <c r="B52" s="68" t="s">
        <v>276</v>
      </c>
      <c r="C52" s="68" t="s">
        <v>404</v>
      </c>
      <c r="D52" s="68" t="s">
        <v>405</v>
      </c>
      <c r="E52" s="69">
        <v>14367.43</v>
      </c>
      <c r="F52" s="65">
        <v>13</v>
      </c>
      <c r="G52" s="66" t="s">
        <v>406</v>
      </c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</row>
    <row r="53" spans="1:147" s="175" customFormat="1" ht="45" customHeight="1">
      <c r="A53" s="62">
        <v>51</v>
      </c>
      <c r="B53" s="68" t="s">
        <v>276</v>
      </c>
      <c r="C53" s="68" t="s">
        <v>407</v>
      </c>
      <c r="D53" s="68">
        <v>36</v>
      </c>
      <c r="E53" s="69">
        <v>11580.43</v>
      </c>
      <c r="F53" s="65">
        <v>20</v>
      </c>
      <c r="G53" s="66" t="s">
        <v>408</v>
      </c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  <c r="CV53" s="38"/>
      <c r="CW53" s="38"/>
      <c r="CX53" s="38"/>
      <c r="CY53" s="38"/>
      <c r="CZ53" s="38"/>
      <c r="DA53" s="38"/>
      <c r="DB53" s="38"/>
      <c r="DC53" s="38"/>
      <c r="DD53" s="38"/>
      <c r="DE53" s="38"/>
      <c r="DF53" s="38"/>
      <c r="DG53" s="38"/>
      <c r="DH53" s="38"/>
      <c r="DI53" s="38"/>
      <c r="DJ53" s="38"/>
      <c r="DK53" s="38"/>
      <c r="DL53" s="38"/>
      <c r="DM53" s="38"/>
      <c r="DN53" s="38"/>
      <c r="DO53" s="38"/>
      <c r="DP53" s="38"/>
      <c r="DQ53" s="38"/>
      <c r="DR53" s="38"/>
      <c r="DS53" s="38"/>
      <c r="DT53" s="38"/>
      <c r="DU53" s="38"/>
      <c r="DV53" s="38"/>
      <c r="DW53" s="38"/>
      <c r="DX53" s="38"/>
      <c r="DY53" s="38"/>
      <c r="DZ53" s="38"/>
      <c r="EA53" s="38"/>
      <c r="EB53" s="38"/>
      <c r="EC53" s="38"/>
      <c r="ED53" s="38"/>
      <c r="EE53" s="38"/>
      <c r="EF53" s="38"/>
      <c r="EG53" s="38"/>
      <c r="EH53" s="38"/>
      <c r="EI53" s="38"/>
      <c r="EJ53" s="38"/>
      <c r="EK53" s="38"/>
      <c r="EL53" s="38"/>
      <c r="EM53" s="38"/>
      <c r="EN53" s="38"/>
      <c r="EO53" s="38"/>
      <c r="EP53" s="38"/>
      <c r="EQ53" s="38"/>
    </row>
    <row r="54" spans="1:147" s="175" customFormat="1" ht="45" customHeight="1">
      <c r="A54" s="62">
        <v>52</v>
      </c>
      <c r="B54" s="68" t="s">
        <v>276</v>
      </c>
      <c r="C54" s="68" t="s">
        <v>409</v>
      </c>
      <c r="D54" s="68" t="s">
        <v>410</v>
      </c>
      <c r="E54" s="69">
        <v>14366.83</v>
      </c>
      <c r="F54" s="65">
        <v>18</v>
      </c>
      <c r="G54" s="66" t="s">
        <v>411</v>
      </c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8"/>
      <c r="DH54" s="38"/>
      <c r="DI54" s="38"/>
      <c r="DJ54" s="38"/>
      <c r="DK54" s="38"/>
      <c r="DL54" s="38"/>
      <c r="DM54" s="38"/>
      <c r="DN54" s="38"/>
      <c r="DO54" s="38"/>
      <c r="DP54" s="38"/>
      <c r="DQ54" s="38"/>
      <c r="DR54" s="38"/>
      <c r="DS54" s="38"/>
      <c r="DT54" s="38"/>
      <c r="DU54" s="38"/>
      <c r="DV54" s="38"/>
      <c r="DW54" s="38"/>
      <c r="DX54" s="38"/>
      <c r="DY54" s="38"/>
      <c r="DZ54" s="38"/>
      <c r="EA54" s="38"/>
      <c r="EB54" s="38"/>
      <c r="EC54" s="38"/>
      <c r="ED54" s="38"/>
      <c r="EE54" s="38"/>
      <c r="EF54" s="38"/>
      <c r="EG54" s="38"/>
      <c r="EH54" s="38"/>
      <c r="EI54" s="38"/>
      <c r="EJ54" s="38"/>
      <c r="EK54" s="38"/>
      <c r="EL54" s="38"/>
      <c r="EM54" s="38"/>
      <c r="EN54" s="38"/>
      <c r="EO54" s="38"/>
      <c r="EP54" s="38"/>
      <c r="EQ54" s="38"/>
    </row>
    <row r="55" spans="1:147" s="176" customFormat="1" ht="45" customHeight="1">
      <c r="A55" s="62">
        <v>53</v>
      </c>
      <c r="B55" s="68" t="s">
        <v>313</v>
      </c>
      <c r="C55" s="73" t="s">
        <v>412</v>
      </c>
      <c r="D55" s="73" t="s">
        <v>413</v>
      </c>
      <c r="E55" s="69">
        <v>18289.759999999998</v>
      </c>
      <c r="F55" s="74">
        <v>20</v>
      </c>
      <c r="G55" s="75" t="s">
        <v>414</v>
      </c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</row>
    <row r="56" spans="1:147" s="175" customFormat="1" ht="45" customHeight="1">
      <c r="A56" s="62">
        <v>54</v>
      </c>
      <c r="B56" s="68" t="s">
        <v>276</v>
      </c>
      <c r="C56" s="68" t="s">
        <v>415</v>
      </c>
      <c r="D56" s="68">
        <v>599</v>
      </c>
      <c r="E56" s="69">
        <v>11580.43</v>
      </c>
      <c r="F56" s="70">
        <v>26</v>
      </c>
      <c r="G56" s="71" t="s">
        <v>416</v>
      </c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  <c r="CV56" s="38"/>
      <c r="CW56" s="38"/>
      <c r="CX56" s="38"/>
      <c r="CY56" s="38"/>
      <c r="CZ56" s="38"/>
      <c r="DA56" s="38"/>
      <c r="DB56" s="38"/>
      <c r="DC56" s="38"/>
      <c r="DD56" s="38"/>
      <c r="DE56" s="38"/>
      <c r="DF56" s="38"/>
      <c r="DG56" s="38"/>
      <c r="DH56" s="38"/>
      <c r="DI56" s="38"/>
      <c r="DJ56" s="38"/>
      <c r="DK56" s="38"/>
      <c r="DL56" s="38"/>
      <c r="DM56" s="38"/>
      <c r="DN56" s="38"/>
      <c r="DO56" s="38"/>
      <c r="DP56" s="38"/>
      <c r="DQ56" s="38"/>
      <c r="DR56" s="38"/>
      <c r="DS56" s="38"/>
      <c r="DT56" s="38"/>
      <c r="DU56" s="38"/>
      <c r="DV56" s="38"/>
      <c r="DW56" s="38"/>
      <c r="DX56" s="38"/>
      <c r="DY56" s="38"/>
      <c r="DZ56" s="38"/>
      <c r="EA56" s="38"/>
      <c r="EB56" s="38"/>
      <c r="EC56" s="38"/>
      <c r="ED56" s="38"/>
      <c r="EE56" s="38"/>
      <c r="EF56" s="38"/>
      <c r="EG56" s="38"/>
      <c r="EH56" s="38"/>
      <c r="EI56" s="38"/>
      <c r="EJ56" s="38"/>
      <c r="EK56" s="38"/>
      <c r="EL56" s="38"/>
      <c r="EM56" s="38"/>
      <c r="EN56" s="38"/>
      <c r="EO56" s="38"/>
      <c r="EP56" s="38"/>
      <c r="EQ56" s="38"/>
    </row>
    <row r="57" spans="1:147" s="175" customFormat="1" ht="45" customHeight="1">
      <c r="A57" s="62">
        <v>55</v>
      </c>
      <c r="B57" s="68" t="s">
        <v>276</v>
      </c>
      <c r="C57" s="68" t="s">
        <v>417</v>
      </c>
      <c r="D57" s="72" t="s">
        <v>418</v>
      </c>
      <c r="E57" s="69">
        <v>11580.43</v>
      </c>
      <c r="F57" s="70">
        <v>20</v>
      </c>
      <c r="G57" s="71" t="s">
        <v>419</v>
      </c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  <c r="CV57" s="38"/>
      <c r="CW57" s="38"/>
      <c r="CX57" s="38"/>
      <c r="CY57" s="38"/>
      <c r="CZ57" s="38"/>
      <c r="DA57" s="38"/>
      <c r="DB57" s="38"/>
      <c r="DC57" s="38"/>
      <c r="DD57" s="38"/>
      <c r="DE57" s="38"/>
      <c r="DF57" s="38"/>
      <c r="DG57" s="38"/>
      <c r="DH57" s="38"/>
      <c r="DI57" s="38"/>
      <c r="DJ57" s="38"/>
      <c r="DK57" s="38"/>
      <c r="DL57" s="38"/>
      <c r="DM57" s="38"/>
      <c r="DN57" s="38"/>
      <c r="DO57" s="38"/>
      <c r="DP57" s="38"/>
      <c r="DQ57" s="38"/>
      <c r="DR57" s="38"/>
      <c r="DS57" s="38"/>
      <c r="DT57" s="38"/>
      <c r="DU57" s="38"/>
      <c r="DV57" s="38"/>
      <c r="DW57" s="38"/>
      <c r="DX57" s="38"/>
      <c r="DY57" s="38"/>
      <c r="DZ57" s="38"/>
      <c r="EA57" s="38"/>
      <c r="EB57" s="38"/>
      <c r="EC57" s="38"/>
      <c r="ED57" s="38"/>
      <c r="EE57" s="38"/>
      <c r="EF57" s="38"/>
      <c r="EG57" s="38"/>
      <c r="EH57" s="38"/>
      <c r="EI57" s="38"/>
      <c r="EJ57" s="38"/>
      <c r="EK57" s="38"/>
      <c r="EL57" s="38"/>
      <c r="EM57" s="38"/>
      <c r="EN57" s="38"/>
      <c r="EO57" s="38"/>
      <c r="EP57" s="38"/>
      <c r="EQ57" s="38"/>
    </row>
    <row r="58" spans="1:147" s="175" customFormat="1" ht="45" customHeight="1">
      <c r="A58" s="62">
        <v>56</v>
      </c>
      <c r="B58" s="68" t="s">
        <v>313</v>
      </c>
      <c r="C58" s="68" t="s">
        <v>420</v>
      </c>
      <c r="D58" s="68" t="s">
        <v>421</v>
      </c>
      <c r="E58" s="69">
        <v>18289.759999999998</v>
      </c>
      <c r="F58" s="70">
        <v>20</v>
      </c>
      <c r="G58" s="71" t="s">
        <v>422</v>
      </c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38"/>
      <c r="BW58" s="38"/>
      <c r="BX58" s="38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  <c r="CV58" s="38"/>
      <c r="CW58" s="38"/>
      <c r="CX58" s="38"/>
      <c r="CY58" s="38"/>
      <c r="CZ58" s="38"/>
      <c r="DA58" s="38"/>
      <c r="DB58" s="38"/>
      <c r="DC58" s="38"/>
      <c r="DD58" s="38"/>
      <c r="DE58" s="38"/>
      <c r="DF58" s="38"/>
      <c r="DG58" s="38"/>
      <c r="DH58" s="38"/>
      <c r="DI58" s="38"/>
      <c r="DJ58" s="38"/>
      <c r="DK58" s="38"/>
      <c r="DL58" s="38"/>
      <c r="DM58" s="38"/>
      <c r="DN58" s="38"/>
      <c r="DO58" s="38"/>
      <c r="DP58" s="38"/>
      <c r="DQ58" s="38"/>
      <c r="DR58" s="38"/>
      <c r="DS58" s="38"/>
      <c r="DT58" s="38"/>
      <c r="DU58" s="38"/>
      <c r="DV58" s="38"/>
      <c r="DW58" s="38"/>
      <c r="DX58" s="38"/>
      <c r="DY58" s="38"/>
      <c r="DZ58" s="38"/>
      <c r="EA58" s="38"/>
      <c r="EB58" s="38"/>
      <c r="EC58" s="38"/>
      <c r="ED58" s="38"/>
      <c r="EE58" s="38"/>
      <c r="EF58" s="38"/>
      <c r="EG58" s="38"/>
      <c r="EH58" s="38"/>
      <c r="EI58" s="38"/>
      <c r="EJ58" s="38"/>
      <c r="EK58" s="38"/>
      <c r="EL58" s="38"/>
      <c r="EM58" s="38"/>
      <c r="EN58" s="38"/>
      <c r="EO58" s="38"/>
      <c r="EP58" s="38"/>
      <c r="EQ58" s="38"/>
    </row>
    <row r="59" spans="1:147" s="176" customFormat="1" ht="45" customHeight="1">
      <c r="A59" s="62">
        <v>57</v>
      </c>
      <c r="B59" s="68" t="s">
        <v>276</v>
      </c>
      <c r="C59" s="68" t="s">
        <v>423</v>
      </c>
      <c r="D59" s="68" t="s">
        <v>424</v>
      </c>
      <c r="E59" s="69">
        <v>11580.43</v>
      </c>
      <c r="F59" s="65">
        <v>26</v>
      </c>
      <c r="G59" s="66" t="s">
        <v>425</v>
      </c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</row>
    <row r="60" spans="1:147" s="175" customFormat="1" ht="45" customHeight="1">
      <c r="A60" s="62">
        <v>58</v>
      </c>
      <c r="B60" s="68" t="s">
        <v>276</v>
      </c>
      <c r="C60" s="68" t="s">
        <v>426</v>
      </c>
      <c r="D60" s="68">
        <v>1663</v>
      </c>
      <c r="E60" s="69">
        <v>14367.43</v>
      </c>
      <c r="F60" s="65">
        <v>19</v>
      </c>
      <c r="G60" s="66" t="s">
        <v>427</v>
      </c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8"/>
      <c r="BS60" s="38"/>
      <c r="BT60" s="38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  <c r="CV60" s="38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8"/>
      <c r="EO60" s="38"/>
      <c r="EP60" s="38"/>
      <c r="EQ60" s="38"/>
    </row>
    <row r="61" spans="1:147" s="175" customFormat="1" ht="45" customHeight="1">
      <c r="A61" s="62">
        <v>59</v>
      </c>
      <c r="B61" s="68" t="s">
        <v>276</v>
      </c>
      <c r="C61" s="68" t="s">
        <v>428</v>
      </c>
      <c r="D61" s="68">
        <v>536</v>
      </c>
      <c r="E61" s="69">
        <v>11580.43</v>
      </c>
      <c r="F61" s="65">
        <v>21</v>
      </c>
      <c r="G61" s="66" t="s">
        <v>429</v>
      </c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38"/>
      <c r="BR61" s="38"/>
      <c r="BS61" s="38"/>
      <c r="BT61" s="38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  <c r="CV61" s="38"/>
      <c r="CW61" s="38"/>
      <c r="CX61" s="38"/>
      <c r="CY61" s="38"/>
      <c r="CZ61" s="38"/>
      <c r="DA61" s="38"/>
      <c r="DB61" s="38"/>
      <c r="DC61" s="38"/>
      <c r="DD61" s="38"/>
      <c r="DE61" s="38"/>
      <c r="DF61" s="38"/>
      <c r="DG61" s="38"/>
      <c r="DH61" s="38"/>
      <c r="DI61" s="38"/>
      <c r="DJ61" s="38"/>
      <c r="DK61" s="38"/>
      <c r="DL61" s="38"/>
      <c r="DM61" s="38"/>
      <c r="DN61" s="38"/>
      <c r="DO61" s="38"/>
      <c r="DP61" s="38"/>
      <c r="DQ61" s="38"/>
      <c r="DR61" s="38"/>
      <c r="DS61" s="38"/>
      <c r="DT61" s="38"/>
      <c r="DU61" s="38"/>
      <c r="DV61" s="38"/>
      <c r="DW61" s="38"/>
      <c r="DX61" s="38"/>
      <c r="DY61" s="38"/>
      <c r="DZ61" s="38"/>
      <c r="EA61" s="38"/>
      <c r="EB61" s="38"/>
      <c r="EC61" s="38"/>
      <c r="ED61" s="38"/>
      <c r="EE61" s="38"/>
      <c r="EF61" s="38"/>
      <c r="EG61" s="38"/>
      <c r="EH61" s="38"/>
      <c r="EI61" s="38"/>
      <c r="EJ61" s="38"/>
      <c r="EK61" s="38"/>
      <c r="EL61" s="38"/>
      <c r="EM61" s="38"/>
      <c r="EN61" s="38"/>
      <c r="EO61" s="38"/>
      <c r="EP61" s="38"/>
      <c r="EQ61" s="38"/>
    </row>
    <row r="62" spans="1:147" s="38" customFormat="1" ht="45" customHeight="1">
      <c r="A62" s="62">
        <v>60</v>
      </c>
      <c r="B62" s="68" t="s">
        <v>276</v>
      </c>
      <c r="C62" s="68" t="s">
        <v>430</v>
      </c>
      <c r="D62" s="68">
        <v>842</v>
      </c>
      <c r="E62" s="69">
        <v>11731.43</v>
      </c>
      <c r="F62" s="65">
        <v>30</v>
      </c>
      <c r="G62" s="66" t="s">
        <v>431</v>
      </c>
    </row>
    <row r="63" spans="1:147" s="38" customFormat="1" ht="45" customHeight="1">
      <c r="A63" s="62">
        <v>61</v>
      </c>
      <c r="B63" s="68" t="s">
        <v>276</v>
      </c>
      <c r="C63" s="68" t="s">
        <v>432</v>
      </c>
      <c r="D63" s="68" t="s">
        <v>433</v>
      </c>
      <c r="E63" s="69">
        <v>14367.43</v>
      </c>
      <c r="F63" s="65">
        <v>12</v>
      </c>
      <c r="G63" s="71" t="s">
        <v>434</v>
      </c>
    </row>
    <row r="64" spans="1:147" s="38" customFormat="1" ht="45" customHeight="1">
      <c r="A64" s="62">
        <v>62</v>
      </c>
      <c r="B64" s="68" t="s">
        <v>276</v>
      </c>
      <c r="C64" s="68" t="s">
        <v>435</v>
      </c>
      <c r="D64" s="68">
        <v>894</v>
      </c>
      <c r="E64" s="69">
        <v>11580.43</v>
      </c>
      <c r="F64" s="65">
        <v>20</v>
      </c>
      <c r="G64" s="71" t="s">
        <v>436</v>
      </c>
    </row>
    <row r="65" spans="1:7" s="38" customFormat="1" ht="45" customHeight="1">
      <c r="A65" s="62">
        <v>63</v>
      </c>
      <c r="B65" s="68" t="s">
        <v>276</v>
      </c>
      <c r="C65" s="68" t="s">
        <v>437</v>
      </c>
      <c r="D65" s="68" t="s">
        <v>438</v>
      </c>
      <c r="E65" s="69">
        <v>11580.43</v>
      </c>
      <c r="F65" s="65">
        <v>20</v>
      </c>
      <c r="G65" s="71" t="s">
        <v>439</v>
      </c>
    </row>
    <row r="66" spans="1:7" s="38" customFormat="1" ht="45" customHeight="1">
      <c r="A66" s="62">
        <v>64</v>
      </c>
      <c r="B66" s="68">
        <v>2</v>
      </c>
      <c r="C66" s="68" t="s">
        <v>440</v>
      </c>
      <c r="D66" s="68" t="s">
        <v>441</v>
      </c>
      <c r="E66" s="69">
        <v>12048.43</v>
      </c>
      <c r="F66" s="70">
        <v>24</v>
      </c>
      <c r="G66" s="71" t="s">
        <v>442</v>
      </c>
    </row>
    <row r="67" spans="1:7" s="38" customFormat="1" ht="45" customHeight="1">
      <c r="A67" s="62">
        <v>65</v>
      </c>
      <c r="B67" s="68" t="s">
        <v>276</v>
      </c>
      <c r="C67" s="68" t="s">
        <v>443</v>
      </c>
      <c r="D67" s="68" t="s">
        <v>444</v>
      </c>
      <c r="E67" s="69">
        <v>11580.43</v>
      </c>
      <c r="F67" s="70">
        <v>23</v>
      </c>
      <c r="G67" s="71" t="s">
        <v>445</v>
      </c>
    </row>
    <row r="68" spans="1:7" s="38" customFormat="1" ht="45" customHeight="1">
      <c r="A68" s="62">
        <v>66</v>
      </c>
      <c r="B68" s="68" t="s">
        <v>276</v>
      </c>
      <c r="C68" s="68" t="s">
        <v>446</v>
      </c>
      <c r="D68" s="68" t="s">
        <v>447</v>
      </c>
      <c r="E68" s="69">
        <v>11580.43</v>
      </c>
      <c r="F68" s="70">
        <v>20</v>
      </c>
      <c r="G68" s="71" t="s">
        <v>448</v>
      </c>
    </row>
    <row r="69" spans="1:7" s="38" customFormat="1" ht="45" customHeight="1">
      <c r="A69" s="62">
        <v>67</v>
      </c>
      <c r="B69" s="68" t="s">
        <v>276</v>
      </c>
      <c r="C69" s="68" t="s">
        <v>449</v>
      </c>
      <c r="D69" s="68" t="s">
        <v>450</v>
      </c>
      <c r="E69" s="69">
        <v>14367.43</v>
      </c>
      <c r="F69" s="70">
        <v>17</v>
      </c>
      <c r="G69" s="71" t="s">
        <v>451</v>
      </c>
    </row>
    <row r="70" spans="1:7" s="38" customFormat="1" ht="45" customHeight="1">
      <c r="A70" s="62">
        <v>68</v>
      </c>
      <c r="B70" s="68" t="s">
        <v>276</v>
      </c>
      <c r="C70" s="68" t="s">
        <v>452</v>
      </c>
      <c r="D70" s="68" t="s">
        <v>453</v>
      </c>
      <c r="E70" s="69">
        <v>11580.43</v>
      </c>
      <c r="F70" s="70">
        <v>25</v>
      </c>
      <c r="G70" s="71" t="s">
        <v>454</v>
      </c>
    </row>
    <row r="71" spans="1:7" s="38" customFormat="1" ht="45" customHeight="1">
      <c r="A71" s="62">
        <v>69</v>
      </c>
      <c r="B71" s="68" t="s">
        <v>276</v>
      </c>
      <c r="C71" s="68" t="s">
        <v>455</v>
      </c>
      <c r="D71" s="68" t="s">
        <v>456</v>
      </c>
      <c r="E71" s="69">
        <v>11580.43</v>
      </c>
      <c r="F71" s="70">
        <v>20</v>
      </c>
      <c r="G71" s="71" t="s">
        <v>457</v>
      </c>
    </row>
    <row r="72" spans="1:7" s="40" customFormat="1" ht="45" customHeight="1">
      <c r="A72" s="62">
        <v>70</v>
      </c>
      <c r="B72" s="68" t="s">
        <v>313</v>
      </c>
      <c r="C72" s="68" t="s">
        <v>458</v>
      </c>
      <c r="D72" s="68">
        <v>345</v>
      </c>
      <c r="E72" s="69">
        <v>22389.759999999998</v>
      </c>
      <c r="F72" s="70">
        <v>36</v>
      </c>
      <c r="G72" s="71" t="s">
        <v>459</v>
      </c>
    </row>
    <row r="73" spans="1:7" s="38" customFormat="1" ht="45" customHeight="1">
      <c r="A73" s="62">
        <v>71</v>
      </c>
      <c r="B73" s="68" t="s">
        <v>345</v>
      </c>
      <c r="C73" s="68" t="s">
        <v>460</v>
      </c>
      <c r="D73" s="68" t="s">
        <v>461</v>
      </c>
      <c r="E73" s="69">
        <v>11580.43</v>
      </c>
      <c r="F73" s="70">
        <v>23</v>
      </c>
      <c r="G73" s="71" t="s">
        <v>462</v>
      </c>
    </row>
    <row r="74" spans="1:7" s="38" customFormat="1" ht="45" customHeight="1">
      <c r="A74" s="62">
        <v>72</v>
      </c>
      <c r="B74" s="68" t="s">
        <v>276</v>
      </c>
      <c r="C74" s="68" t="s">
        <v>463</v>
      </c>
      <c r="D74" s="68" t="s">
        <v>464</v>
      </c>
      <c r="E74" s="69">
        <v>11731.43</v>
      </c>
      <c r="F74" s="70">
        <v>29</v>
      </c>
      <c r="G74" s="71" t="s">
        <v>465</v>
      </c>
    </row>
    <row r="75" spans="1:7" s="38" customFormat="1" ht="45" customHeight="1">
      <c r="A75" s="62">
        <v>73</v>
      </c>
      <c r="B75" s="68" t="s">
        <v>276</v>
      </c>
      <c r="C75" s="76" t="s">
        <v>466</v>
      </c>
      <c r="D75" s="68" t="s">
        <v>467</v>
      </c>
      <c r="E75" s="69">
        <v>14367.43</v>
      </c>
      <c r="F75" s="70">
        <v>15</v>
      </c>
      <c r="G75" s="71" t="s">
        <v>468</v>
      </c>
    </row>
    <row r="76" spans="1:7" s="38" customFormat="1" ht="45" customHeight="1">
      <c r="A76" s="62">
        <v>74</v>
      </c>
      <c r="B76" s="68" t="s">
        <v>276</v>
      </c>
      <c r="C76" s="68" t="s">
        <v>469</v>
      </c>
      <c r="D76" s="68">
        <v>1305</v>
      </c>
      <c r="E76" s="69">
        <v>14367.43</v>
      </c>
      <c r="F76" s="70">
        <v>15</v>
      </c>
      <c r="G76" s="71" t="s">
        <v>470</v>
      </c>
    </row>
    <row r="77" spans="1:7" s="38" customFormat="1" ht="45" customHeight="1">
      <c r="A77" s="62">
        <v>75</v>
      </c>
      <c r="B77" s="68" t="s">
        <v>276</v>
      </c>
      <c r="C77" s="68" t="s">
        <v>471</v>
      </c>
      <c r="D77" s="68">
        <v>493</v>
      </c>
      <c r="E77" s="69">
        <v>11570.43</v>
      </c>
      <c r="F77" s="70">
        <v>26</v>
      </c>
      <c r="G77" s="71" t="s">
        <v>472</v>
      </c>
    </row>
    <row r="78" spans="1:7" s="38" customFormat="1" ht="45" customHeight="1">
      <c r="A78" s="62">
        <v>76</v>
      </c>
      <c r="B78" s="68" t="s">
        <v>276</v>
      </c>
      <c r="C78" s="68" t="s">
        <v>473</v>
      </c>
      <c r="D78" s="68" t="s">
        <v>474</v>
      </c>
      <c r="E78" s="69">
        <v>14357.43</v>
      </c>
      <c r="F78" s="70">
        <v>19</v>
      </c>
      <c r="G78" s="71" t="s">
        <v>475</v>
      </c>
    </row>
    <row r="79" spans="1:7" s="38" customFormat="1" ht="45" customHeight="1">
      <c r="A79" s="62">
        <v>77</v>
      </c>
      <c r="B79" s="68" t="s">
        <v>276</v>
      </c>
      <c r="C79" s="68" t="s">
        <v>476</v>
      </c>
      <c r="D79" s="68">
        <v>1392</v>
      </c>
      <c r="E79" s="69">
        <v>11570.43</v>
      </c>
      <c r="F79" s="70">
        <v>22</v>
      </c>
      <c r="G79" s="71" t="s">
        <v>477</v>
      </c>
    </row>
    <row r="80" spans="1:7" s="38" customFormat="1" ht="45" customHeight="1">
      <c r="A80" s="62">
        <v>78</v>
      </c>
      <c r="B80" s="68" t="s">
        <v>276</v>
      </c>
      <c r="C80" s="68" t="s">
        <v>478</v>
      </c>
      <c r="D80" s="68">
        <v>1200</v>
      </c>
      <c r="E80" s="69">
        <v>14357.43</v>
      </c>
      <c r="F80" s="70">
        <v>19</v>
      </c>
      <c r="G80" s="66" t="s">
        <v>479</v>
      </c>
    </row>
    <row r="81" spans="1:7" s="40" customFormat="1" ht="45" customHeight="1">
      <c r="A81" s="62">
        <v>79</v>
      </c>
      <c r="B81" s="68" t="s">
        <v>276</v>
      </c>
      <c r="C81" s="68" t="s">
        <v>480</v>
      </c>
      <c r="D81" s="72" t="s">
        <v>481</v>
      </c>
      <c r="E81" s="69">
        <v>14357.43</v>
      </c>
      <c r="F81" s="70">
        <v>19</v>
      </c>
      <c r="G81" s="66" t="s">
        <v>482</v>
      </c>
    </row>
    <row r="82" spans="1:7" s="38" customFormat="1" ht="45" customHeight="1">
      <c r="A82" s="62">
        <v>80</v>
      </c>
      <c r="B82" s="68" t="s">
        <v>276</v>
      </c>
      <c r="C82" s="68" t="s">
        <v>483</v>
      </c>
      <c r="D82" s="68">
        <v>9029</v>
      </c>
      <c r="E82" s="69">
        <v>14357.43</v>
      </c>
      <c r="F82" s="70">
        <v>19</v>
      </c>
      <c r="G82" s="66" t="s">
        <v>484</v>
      </c>
    </row>
    <row r="83" spans="1:7" s="38" customFormat="1" ht="45" customHeight="1">
      <c r="A83" s="62">
        <v>81</v>
      </c>
      <c r="B83" s="68" t="s">
        <v>276</v>
      </c>
      <c r="C83" s="68" t="s">
        <v>485</v>
      </c>
      <c r="D83" s="68" t="s">
        <v>486</v>
      </c>
      <c r="E83" s="69">
        <v>14357.43</v>
      </c>
      <c r="F83" s="70">
        <v>19</v>
      </c>
      <c r="G83" s="66" t="s">
        <v>487</v>
      </c>
    </row>
    <row r="84" spans="1:7" s="38" customFormat="1" ht="45" customHeight="1">
      <c r="A84" s="62">
        <v>82</v>
      </c>
      <c r="B84" s="68" t="s">
        <v>276</v>
      </c>
      <c r="C84" s="68" t="s">
        <v>488</v>
      </c>
      <c r="D84" s="68">
        <v>420</v>
      </c>
      <c r="E84" s="69">
        <v>14357.43</v>
      </c>
      <c r="F84" s="70">
        <v>19</v>
      </c>
      <c r="G84" s="66" t="s">
        <v>489</v>
      </c>
    </row>
    <row r="85" spans="1:7" s="38" customFormat="1" ht="45" customHeight="1">
      <c r="A85" s="62">
        <v>83</v>
      </c>
      <c r="B85" s="68" t="s">
        <v>276</v>
      </c>
      <c r="C85" s="68" t="s">
        <v>490</v>
      </c>
      <c r="D85" s="68">
        <v>573</v>
      </c>
      <c r="E85" s="69">
        <v>14357.43</v>
      </c>
      <c r="F85" s="70">
        <v>19</v>
      </c>
      <c r="G85" s="66" t="s">
        <v>491</v>
      </c>
    </row>
    <row r="86" spans="1:7" s="38" customFormat="1" ht="45" customHeight="1">
      <c r="A86" s="62">
        <v>84</v>
      </c>
      <c r="B86" s="68" t="s">
        <v>276</v>
      </c>
      <c r="C86" s="68" t="s">
        <v>492</v>
      </c>
      <c r="D86" s="68" t="s">
        <v>493</v>
      </c>
      <c r="E86" s="69">
        <v>14357.43</v>
      </c>
      <c r="F86" s="70">
        <v>19</v>
      </c>
      <c r="G86" s="66" t="s">
        <v>494</v>
      </c>
    </row>
    <row r="87" spans="1:7" s="38" customFormat="1" ht="45" customHeight="1">
      <c r="A87" s="62">
        <v>85</v>
      </c>
      <c r="B87" s="68" t="s">
        <v>276</v>
      </c>
      <c r="C87" s="68" t="s">
        <v>495</v>
      </c>
      <c r="D87" s="68">
        <v>2822</v>
      </c>
      <c r="E87" s="69">
        <v>14357.43</v>
      </c>
      <c r="F87" s="70">
        <v>19</v>
      </c>
      <c r="G87" s="66" t="s">
        <v>496</v>
      </c>
    </row>
    <row r="88" spans="1:7" s="38" customFormat="1" ht="45" customHeight="1">
      <c r="A88" s="62">
        <v>86</v>
      </c>
      <c r="B88" s="68" t="s">
        <v>276</v>
      </c>
      <c r="C88" s="68" t="s">
        <v>497</v>
      </c>
      <c r="D88" s="68" t="s">
        <v>498</v>
      </c>
      <c r="E88" s="69">
        <v>11570.43</v>
      </c>
      <c r="F88" s="70">
        <v>26</v>
      </c>
      <c r="G88" s="66" t="s">
        <v>499</v>
      </c>
    </row>
    <row r="89" spans="1:7" s="38" customFormat="1" ht="45" customHeight="1">
      <c r="A89" s="62">
        <v>87</v>
      </c>
      <c r="B89" s="68" t="s">
        <v>276</v>
      </c>
      <c r="C89" s="68" t="s">
        <v>500</v>
      </c>
      <c r="D89" s="68" t="s">
        <v>501</v>
      </c>
      <c r="E89" s="69">
        <v>14357.43</v>
      </c>
      <c r="F89" s="70">
        <v>19</v>
      </c>
      <c r="G89" s="71" t="s">
        <v>502</v>
      </c>
    </row>
    <row r="90" spans="1:7" s="38" customFormat="1" ht="45" customHeight="1">
      <c r="A90" s="62">
        <v>88</v>
      </c>
      <c r="B90" s="68" t="s">
        <v>276</v>
      </c>
      <c r="C90" s="68" t="s">
        <v>503</v>
      </c>
      <c r="D90" s="68" t="s">
        <v>504</v>
      </c>
      <c r="E90" s="69">
        <v>14357.43</v>
      </c>
      <c r="F90" s="70">
        <v>19</v>
      </c>
      <c r="G90" s="71" t="s">
        <v>505</v>
      </c>
    </row>
    <row r="91" spans="1:7" s="38" customFormat="1" ht="45" customHeight="1">
      <c r="A91" s="62">
        <v>89</v>
      </c>
      <c r="B91" s="68" t="s">
        <v>276</v>
      </c>
      <c r="C91" s="68" t="s">
        <v>506</v>
      </c>
      <c r="D91" s="68" t="s">
        <v>507</v>
      </c>
      <c r="E91" s="69">
        <v>11570.43</v>
      </c>
      <c r="F91" s="70">
        <v>26</v>
      </c>
      <c r="G91" s="71" t="s">
        <v>508</v>
      </c>
    </row>
    <row r="92" spans="1:7" s="38" customFormat="1" ht="45" customHeight="1">
      <c r="A92" s="62">
        <v>90</v>
      </c>
      <c r="B92" s="68" t="s">
        <v>276</v>
      </c>
      <c r="C92" s="68" t="s">
        <v>509</v>
      </c>
      <c r="D92" s="68" t="s">
        <v>510</v>
      </c>
      <c r="E92" s="69">
        <v>16688.43</v>
      </c>
      <c r="F92" s="70">
        <v>19</v>
      </c>
      <c r="G92" s="71" t="s">
        <v>511</v>
      </c>
    </row>
    <row r="93" spans="1:7" s="38" customFormat="1" ht="45" customHeight="1">
      <c r="A93" s="62">
        <v>91</v>
      </c>
      <c r="B93" s="68" t="s">
        <v>276</v>
      </c>
      <c r="C93" s="68" t="s">
        <v>512</v>
      </c>
      <c r="D93" s="68" t="s">
        <v>513</v>
      </c>
      <c r="E93" s="69">
        <v>11570.43</v>
      </c>
      <c r="F93" s="70">
        <v>26</v>
      </c>
      <c r="G93" s="71" t="s">
        <v>514</v>
      </c>
    </row>
    <row r="94" spans="1:7" s="38" customFormat="1" ht="45" customHeight="1">
      <c r="A94" s="62">
        <v>92</v>
      </c>
      <c r="B94" s="68" t="s">
        <v>276</v>
      </c>
      <c r="C94" s="68" t="s">
        <v>515</v>
      </c>
      <c r="D94" s="72" t="s">
        <v>516</v>
      </c>
      <c r="E94" s="69">
        <v>11570.43</v>
      </c>
      <c r="F94" s="70">
        <v>26</v>
      </c>
      <c r="G94" s="71" t="s">
        <v>517</v>
      </c>
    </row>
    <row r="95" spans="1:7" s="38" customFormat="1" ht="45" customHeight="1">
      <c r="A95" s="62">
        <v>93</v>
      </c>
      <c r="B95" s="68" t="s">
        <v>276</v>
      </c>
      <c r="C95" s="68" t="s">
        <v>518</v>
      </c>
      <c r="D95" s="68">
        <v>7565</v>
      </c>
      <c r="E95" s="69">
        <v>14357.43</v>
      </c>
      <c r="F95" s="70">
        <v>19</v>
      </c>
      <c r="G95" s="71" t="s">
        <v>519</v>
      </c>
    </row>
    <row r="96" spans="1:7" s="40" customFormat="1" ht="45" customHeight="1">
      <c r="A96" s="62">
        <v>94</v>
      </c>
      <c r="B96" s="68" t="s">
        <v>276</v>
      </c>
      <c r="C96" s="68" t="s">
        <v>520</v>
      </c>
      <c r="D96" s="68" t="s">
        <v>521</v>
      </c>
      <c r="E96" s="69">
        <v>11570.43</v>
      </c>
      <c r="F96" s="70">
        <v>26</v>
      </c>
      <c r="G96" s="71" t="s">
        <v>522</v>
      </c>
    </row>
    <row r="97" spans="1:7" s="40" customFormat="1" ht="45" customHeight="1">
      <c r="A97" s="62">
        <v>95</v>
      </c>
      <c r="B97" s="68" t="s">
        <v>276</v>
      </c>
      <c r="C97" s="68" t="s">
        <v>523</v>
      </c>
      <c r="D97" s="72" t="s">
        <v>524</v>
      </c>
      <c r="E97" s="69">
        <v>11570.43</v>
      </c>
      <c r="F97" s="70">
        <v>26</v>
      </c>
      <c r="G97" s="71" t="s">
        <v>525</v>
      </c>
    </row>
    <row r="98" spans="1:7" s="40" customFormat="1" ht="45" customHeight="1">
      <c r="A98" s="62">
        <v>96</v>
      </c>
      <c r="B98" s="68" t="s">
        <v>276</v>
      </c>
      <c r="C98" s="68" t="s">
        <v>526</v>
      </c>
      <c r="D98" s="68">
        <v>3964</v>
      </c>
      <c r="E98" s="69">
        <v>11570.43</v>
      </c>
      <c r="F98" s="70">
        <v>26</v>
      </c>
      <c r="G98" s="71" t="s">
        <v>527</v>
      </c>
    </row>
    <row r="99" spans="1:7" s="40" customFormat="1" ht="45" customHeight="1">
      <c r="A99" s="62">
        <v>97</v>
      </c>
      <c r="B99" s="68" t="s">
        <v>276</v>
      </c>
      <c r="C99" s="68" t="s">
        <v>528</v>
      </c>
      <c r="D99" s="72" t="s">
        <v>529</v>
      </c>
      <c r="E99" s="69">
        <v>11570.43</v>
      </c>
      <c r="F99" s="70">
        <v>26</v>
      </c>
      <c r="G99" s="71" t="s">
        <v>530</v>
      </c>
    </row>
    <row r="100" spans="1:7" s="40" customFormat="1" ht="45" customHeight="1">
      <c r="A100" s="62">
        <v>98</v>
      </c>
      <c r="B100" s="68" t="s">
        <v>531</v>
      </c>
      <c r="C100" s="68" t="s">
        <v>532</v>
      </c>
      <c r="D100" s="68">
        <v>799</v>
      </c>
      <c r="E100" s="69">
        <v>16688.43</v>
      </c>
      <c r="F100" s="65">
        <v>19</v>
      </c>
      <c r="G100" s="71" t="s">
        <v>533</v>
      </c>
    </row>
    <row r="101" spans="1:7" s="40" customFormat="1" ht="45" customHeight="1">
      <c r="A101" s="62">
        <v>99</v>
      </c>
      <c r="B101" s="68" t="s">
        <v>276</v>
      </c>
      <c r="C101" s="68" t="s">
        <v>534</v>
      </c>
      <c r="D101" s="68" t="s">
        <v>535</v>
      </c>
      <c r="E101" s="69">
        <v>11570.43</v>
      </c>
      <c r="F101" s="70">
        <v>26</v>
      </c>
      <c r="G101" s="71" t="s">
        <v>536</v>
      </c>
    </row>
    <row r="102" spans="1:7" s="38" customFormat="1" ht="45" customHeight="1">
      <c r="A102" s="62">
        <v>100</v>
      </c>
      <c r="B102" s="68" t="s">
        <v>531</v>
      </c>
      <c r="C102" s="68" t="s">
        <v>537</v>
      </c>
      <c r="D102" s="68" t="s">
        <v>510</v>
      </c>
      <c r="E102" s="69">
        <v>11570.43</v>
      </c>
      <c r="F102" s="70">
        <v>26</v>
      </c>
      <c r="G102" s="71" t="s">
        <v>538</v>
      </c>
    </row>
    <row r="103" spans="1:7" s="38" customFormat="1" ht="45" customHeight="1">
      <c r="A103" s="62">
        <v>101</v>
      </c>
      <c r="B103" s="68" t="s">
        <v>276</v>
      </c>
      <c r="C103" s="77" t="s">
        <v>539</v>
      </c>
      <c r="D103" s="77">
        <v>1479</v>
      </c>
      <c r="E103" s="69">
        <v>14357.43</v>
      </c>
      <c r="F103" s="65">
        <v>19</v>
      </c>
      <c r="G103" s="78" t="s">
        <v>540</v>
      </c>
    </row>
    <row r="104" spans="1:7" s="38" customFormat="1" ht="45" customHeight="1">
      <c r="A104" s="62">
        <v>102</v>
      </c>
      <c r="B104" s="68" t="s">
        <v>276</v>
      </c>
      <c r="C104" s="68" t="s">
        <v>541</v>
      </c>
      <c r="D104" s="72" t="s">
        <v>542</v>
      </c>
      <c r="E104" s="69">
        <v>16889.43</v>
      </c>
      <c r="F104" s="70">
        <v>25</v>
      </c>
      <c r="G104" s="71" t="s">
        <v>543</v>
      </c>
    </row>
    <row r="105" spans="1:7" s="38" customFormat="1" ht="45" customHeight="1">
      <c r="A105" s="62">
        <v>103</v>
      </c>
      <c r="B105" s="68">
        <v>2</v>
      </c>
      <c r="C105" s="68" t="s">
        <v>544</v>
      </c>
      <c r="D105" s="68" t="s">
        <v>545</v>
      </c>
      <c r="E105" s="69">
        <v>11570.43</v>
      </c>
      <c r="F105" s="70">
        <v>26</v>
      </c>
      <c r="G105" s="71" t="s">
        <v>546</v>
      </c>
    </row>
    <row r="106" spans="1:7" s="38" customFormat="1" ht="45" customHeight="1">
      <c r="A106" s="62">
        <v>104</v>
      </c>
      <c r="B106" s="68" t="s">
        <v>276</v>
      </c>
      <c r="C106" s="68" t="s">
        <v>547</v>
      </c>
      <c r="D106" s="72" t="s">
        <v>548</v>
      </c>
      <c r="E106" s="69">
        <v>14357.43</v>
      </c>
      <c r="F106" s="70">
        <v>19</v>
      </c>
      <c r="G106" s="71" t="s">
        <v>549</v>
      </c>
    </row>
    <row r="107" spans="1:7" s="38" customFormat="1" ht="45" customHeight="1">
      <c r="A107" s="62">
        <v>105</v>
      </c>
      <c r="B107" s="68" t="s">
        <v>276</v>
      </c>
      <c r="C107" s="68" t="s">
        <v>550</v>
      </c>
      <c r="D107" s="68" t="s">
        <v>551</v>
      </c>
      <c r="E107" s="69">
        <v>14357.43</v>
      </c>
      <c r="F107" s="70">
        <v>19</v>
      </c>
      <c r="G107" s="71" t="s">
        <v>552</v>
      </c>
    </row>
    <row r="108" spans="1:7" s="38" customFormat="1" ht="45" customHeight="1">
      <c r="A108" s="62">
        <v>106</v>
      </c>
      <c r="B108" s="68" t="s">
        <v>553</v>
      </c>
      <c r="C108" s="68" t="s">
        <v>554</v>
      </c>
      <c r="D108" s="40">
        <v>535</v>
      </c>
      <c r="E108" s="69">
        <v>11570.43</v>
      </c>
      <c r="F108" s="70">
        <v>26</v>
      </c>
      <c r="G108" s="71" t="s">
        <v>555</v>
      </c>
    </row>
    <row r="109" spans="1:7" s="38" customFormat="1" ht="45" customHeight="1">
      <c r="A109" s="62">
        <v>107</v>
      </c>
      <c r="B109" s="77" t="s">
        <v>276</v>
      </c>
      <c r="C109" s="77" t="s">
        <v>556</v>
      </c>
      <c r="D109" s="77" t="s">
        <v>557</v>
      </c>
      <c r="E109" s="69">
        <v>16889.419999999998</v>
      </c>
      <c r="F109" s="79">
        <v>25</v>
      </c>
      <c r="G109" s="78" t="s">
        <v>558</v>
      </c>
    </row>
    <row r="110" spans="1:7" s="40" customFormat="1" ht="45" customHeight="1">
      <c r="A110" s="62">
        <v>108</v>
      </c>
      <c r="B110" s="77">
        <v>2</v>
      </c>
      <c r="C110" s="68" t="s">
        <v>559</v>
      </c>
      <c r="D110" s="68">
        <v>373</v>
      </c>
      <c r="E110" s="69">
        <v>11570.42</v>
      </c>
      <c r="F110" s="70">
        <v>26</v>
      </c>
      <c r="G110" s="71" t="s">
        <v>560</v>
      </c>
    </row>
    <row r="111" spans="1:7" s="40" customFormat="1" ht="45" customHeight="1">
      <c r="A111" s="62">
        <v>109</v>
      </c>
      <c r="B111" s="77" t="s">
        <v>276</v>
      </c>
      <c r="C111" s="68" t="s">
        <v>561</v>
      </c>
      <c r="D111" s="68" t="s">
        <v>562</v>
      </c>
      <c r="E111" s="69">
        <v>12038.42</v>
      </c>
      <c r="F111" s="70">
        <v>26</v>
      </c>
      <c r="G111" s="71" t="s">
        <v>563</v>
      </c>
    </row>
    <row r="112" spans="1:7" s="38" customFormat="1" ht="45" customHeight="1">
      <c r="A112" s="62">
        <v>110</v>
      </c>
      <c r="B112" s="77" t="s">
        <v>276</v>
      </c>
      <c r="C112" s="68" t="s">
        <v>564</v>
      </c>
      <c r="D112" s="68">
        <v>850</v>
      </c>
      <c r="E112" s="69">
        <v>11570.42</v>
      </c>
      <c r="F112" s="70">
        <v>26</v>
      </c>
      <c r="G112" s="71" t="s">
        <v>565</v>
      </c>
    </row>
    <row r="113" spans="1:7" s="38" customFormat="1" ht="45" customHeight="1">
      <c r="A113" s="62">
        <v>111</v>
      </c>
      <c r="B113" s="77" t="s">
        <v>276</v>
      </c>
      <c r="C113" s="68" t="s">
        <v>566</v>
      </c>
      <c r="D113" s="68" t="s">
        <v>567</v>
      </c>
      <c r="E113" s="69">
        <v>14357.42</v>
      </c>
      <c r="F113" s="70">
        <v>19</v>
      </c>
      <c r="G113" s="71" t="s">
        <v>568</v>
      </c>
    </row>
    <row r="114" spans="1:7" s="38" customFormat="1" ht="45" customHeight="1">
      <c r="A114" s="62">
        <v>112</v>
      </c>
      <c r="B114" s="77" t="s">
        <v>276</v>
      </c>
      <c r="C114" s="68" t="s">
        <v>569</v>
      </c>
      <c r="D114" s="68" t="s">
        <v>570</v>
      </c>
      <c r="E114" s="69">
        <v>11570.42</v>
      </c>
      <c r="F114" s="70">
        <v>26</v>
      </c>
      <c r="G114" s="71" t="s">
        <v>571</v>
      </c>
    </row>
    <row r="115" spans="1:7" s="38" customFormat="1" ht="45" customHeight="1">
      <c r="A115" s="62">
        <v>113</v>
      </c>
      <c r="B115" s="80" t="s">
        <v>276</v>
      </c>
      <c r="C115" s="68" t="s">
        <v>572</v>
      </c>
      <c r="D115" s="68" t="s">
        <v>573</v>
      </c>
      <c r="E115" s="69">
        <v>16889.419999999998</v>
      </c>
      <c r="F115" s="70">
        <v>25</v>
      </c>
      <c r="G115" s="71" t="s">
        <v>574</v>
      </c>
    </row>
    <row r="116" spans="1:7" s="38" customFormat="1" ht="45" customHeight="1">
      <c r="A116" s="62">
        <v>114</v>
      </c>
      <c r="B116" s="77" t="s">
        <v>276</v>
      </c>
      <c r="C116" s="68" t="s">
        <v>575</v>
      </c>
      <c r="D116" s="68" t="s">
        <v>576</v>
      </c>
      <c r="E116" s="69">
        <v>11570.42</v>
      </c>
      <c r="F116" s="70">
        <v>26</v>
      </c>
      <c r="G116" s="71" t="s">
        <v>577</v>
      </c>
    </row>
    <row r="117" spans="1:7" s="38" customFormat="1" ht="45" customHeight="1">
      <c r="A117" s="62">
        <v>115</v>
      </c>
      <c r="B117" s="77" t="s">
        <v>276</v>
      </c>
      <c r="C117" s="68" t="s">
        <v>578</v>
      </c>
      <c r="D117" s="72" t="s">
        <v>579</v>
      </c>
      <c r="E117" s="69">
        <v>14357.42</v>
      </c>
      <c r="F117" s="70">
        <v>19</v>
      </c>
      <c r="G117" s="71" t="s">
        <v>580</v>
      </c>
    </row>
    <row r="118" spans="1:7" s="38" customFormat="1" ht="45" customHeight="1">
      <c r="A118" s="62">
        <v>116</v>
      </c>
      <c r="B118" s="80">
        <v>2</v>
      </c>
      <c r="C118" s="68" t="s">
        <v>581</v>
      </c>
      <c r="D118" s="68">
        <v>635</v>
      </c>
      <c r="E118" s="69">
        <v>11570.42</v>
      </c>
      <c r="F118" s="81">
        <v>26</v>
      </c>
      <c r="G118" s="71" t="s">
        <v>582</v>
      </c>
    </row>
    <row r="119" spans="1:7" s="38" customFormat="1" ht="45" customHeight="1">
      <c r="A119" s="62">
        <v>117</v>
      </c>
      <c r="B119" s="77" t="s">
        <v>276</v>
      </c>
      <c r="C119" s="68" t="s">
        <v>583</v>
      </c>
      <c r="D119" s="68" t="s">
        <v>584</v>
      </c>
      <c r="E119" s="69">
        <v>11570.42</v>
      </c>
      <c r="F119" s="70">
        <v>26</v>
      </c>
      <c r="G119" s="71" t="s">
        <v>585</v>
      </c>
    </row>
    <row r="120" spans="1:7" s="38" customFormat="1" ht="45" customHeight="1">
      <c r="A120" s="62">
        <v>118</v>
      </c>
      <c r="B120" s="77" t="s">
        <v>276</v>
      </c>
      <c r="C120" s="68" t="s">
        <v>586</v>
      </c>
      <c r="D120" s="68" t="s">
        <v>587</v>
      </c>
      <c r="E120" s="69">
        <v>11570.42</v>
      </c>
      <c r="F120" s="70">
        <v>26</v>
      </c>
      <c r="G120" s="71" t="s">
        <v>588</v>
      </c>
    </row>
    <row r="121" spans="1:7" s="38" customFormat="1" ht="45" customHeight="1">
      <c r="A121" s="62">
        <v>119</v>
      </c>
      <c r="B121" s="77" t="s">
        <v>276</v>
      </c>
      <c r="C121" s="68" t="s">
        <v>589</v>
      </c>
      <c r="D121" s="68" t="s">
        <v>590</v>
      </c>
      <c r="E121" s="69">
        <v>14357.42</v>
      </c>
      <c r="F121" s="70">
        <v>19</v>
      </c>
      <c r="G121" s="71" t="s">
        <v>591</v>
      </c>
    </row>
    <row r="122" spans="1:7" ht="45" customHeight="1">
      <c r="A122" s="62">
        <v>120</v>
      </c>
      <c r="B122" s="77" t="s">
        <v>276</v>
      </c>
      <c r="C122" s="68" t="s">
        <v>592</v>
      </c>
      <c r="D122" s="68">
        <v>46</v>
      </c>
      <c r="E122" s="69">
        <v>14357.42</v>
      </c>
      <c r="F122" s="70">
        <v>19</v>
      </c>
      <c r="G122" s="71" t="s">
        <v>593</v>
      </c>
    </row>
    <row r="123" spans="1:7">
      <c r="A123" s="62">
        <v>121</v>
      </c>
      <c r="B123" s="68" t="s">
        <v>276</v>
      </c>
      <c r="C123" s="68" t="s">
        <v>594</v>
      </c>
      <c r="D123" s="68" t="s">
        <v>595</v>
      </c>
      <c r="E123" s="69">
        <v>11570.42</v>
      </c>
      <c r="F123" s="70">
        <v>26</v>
      </c>
      <c r="G123" s="71" t="s">
        <v>596</v>
      </c>
    </row>
    <row r="124" spans="1:7">
      <c r="A124" s="2"/>
      <c r="B124" s="1"/>
      <c r="C124" s="1"/>
      <c r="D124" s="1"/>
      <c r="E124" s="272">
        <f>SUM(E3:E123)</f>
        <v>1599926.9299999988</v>
      </c>
      <c r="F124" s="1"/>
      <c r="G124" s="1"/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IH63"/>
  <sheetViews>
    <sheetView workbookViewId="0">
      <selection sqref="A1:F1"/>
    </sheetView>
  </sheetViews>
  <sheetFormatPr defaultRowHeight="15"/>
  <cols>
    <col min="1" max="1" width="6.85546875" style="38" customWidth="1"/>
    <col min="2" max="2" width="28.7109375" customWidth="1"/>
    <col min="3" max="3" width="32.5703125" customWidth="1"/>
    <col min="4" max="4" width="31.5703125" customWidth="1"/>
    <col min="5" max="6" width="19.85546875" customWidth="1"/>
    <col min="7" max="8" width="12.140625" customWidth="1"/>
    <col min="9" max="9" width="11.140625" customWidth="1"/>
    <col min="257" max="257" width="6.85546875" customWidth="1"/>
    <col min="258" max="258" width="28.7109375" customWidth="1"/>
    <col min="259" max="259" width="32.5703125" customWidth="1"/>
    <col min="260" max="260" width="31.5703125" customWidth="1"/>
    <col min="261" max="262" width="19.85546875" customWidth="1"/>
    <col min="263" max="264" width="12.140625" customWidth="1"/>
    <col min="265" max="265" width="11.140625" customWidth="1"/>
    <col min="513" max="513" width="6.85546875" customWidth="1"/>
    <col min="514" max="514" width="28.7109375" customWidth="1"/>
    <col min="515" max="515" width="32.5703125" customWidth="1"/>
    <col min="516" max="516" width="31.5703125" customWidth="1"/>
    <col min="517" max="518" width="19.85546875" customWidth="1"/>
    <col min="519" max="520" width="12.140625" customWidth="1"/>
    <col min="521" max="521" width="11.140625" customWidth="1"/>
    <col min="769" max="769" width="6.85546875" customWidth="1"/>
    <col min="770" max="770" width="28.7109375" customWidth="1"/>
    <col min="771" max="771" width="32.5703125" customWidth="1"/>
    <col min="772" max="772" width="31.5703125" customWidth="1"/>
    <col min="773" max="774" width="19.85546875" customWidth="1"/>
    <col min="775" max="776" width="12.140625" customWidth="1"/>
    <col min="777" max="777" width="11.140625" customWidth="1"/>
    <col min="1025" max="1025" width="6.85546875" customWidth="1"/>
    <col min="1026" max="1026" width="28.7109375" customWidth="1"/>
    <col min="1027" max="1027" width="32.5703125" customWidth="1"/>
    <col min="1028" max="1028" width="31.5703125" customWidth="1"/>
    <col min="1029" max="1030" width="19.85546875" customWidth="1"/>
    <col min="1031" max="1032" width="12.140625" customWidth="1"/>
    <col min="1033" max="1033" width="11.140625" customWidth="1"/>
    <col min="1281" max="1281" width="6.85546875" customWidth="1"/>
    <col min="1282" max="1282" width="28.7109375" customWidth="1"/>
    <col min="1283" max="1283" width="32.5703125" customWidth="1"/>
    <col min="1284" max="1284" width="31.5703125" customWidth="1"/>
    <col min="1285" max="1286" width="19.85546875" customWidth="1"/>
    <col min="1287" max="1288" width="12.140625" customWidth="1"/>
    <col min="1289" max="1289" width="11.140625" customWidth="1"/>
    <col min="1537" max="1537" width="6.85546875" customWidth="1"/>
    <col min="1538" max="1538" width="28.7109375" customWidth="1"/>
    <col min="1539" max="1539" width="32.5703125" customWidth="1"/>
    <col min="1540" max="1540" width="31.5703125" customWidth="1"/>
    <col min="1541" max="1542" width="19.85546875" customWidth="1"/>
    <col min="1543" max="1544" width="12.140625" customWidth="1"/>
    <col min="1545" max="1545" width="11.140625" customWidth="1"/>
    <col min="1793" max="1793" width="6.85546875" customWidth="1"/>
    <col min="1794" max="1794" width="28.7109375" customWidth="1"/>
    <col min="1795" max="1795" width="32.5703125" customWidth="1"/>
    <col min="1796" max="1796" width="31.5703125" customWidth="1"/>
    <col min="1797" max="1798" width="19.85546875" customWidth="1"/>
    <col min="1799" max="1800" width="12.140625" customWidth="1"/>
    <col min="1801" max="1801" width="11.140625" customWidth="1"/>
    <col min="2049" max="2049" width="6.85546875" customWidth="1"/>
    <col min="2050" max="2050" width="28.7109375" customWidth="1"/>
    <col min="2051" max="2051" width="32.5703125" customWidth="1"/>
    <col min="2052" max="2052" width="31.5703125" customWidth="1"/>
    <col min="2053" max="2054" width="19.85546875" customWidth="1"/>
    <col min="2055" max="2056" width="12.140625" customWidth="1"/>
    <col min="2057" max="2057" width="11.140625" customWidth="1"/>
    <col min="2305" max="2305" width="6.85546875" customWidth="1"/>
    <col min="2306" max="2306" width="28.7109375" customWidth="1"/>
    <col min="2307" max="2307" width="32.5703125" customWidth="1"/>
    <col min="2308" max="2308" width="31.5703125" customWidth="1"/>
    <col min="2309" max="2310" width="19.85546875" customWidth="1"/>
    <col min="2311" max="2312" width="12.140625" customWidth="1"/>
    <col min="2313" max="2313" width="11.140625" customWidth="1"/>
    <col min="2561" max="2561" width="6.85546875" customWidth="1"/>
    <col min="2562" max="2562" width="28.7109375" customWidth="1"/>
    <col min="2563" max="2563" width="32.5703125" customWidth="1"/>
    <col min="2564" max="2564" width="31.5703125" customWidth="1"/>
    <col min="2565" max="2566" width="19.85546875" customWidth="1"/>
    <col min="2567" max="2568" width="12.140625" customWidth="1"/>
    <col min="2569" max="2569" width="11.140625" customWidth="1"/>
    <col min="2817" max="2817" width="6.85546875" customWidth="1"/>
    <col min="2818" max="2818" width="28.7109375" customWidth="1"/>
    <col min="2819" max="2819" width="32.5703125" customWidth="1"/>
    <col min="2820" max="2820" width="31.5703125" customWidth="1"/>
    <col min="2821" max="2822" width="19.85546875" customWidth="1"/>
    <col min="2823" max="2824" width="12.140625" customWidth="1"/>
    <col min="2825" max="2825" width="11.140625" customWidth="1"/>
    <col min="3073" max="3073" width="6.85546875" customWidth="1"/>
    <col min="3074" max="3074" width="28.7109375" customWidth="1"/>
    <col min="3075" max="3075" width="32.5703125" customWidth="1"/>
    <col min="3076" max="3076" width="31.5703125" customWidth="1"/>
    <col min="3077" max="3078" width="19.85546875" customWidth="1"/>
    <col min="3079" max="3080" width="12.140625" customWidth="1"/>
    <col min="3081" max="3081" width="11.140625" customWidth="1"/>
    <col min="3329" max="3329" width="6.85546875" customWidth="1"/>
    <col min="3330" max="3330" width="28.7109375" customWidth="1"/>
    <col min="3331" max="3331" width="32.5703125" customWidth="1"/>
    <col min="3332" max="3332" width="31.5703125" customWidth="1"/>
    <col min="3333" max="3334" width="19.85546875" customWidth="1"/>
    <col min="3335" max="3336" width="12.140625" customWidth="1"/>
    <col min="3337" max="3337" width="11.140625" customWidth="1"/>
    <col min="3585" max="3585" width="6.85546875" customWidth="1"/>
    <col min="3586" max="3586" width="28.7109375" customWidth="1"/>
    <col min="3587" max="3587" width="32.5703125" customWidth="1"/>
    <col min="3588" max="3588" width="31.5703125" customWidth="1"/>
    <col min="3589" max="3590" width="19.85546875" customWidth="1"/>
    <col min="3591" max="3592" width="12.140625" customWidth="1"/>
    <col min="3593" max="3593" width="11.140625" customWidth="1"/>
    <col min="3841" max="3841" width="6.85546875" customWidth="1"/>
    <col min="3842" max="3842" width="28.7109375" customWidth="1"/>
    <col min="3843" max="3843" width="32.5703125" customWidth="1"/>
    <col min="3844" max="3844" width="31.5703125" customWidth="1"/>
    <col min="3845" max="3846" width="19.85546875" customWidth="1"/>
    <col min="3847" max="3848" width="12.140625" customWidth="1"/>
    <col min="3849" max="3849" width="11.140625" customWidth="1"/>
    <col min="4097" max="4097" width="6.85546875" customWidth="1"/>
    <col min="4098" max="4098" width="28.7109375" customWidth="1"/>
    <col min="4099" max="4099" width="32.5703125" customWidth="1"/>
    <col min="4100" max="4100" width="31.5703125" customWidth="1"/>
    <col min="4101" max="4102" width="19.85546875" customWidth="1"/>
    <col min="4103" max="4104" width="12.140625" customWidth="1"/>
    <col min="4105" max="4105" width="11.140625" customWidth="1"/>
    <col min="4353" max="4353" width="6.85546875" customWidth="1"/>
    <col min="4354" max="4354" width="28.7109375" customWidth="1"/>
    <col min="4355" max="4355" width="32.5703125" customWidth="1"/>
    <col min="4356" max="4356" width="31.5703125" customWidth="1"/>
    <col min="4357" max="4358" width="19.85546875" customWidth="1"/>
    <col min="4359" max="4360" width="12.140625" customWidth="1"/>
    <col min="4361" max="4361" width="11.140625" customWidth="1"/>
    <col min="4609" max="4609" width="6.85546875" customWidth="1"/>
    <col min="4610" max="4610" width="28.7109375" customWidth="1"/>
    <col min="4611" max="4611" width="32.5703125" customWidth="1"/>
    <col min="4612" max="4612" width="31.5703125" customWidth="1"/>
    <col min="4613" max="4614" width="19.85546875" customWidth="1"/>
    <col min="4615" max="4616" width="12.140625" customWidth="1"/>
    <col min="4617" max="4617" width="11.140625" customWidth="1"/>
    <col min="4865" max="4865" width="6.85546875" customWidth="1"/>
    <col min="4866" max="4866" width="28.7109375" customWidth="1"/>
    <col min="4867" max="4867" width="32.5703125" customWidth="1"/>
    <col min="4868" max="4868" width="31.5703125" customWidth="1"/>
    <col min="4869" max="4870" width="19.85546875" customWidth="1"/>
    <col min="4871" max="4872" width="12.140625" customWidth="1"/>
    <col min="4873" max="4873" width="11.140625" customWidth="1"/>
    <col min="5121" max="5121" width="6.85546875" customWidth="1"/>
    <col min="5122" max="5122" width="28.7109375" customWidth="1"/>
    <col min="5123" max="5123" width="32.5703125" customWidth="1"/>
    <col min="5124" max="5124" width="31.5703125" customWidth="1"/>
    <col min="5125" max="5126" width="19.85546875" customWidth="1"/>
    <col min="5127" max="5128" width="12.140625" customWidth="1"/>
    <col min="5129" max="5129" width="11.140625" customWidth="1"/>
    <col min="5377" max="5377" width="6.85546875" customWidth="1"/>
    <col min="5378" max="5378" width="28.7109375" customWidth="1"/>
    <col min="5379" max="5379" width="32.5703125" customWidth="1"/>
    <col min="5380" max="5380" width="31.5703125" customWidth="1"/>
    <col min="5381" max="5382" width="19.85546875" customWidth="1"/>
    <col min="5383" max="5384" width="12.140625" customWidth="1"/>
    <col min="5385" max="5385" width="11.140625" customWidth="1"/>
    <col min="5633" max="5633" width="6.85546875" customWidth="1"/>
    <col min="5634" max="5634" width="28.7109375" customWidth="1"/>
    <col min="5635" max="5635" width="32.5703125" customWidth="1"/>
    <col min="5636" max="5636" width="31.5703125" customWidth="1"/>
    <col min="5637" max="5638" width="19.85546875" customWidth="1"/>
    <col min="5639" max="5640" width="12.140625" customWidth="1"/>
    <col min="5641" max="5641" width="11.140625" customWidth="1"/>
    <col min="5889" max="5889" width="6.85546875" customWidth="1"/>
    <col min="5890" max="5890" width="28.7109375" customWidth="1"/>
    <col min="5891" max="5891" width="32.5703125" customWidth="1"/>
    <col min="5892" max="5892" width="31.5703125" customWidth="1"/>
    <col min="5893" max="5894" width="19.85546875" customWidth="1"/>
    <col min="5895" max="5896" width="12.140625" customWidth="1"/>
    <col min="5897" max="5897" width="11.140625" customWidth="1"/>
    <col min="6145" max="6145" width="6.85546875" customWidth="1"/>
    <col min="6146" max="6146" width="28.7109375" customWidth="1"/>
    <col min="6147" max="6147" width="32.5703125" customWidth="1"/>
    <col min="6148" max="6148" width="31.5703125" customWidth="1"/>
    <col min="6149" max="6150" width="19.85546875" customWidth="1"/>
    <col min="6151" max="6152" width="12.140625" customWidth="1"/>
    <col min="6153" max="6153" width="11.140625" customWidth="1"/>
    <col min="6401" max="6401" width="6.85546875" customWidth="1"/>
    <col min="6402" max="6402" width="28.7109375" customWidth="1"/>
    <col min="6403" max="6403" width="32.5703125" customWidth="1"/>
    <col min="6404" max="6404" width="31.5703125" customWidth="1"/>
    <col min="6405" max="6406" width="19.85546875" customWidth="1"/>
    <col min="6407" max="6408" width="12.140625" customWidth="1"/>
    <col min="6409" max="6409" width="11.140625" customWidth="1"/>
    <col min="6657" max="6657" width="6.85546875" customWidth="1"/>
    <col min="6658" max="6658" width="28.7109375" customWidth="1"/>
    <col min="6659" max="6659" width="32.5703125" customWidth="1"/>
    <col min="6660" max="6660" width="31.5703125" customWidth="1"/>
    <col min="6661" max="6662" width="19.85546875" customWidth="1"/>
    <col min="6663" max="6664" width="12.140625" customWidth="1"/>
    <col min="6665" max="6665" width="11.140625" customWidth="1"/>
    <col min="6913" max="6913" width="6.85546875" customWidth="1"/>
    <col min="6914" max="6914" width="28.7109375" customWidth="1"/>
    <col min="6915" max="6915" width="32.5703125" customWidth="1"/>
    <col min="6916" max="6916" width="31.5703125" customWidth="1"/>
    <col min="6917" max="6918" width="19.85546875" customWidth="1"/>
    <col min="6919" max="6920" width="12.140625" customWidth="1"/>
    <col min="6921" max="6921" width="11.140625" customWidth="1"/>
    <col min="7169" max="7169" width="6.85546875" customWidth="1"/>
    <col min="7170" max="7170" width="28.7109375" customWidth="1"/>
    <col min="7171" max="7171" width="32.5703125" customWidth="1"/>
    <col min="7172" max="7172" width="31.5703125" customWidth="1"/>
    <col min="7173" max="7174" width="19.85546875" customWidth="1"/>
    <col min="7175" max="7176" width="12.140625" customWidth="1"/>
    <col min="7177" max="7177" width="11.140625" customWidth="1"/>
    <col min="7425" max="7425" width="6.85546875" customWidth="1"/>
    <col min="7426" max="7426" width="28.7109375" customWidth="1"/>
    <col min="7427" max="7427" width="32.5703125" customWidth="1"/>
    <col min="7428" max="7428" width="31.5703125" customWidth="1"/>
    <col min="7429" max="7430" width="19.85546875" customWidth="1"/>
    <col min="7431" max="7432" width="12.140625" customWidth="1"/>
    <col min="7433" max="7433" width="11.140625" customWidth="1"/>
    <col min="7681" max="7681" width="6.85546875" customWidth="1"/>
    <col min="7682" max="7682" width="28.7109375" customWidth="1"/>
    <col min="7683" max="7683" width="32.5703125" customWidth="1"/>
    <col min="7684" max="7684" width="31.5703125" customWidth="1"/>
    <col min="7685" max="7686" width="19.85546875" customWidth="1"/>
    <col min="7687" max="7688" width="12.140625" customWidth="1"/>
    <col min="7689" max="7689" width="11.140625" customWidth="1"/>
    <col min="7937" max="7937" width="6.85546875" customWidth="1"/>
    <col min="7938" max="7938" width="28.7109375" customWidth="1"/>
    <col min="7939" max="7939" width="32.5703125" customWidth="1"/>
    <col min="7940" max="7940" width="31.5703125" customWidth="1"/>
    <col min="7941" max="7942" width="19.85546875" customWidth="1"/>
    <col min="7943" max="7944" width="12.140625" customWidth="1"/>
    <col min="7945" max="7945" width="11.140625" customWidth="1"/>
    <col min="8193" max="8193" width="6.85546875" customWidth="1"/>
    <col min="8194" max="8194" width="28.7109375" customWidth="1"/>
    <col min="8195" max="8195" width="32.5703125" customWidth="1"/>
    <col min="8196" max="8196" width="31.5703125" customWidth="1"/>
    <col min="8197" max="8198" width="19.85546875" customWidth="1"/>
    <col min="8199" max="8200" width="12.140625" customWidth="1"/>
    <col min="8201" max="8201" width="11.140625" customWidth="1"/>
    <col min="8449" max="8449" width="6.85546875" customWidth="1"/>
    <col min="8450" max="8450" width="28.7109375" customWidth="1"/>
    <col min="8451" max="8451" width="32.5703125" customWidth="1"/>
    <col min="8452" max="8452" width="31.5703125" customWidth="1"/>
    <col min="8453" max="8454" width="19.85546875" customWidth="1"/>
    <col min="8455" max="8456" width="12.140625" customWidth="1"/>
    <col min="8457" max="8457" width="11.140625" customWidth="1"/>
    <col min="8705" max="8705" width="6.85546875" customWidth="1"/>
    <col min="8706" max="8706" width="28.7109375" customWidth="1"/>
    <col min="8707" max="8707" width="32.5703125" customWidth="1"/>
    <col min="8708" max="8708" width="31.5703125" customWidth="1"/>
    <col min="8709" max="8710" width="19.85546875" customWidth="1"/>
    <col min="8711" max="8712" width="12.140625" customWidth="1"/>
    <col min="8713" max="8713" width="11.140625" customWidth="1"/>
    <col min="8961" max="8961" width="6.85546875" customWidth="1"/>
    <col min="8962" max="8962" width="28.7109375" customWidth="1"/>
    <col min="8963" max="8963" width="32.5703125" customWidth="1"/>
    <col min="8964" max="8964" width="31.5703125" customWidth="1"/>
    <col min="8965" max="8966" width="19.85546875" customWidth="1"/>
    <col min="8967" max="8968" width="12.140625" customWidth="1"/>
    <col min="8969" max="8969" width="11.140625" customWidth="1"/>
    <col min="9217" max="9217" width="6.85546875" customWidth="1"/>
    <col min="9218" max="9218" width="28.7109375" customWidth="1"/>
    <col min="9219" max="9219" width="32.5703125" customWidth="1"/>
    <col min="9220" max="9220" width="31.5703125" customWidth="1"/>
    <col min="9221" max="9222" width="19.85546875" customWidth="1"/>
    <col min="9223" max="9224" width="12.140625" customWidth="1"/>
    <col min="9225" max="9225" width="11.140625" customWidth="1"/>
    <col min="9473" max="9473" width="6.85546875" customWidth="1"/>
    <col min="9474" max="9474" width="28.7109375" customWidth="1"/>
    <col min="9475" max="9475" width="32.5703125" customWidth="1"/>
    <col min="9476" max="9476" width="31.5703125" customWidth="1"/>
    <col min="9477" max="9478" width="19.85546875" customWidth="1"/>
    <col min="9479" max="9480" width="12.140625" customWidth="1"/>
    <col min="9481" max="9481" width="11.140625" customWidth="1"/>
    <col min="9729" max="9729" width="6.85546875" customWidth="1"/>
    <col min="9730" max="9730" width="28.7109375" customWidth="1"/>
    <col min="9731" max="9731" width="32.5703125" customWidth="1"/>
    <col min="9732" max="9732" width="31.5703125" customWidth="1"/>
    <col min="9733" max="9734" width="19.85546875" customWidth="1"/>
    <col min="9735" max="9736" width="12.140625" customWidth="1"/>
    <col min="9737" max="9737" width="11.140625" customWidth="1"/>
    <col min="9985" max="9985" width="6.85546875" customWidth="1"/>
    <col min="9986" max="9986" width="28.7109375" customWidth="1"/>
    <col min="9987" max="9987" width="32.5703125" customWidth="1"/>
    <col min="9988" max="9988" width="31.5703125" customWidth="1"/>
    <col min="9989" max="9990" width="19.85546875" customWidth="1"/>
    <col min="9991" max="9992" width="12.140625" customWidth="1"/>
    <col min="9993" max="9993" width="11.140625" customWidth="1"/>
    <col min="10241" max="10241" width="6.85546875" customWidth="1"/>
    <col min="10242" max="10242" width="28.7109375" customWidth="1"/>
    <col min="10243" max="10243" width="32.5703125" customWidth="1"/>
    <col min="10244" max="10244" width="31.5703125" customWidth="1"/>
    <col min="10245" max="10246" width="19.85546875" customWidth="1"/>
    <col min="10247" max="10248" width="12.140625" customWidth="1"/>
    <col min="10249" max="10249" width="11.140625" customWidth="1"/>
    <col min="10497" max="10497" width="6.85546875" customWidth="1"/>
    <col min="10498" max="10498" width="28.7109375" customWidth="1"/>
    <col min="10499" max="10499" width="32.5703125" customWidth="1"/>
    <col min="10500" max="10500" width="31.5703125" customWidth="1"/>
    <col min="10501" max="10502" width="19.85546875" customWidth="1"/>
    <col min="10503" max="10504" width="12.140625" customWidth="1"/>
    <col min="10505" max="10505" width="11.140625" customWidth="1"/>
    <col min="10753" max="10753" width="6.85546875" customWidth="1"/>
    <col min="10754" max="10754" width="28.7109375" customWidth="1"/>
    <col min="10755" max="10755" width="32.5703125" customWidth="1"/>
    <col min="10756" max="10756" width="31.5703125" customWidth="1"/>
    <col min="10757" max="10758" width="19.85546875" customWidth="1"/>
    <col min="10759" max="10760" width="12.140625" customWidth="1"/>
    <col min="10761" max="10761" width="11.140625" customWidth="1"/>
    <col min="11009" max="11009" width="6.85546875" customWidth="1"/>
    <col min="11010" max="11010" width="28.7109375" customWidth="1"/>
    <col min="11011" max="11011" width="32.5703125" customWidth="1"/>
    <col min="11012" max="11012" width="31.5703125" customWidth="1"/>
    <col min="11013" max="11014" width="19.85546875" customWidth="1"/>
    <col min="11015" max="11016" width="12.140625" customWidth="1"/>
    <col min="11017" max="11017" width="11.140625" customWidth="1"/>
    <col min="11265" max="11265" width="6.85546875" customWidth="1"/>
    <col min="11266" max="11266" width="28.7109375" customWidth="1"/>
    <col min="11267" max="11267" width="32.5703125" customWidth="1"/>
    <col min="11268" max="11268" width="31.5703125" customWidth="1"/>
    <col min="11269" max="11270" width="19.85546875" customWidth="1"/>
    <col min="11271" max="11272" width="12.140625" customWidth="1"/>
    <col min="11273" max="11273" width="11.140625" customWidth="1"/>
    <col min="11521" max="11521" width="6.85546875" customWidth="1"/>
    <col min="11522" max="11522" width="28.7109375" customWidth="1"/>
    <col min="11523" max="11523" width="32.5703125" customWidth="1"/>
    <col min="11524" max="11524" width="31.5703125" customWidth="1"/>
    <col min="11525" max="11526" width="19.85546875" customWidth="1"/>
    <col min="11527" max="11528" width="12.140625" customWidth="1"/>
    <col min="11529" max="11529" width="11.140625" customWidth="1"/>
    <col min="11777" max="11777" width="6.85546875" customWidth="1"/>
    <col min="11778" max="11778" width="28.7109375" customWidth="1"/>
    <col min="11779" max="11779" width="32.5703125" customWidth="1"/>
    <col min="11780" max="11780" width="31.5703125" customWidth="1"/>
    <col min="11781" max="11782" width="19.85546875" customWidth="1"/>
    <col min="11783" max="11784" width="12.140625" customWidth="1"/>
    <col min="11785" max="11785" width="11.140625" customWidth="1"/>
    <col min="12033" max="12033" width="6.85546875" customWidth="1"/>
    <col min="12034" max="12034" width="28.7109375" customWidth="1"/>
    <col min="12035" max="12035" width="32.5703125" customWidth="1"/>
    <col min="12036" max="12036" width="31.5703125" customWidth="1"/>
    <col min="12037" max="12038" width="19.85546875" customWidth="1"/>
    <col min="12039" max="12040" width="12.140625" customWidth="1"/>
    <col min="12041" max="12041" width="11.140625" customWidth="1"/>
    <col min="12289" max="12289" width="6.85546875" customWidth="1"/>
    <col min="12290" max="12290" width="28.7109375" customWidth="1"/>
    <col min="12291" max="12291" width="32.5703125" customWidth="1"/>
    <col min="12292" max="12292" width="31.5703125" customWidth="1"/>
    <col min="12293" max="12294" width="19.85546875" customWidth="1"/>
    <col min="12295" max="12296" width="12.140625" customWidth="1"/>
    <col min="12297" max="12297" width="11.140625" customWidth="1"/>
    <col min="12545" max="12545" width="6.85546875" customWidth="1"/>
    <col min="12546" max="12546" width="28.7109375" customWidth="1"/>
    <col min="12547" max="12547" width="32.5703125" customWidth="1"/>
    <col min="12548" max="12548" width="31.5703125" customWidth="1"/>
    <col min="12549" max="12550" width="19.85546875" customWidth="1"/>
    <col min="12551" max="12552" width="12.140625" customWidth="1"/>
    <col min="12553" max="12553" width="11.140625" customWidth="1"/>
    <col min="12801" max="12801" width="6.85546875" customWidth="1"/>
    <col min="12802" max="12802" width="28.7109375" customWidth="1"/>
    <col min="12803" max="12803" width="32.5703125" customWidth="1"/>
    <col min="12804" max="12804" width="31.5703125" customWidth="1"/>
    <col min="12805" max="12806" width="19.85546875" customWidth="1"/>
    <col min="12807" max="12808" width="12.140625" customWidth="1"/>
    <col min="12809" max="12809" width="11.140625" customWidth="1"/>
    <col min="13057" max="13057" width="6.85546875" customWidth="1"/>
    <col min="13058" max="13058" width="28.7109375" customWidth="1"/>
    <col min="13059" max="13059" width="32.5703125" customWidth="1"/>
    <col min="13060" max="13060" width="31.5703125" customWidth="1"/>
    <col min="13061" max="13062" width="19.85546875" customWidth="1"/>
    <col min="13063" max="13064" width="12.140625" customWidth="1"/>
    <col min="13065" max="13065" width="11.140625" customWidth="1"/>
    <col min="13313" max="13313" width="6.85546875" customWidth="1"/>
    <col min="13314" max="13314" width="28.7109375" customWidth="1"/>
    <col min="13315" max="13315" width="32.5703125" customWidth="1"/>
    <col min="13316" max="13316" width="31.5703125" customWidth="1"/>
    <col min="13317" max="13318" width="19.85546875" customWidth="1"/>
    <col min="13319" max="13320" width="12.140625" customWidth="1"/>
    <col min="13321" max="13321" width="11.140625" customWidth="1"/>
    <col min="13569" max="13569" width="6.85546875" customWidth="1"/>
    <col min="13570" max="13570" width="28.7109375" customWidth="1"/>
    <col min="13571" max="13571" width="32.5703125" customWidth="1"/>
    <col min="13572" max="13572" width="31.5703125" customWidth="1"/>
    <col min="13573" max="13574" width="19.85546875" customWidth="1"/>
    <col min="13575" max="13576" width="12.140625" customWidth="1"/>
    <col min="13577" max="13577" width="11.140625" customWidth="1"/>
    <col min="13825" max="13825" width="6.85546875" customWidth="1"/>
    <col min="13826" max="13826" width="28.7109375" customWidth="1"/>
    <col min="13827" max="13827" width="32.5703125" customWidth="1"/>
    <col min="13828" max="13828" width="31.5703125" customWidth="1"/>
    <col min="13829" max="13830" width="19.85546875" customWidth="1"/>
    <col min="13831" max="13832" width="12.140625" customWidth="1"/>
    <col min="13833" max="13833" width="11.140625" customWidth="1"/>
    <col min="14081" max="14081" width="6.85546875" customWidth="1"/>
    <col min="14082" max="14082" width="28.7109375" customWidth="1"/>
    <col min="14083" max="14083" width="32.5703125" customWidth="1"/>
    <col min="14084" max="14084" width="31.5703125" customWidth="1"/>
    <col min="14085" max="14086" width="19.85546875" customWidth="1"/>
    <col min="14087" max="14088" width="12.140625" customWidth="1"/>
    <col min="14089" max="14089" width="11.140625" customWidth="1"/>
    <col min="14337" max="14337" width="6.85546875" customWidth="1"/>
    <col min="14338" max="14338" width="28.7109375" customWidth="1"/>
    <col min="14339" max="14339" width="32.5703125" customWidth="1"/>
    <col min="14340" max="14340" width="31.5703125" customWidth="1"/>
    <col min="14341" max="14342" width="19.85546875" customWidth="1"/>
    <col min="14343" max="14344" width="12.140625" customWidth="1"/>
    <col min="14345" max="14345" width="11.140625" customWidth="1"/>
    <col min="14593" max="14593" width="6.85546875" customWidth="1"/>
    <col min="14594" max="14594" width="28.7109375" customWidth="1"/>
    <col min="14595" max="14595" width="32.5703125" customWidth="1"/>
    <col min="14596" max="14596" width="31.5703125" customWidth="1"/>
    <col min="14597" max="14598" width="19.85546875" customWidth="1"/>
    <col min="14599" max="14600" width="12.140625" customWidth="1"/>
    <col min="14601" max="14601" width="11.140625" customWidth="1"/>
    <col min="14849" max="14849" width="6.85546875" customWidth="1"/>
    <col min="14850" max="14850" width="28.7109375" customWidth="1"/>
    <col min="14851" max="14851" width="32.5703125" customWidth="1"/>
    <col min="14852" max="14852" width="31.5703125" customWidth="1"/>
    <col min="14853" max="14854" width="19.85546875" customWidth="1"/>
    <col min="14855" max="14856" width="12.140625" customWidth="1"/>
    <col min="14857" max="14857" width="11.140625" customWidth="1"/>
    <col min="15105" max="15105" width="6.85546875" customWidth="1"/>
    <col min="15106" max="15106" width="28.7109375" customWidth="1"/>
    <col min="15107" max="15107" width="32.5703125" customWidth="1"/>
    <col min="15108" max="15108" width="31.5703125" customWidth="1"/>
    <col min="15109" max="15110" width="19.85546875" customWidth="1"/>
    <col min="15111" max="15112" width="12.140625" customWidth="1"/>
    <col min="15113" max="15113" width="11.140625" customWidth="1"/>
    <col min="15361" max="15361" width="6.85546875" customWidth="1"/>
    <col min="15362" max="15362" width="28.7109375" customWidth="1"/>
    <col min="15363" max="15363" width="32.5703125" customWidth="1"/>
    <col min="15364" max="15364" width="31.5703125" customWidth="1"/>
    <col min="15365" max="15366" width="19.85546875" customWidth="1"/>
    <col min="15367" max="15368" width="12.140625" customWidth="1"/>
    <col min="15369" max="15369" width="11.140625" customWidth="1"/>
    <col min="15617" max="15617" width="6.85546875" customWidth="1"/>
    <col min="15618" max="15618" width="28.7109375" customWidth="1"/>
    <col min="15619" max="15619" width="32.5703125" customWidth="1"/>
    <col min="15620" max="15620" width="31.5703125" customWidth="1"/>
    <col min="15621" max="15622" width="19.85546875" customWidth="1"/>
    <col min="15623" max="15624" width="12.140625" customWidth="1"/>
    <col min="15625" max="15625" width="11.140625" customWidth="1"/>
    <col min="15873" max="15873" width="6.85546875" customWidth="1"/>
    <col min="15874" max="15874" width="28.7109375" customWidth="1"/>
    <col min="15875" max="15875" width="32.5703125" customWidth="1"/>
    <col min="15876" max="15876" width="31.5703125" customWidth="1"/>
    <col min="15877" max="15878" width="19.85546875" customWidth="1"/>
    <col min="15879" max="15880" width="12.140625" customWidth="1"/>
    <col min="15881" max="15881" width="11.140625" customWidth="1"/>
    <col min="16129" max="16129" width="6.85546875" customWidth="1"/>
    <col min="16130" max="16130" width="28.7109375" customWidth="1"/>
    <col min="16131" max="16131" width="32.5703125" customWidth="1"/>
    <col min="16132" max="16132" width="31.5703125" customWidth="1"/>
    <col min="16133" max="16134" width="19.85546875" customWidth="1"/>
    <col min="16135" max="16136" width="12.140625" customWidth="1"/>
    <col min="16137" max="16137" width="11.140625" customWidth="1"/>
  </cols>
  <sheetData>
    <row r="1" spans="1:9">
      <c r="A1" s="392" t="s">
        <v>1833</v>
      </c>
      <c r="B1" s="392"/>
      <c r="C1" s="392"/>
      <c r="D1" s="392"/>
      <c r="E1" s="392"/>
      <c r="F1" s="392"/>
    </row>
    <row r="2" spans="1:9" ht="31.5">
      <c r="A2" s="184" t="s">
        <v>1159</v>
      </c>
      <c r="B2" s="185" t="s">
        <v>1160</v>
      </c>
      <c r="C2" s="185" t="s">
        <v>1161</v>
      </c>
      <c r="D2" s="185" t="s">
        <v>1162</v>
      </c>
      <c r="E2" s="186" t="s">
        <v>1163</v>
      </c>
      <c r="F2" s="186" t="s">
        <v>1164</v>
      </c>
      <c r="G2" s="106"/>
      <c r="H2" s="106"/>
      <c r="I2" s="106"/>
    </row>
    <row r="3" spans="1:9" ht="15.75">
      <c r="A3" s="107">
        <v>1</v>
      </c>
      <c r="B3" s="108" t="s">
        <v>1165</v>
      </c>
      <c r="C3" s="108" t="s">
        <v>1166</v>
      </c>
      <c r="D3" s="109" t="s">
        <v>1167</v>
      </c>
      <c r="E3" s="110">
        <v>51150</v>
      </c>
      <c r="F3" s="111">
        <f>E3*1.08</f>
        <v>55242</v>
      </c>
    </row>
    <row r="4" spans="1:9" ht="15.75">
      <c r="A4" s="107">
        <v>2</v>
      </c>
      <c r="B4" s="109" t="s">
        <v>1168</v>
      </c>
      <c r="C4" s="109" t="s">
        <v>1169</v>
      </c>
      <c r="D4" s="109" t="s">
        <v>437</v>
      </c>
      <c r="E4" s="110">
        <v>101810</v>
      </c>
      <c r="F4" s="111">
        <f t="shared" ref="F4:F62" si="0">E4*1.08</f>
        <v>109954.8</v>
      </c>
    </row>
    <row r="5" spans="1:9" ht="15.75">
      <c r="A5" s="107">
        <v>3</v>
      </c>
      <c r="B5" s="109" t="s">
        <v>1170</v>
      </c>
      <c r="C5" s="109" t="s">
        <v>1166</v>
      </c>
      <c r="D5" s="109" t="s">
        <v>1077</v>
      </c>
      <c r="E5" s="110">
        <v>51150</v>
      </c>
      <c r="F5" s="111">
        <f t="shared" si="0"/>
        <v>55242</v>
      </c>
    </row>
    <row r="6" spans="1:9" ht="15.75">
      <c r="A6" s="107">
        <v>4</v>
      </c>
      <c r="B6" s="109" t="s">
        <v>1170</v>
      </c>
      <c r="C6" s="109" t="s">
        <v>1166</v>
      </c>
      <c r="D6" s="109" t="s">
        <v>1016</v>
      </c>
      <c r="E6" s="110">
        <v>51150</v>
      </c>
      <c r="F6" s="111">
        <f t="shared" si="0"/>
        <v>55242</v>
      </c>
      <c r="G6" s="112"/>
      <c r="H6" s="112"/>
    </row>
    <row r="7" spans="1:9" ht="15.75">
      <c r="A7" s="107">
        <v>5</v>
      </c>
      <c r="B7" s="109" t="s">
        <v>1170</v>
      </c>
      <c r="C7" s="109" t="s">
        <v>1166</v>
      </c>
      <c r="D7" s="109" t="s">
        <v>1171</v>
      </c>
      <c r="E7" s="110">
        <v>51150</v>
      </c>
      <c r="F7" s="111">
        <f t="shared" si="0"/>
        <v>55242</v>
      </c>
    </row>
    <row r="8" spans="1:9" ht="15.75">
      <c r="A8" s="107">
        <v>6</v>
      </c>
      <c r="B8" s="109" t="s">
        <v>1170</v>
      </c>
      <c r="C8" s="109" t="s">
        <v>1169</v>
      </c>
      <c r="D8" s="109" t="s">
        <v>1068</v>
      </c>
      <c r="E8" s="110">
        <v>103388</v>
      </c>
      <c r="F8" s="111">
        <f t="shared" si="0"/>
        <v>111659.04000000001</v>
      </c>
    </row>
    <row r="9" spans="1:9" ht="15.75">
      <c r="A9" s="107">
        <v>7</v>
      </c>
      <c r="B9" s="109" t="s">
        <v>1170</v>
      </c>
      <c r="C9" s="109" t="s">
        <v>1166</v>
      </c>
      <c r="D9" s="109" t="s">
        <v>1031</v>
      </c>
      <c r="E9" s="110">
        <v>51150</v>
      </c>
      <c r="F9" s="111">
        <f t="shared" si="0"/>
        <v>55242</v>
      </c>
    </row>
    <row r="10" spans="1:9" ht="15.75">
      <c r="A10" s="107">
        <v>8</v>
      </c>
      <c r="B10" s="109" t="s">
        <v>1170</v>
      </c>
      <c r="C10" s="109" t="s">
        <v>1166</v>
      </c>
      <c r="D10" s="109" t="s">
        <v>916</v>
      </c>
      <c r="E10" s="110">
        <v>51150</v>
      </c>
      <c r="F10" s="111">
        <f t="shared" si="0"/>
        <v>55242</v>
      </c>
    </row>
    <row r="11" spans="1:9" ht="15.75">
      <c r="A11" s="107">
        <v>9</v>
      </c>
      <c r="B11" s="109" t="s">
        <v>1170</v>
      </c>
      <c r="C11" s="109" t="s">
        <v>1166</v>
      </c>
      <c r="D11" s="109" t="s">
        <v>981</v>
      </c>
      <c r="E11" s="110">
        <v>51150</v>
      </c>
      <c r="F11" s="111">
        <f t="shared" si="0"/>
        <v>55242</v>
      </c>
    </row>
    <row r="12" spans="1:9" ht="15.75">
      <c r="A12" s="107">
        <v>10</v>
      </c>
      <c r="B12" s="109" t="s">
        <v>1170</v>
      </c>
      <c r="C12" s="109" t="s">
        <v>1166</v>
      </c>
      <c r="D12" s="109" t="s">
        <v>1172</v>
      </c>
      <c r="E12" s="110">
        <v>51150</v>
      </c>
      <c r="F12" s="111">
        <f t="shared" si="0"/>
        <v>55242</v>
      </c>
      <c r="G12" s="112"/>
      <c r="H12" s="112"/>
    </row>
    <row r="13" spans="1:9" ht="15.75">
      <c r="A13" s="107">
        <v>11</v>
      </c>
      <c r="B13" s="109" t="s">
        <v>1170</v>
      </c>
      <c r="C13" s="109" t="s">
        <v>1166</v>
      </c>
      <c r="D13" s="109" t="s">
        <v>1154</v>
      </c>
      <c r="E13" s="110">
        <v>51150</v>
      </c>
      <c r="F13" s="111">
        <f t="shared" si="0"/>
        <v>55242</v>
      </c>
      <c r="G13" s="112"/>
      <c r="H13" s="112"/>
    </row>
    <row r="14" spans="1:9" ht="15.75">
      <c r="A14" s="107">
        <v>12</v>
      </c>
      <c r="B14" s="109" t="s">
        <v>1170</v>
      </c>
      <c r="C14" s="109" t="s">
        <v>1166</v>
      </c>
      <c r="D14" s="109" t="s">
        <v>1109</v>
      </c>
      <c r="E14" s="110">
        <v>51150</v>
      </c>
      <c r="F14" s="111">
        <f t="shared" si="0"/>
        <v>55242</v>
      </c>
      <c r="G14" s="112"/>
      <c r="H14" s="112"/>
    </row>
    <row r="15" spans="1:9" ht="15.75">
      <c r="A15" s="107">
        <v>13</v>
      </c>
      <c r="B15" s="109" t="s">
        <v>1170</v>
      </c>
      <c r="C15" s="109" t="s">
        <v>1166</v>
      </c>
      <c r="D15" s="109" t="s">
        <v>1173</v>
      </c>
      <c r="E15" s="110">
        <v>51150</v>
      </c>
      <c r="F15" s="111">
        <f t="shared" si="0"/>
        <v>55242</v>
      </c>
      <c r="G15" s="112"/>
      <c r="H15" s="112"/>
    </row>
    <row r="16" spans="1:9" ht="15.75">
      <c r="A16" s="107">
        <v>14</v>
      </c>
      <c r="B16" s="109" t="s">
        <v>1170</v>
      </c>
      <c r="C16" s="109" t="s">
        <v>1166</v>
      </c>
      <c r="D16" s="107" t="s">
        <v>1174</v>
      </c>
      <c r="E16" s="110">
        <v>51150</v>
      </c>
      <c r="F16" s="111">
        <f t="shared" si="0"/>
        <v>55242</v>
      </c>
      <c r="G16" s="112"/>
      <c r="H16" s="112"/>
      <c r="I16" s="113"/>
    </row>
    <row r="17" spans="1:242" ht="15.75">
      <c r="A17" s="107">
        <v>15</v>
      </c>
      <c r="B17" s="109" t="s">
        <v>1170</v>
      </c>
      <c r="C17" s="109" t="s">
        <v>1166</v>
      </c>
      <c r="D17" s="107" t="s">
        <v>1175</v>
      </c>
      <c r="E17" s="110">
        <v>51150</v>
      </c>
      <c r="F17" s="111">
        <f t="shared" si="0"/>
        <v>55242</v>
      </c>
      <c r="G17" s="112"/>
      <c r="H17" s="112"/>
    </row>
    <row r="18" spans="1:242" ht="15.75">
      <c r="A18" s="107">
        <v>16</v>
      </c>
      <c r="B18" s="109" t="s">
        <v>1170</v>
      </c>
      <c r="C18" s="109" t="s">
        <v>1166</v>
      </c>
      <c r="D18" s="109" t="s">
        <v>1176</v>
      </c>
      <c r="E18" s="110">
        <v>51150</v>
      </c>
      <c r="F18" s="111">
        <f t="shared" si="0"/>
        <v>55242</v>
      </c>
      <c r="G18" s="112"/>
      <c r="H18" s="112"/>
      <c r="I18" s="113"/>
    </row>
    <row r="19" spans="1:242" ht="15.75">
      <c r="A19" s="107">
        <v>17</v>
      </c>
      <c r="B19" s="109" t="s">
        <v>1170</v>
      </c>
      <c r="C19" s="109" t="s">
        <v>1166</v>
      </c>
      <c r="D19" s="109" t="s">
        <v>1099</v>
      </c>
      <c r="E19" s="110">
        <v>51150</v>
      </c>
      <c r="F19" s="111">
        <f t="shared" si="0"/>
        <v>55242</v>
      </c>
    </row>
    <row r="20" spans="1:242" ht="15.75">
      <c r="A20" s="107">
        <v>18</v>
      </c>
      <c r="B20" s="109" t="s">
        <v>1170</v>
      </c>
      <c r="C20" s="109" t="s">
        <v>1166</v>
      </c>
      <c r="D20" s="109" t="s">
        <v>1177</v>
      </c>
      <c r="E20" s="110">
        <v>51150</v>
      </c>
      <c r="F20" s="111">
        <f t="shared" si="0"/>
        <v>55242</v>
      </c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  <c r="BR20" s="114"/>
      <c r="BS20" s="114"/>
      <c r="BT20" s="114"/>
      <c r="BU20" s="114"/>
      <c r="BV20" s="114"/>
      <c r="BW20" s="114"/>
      <c r="BX20" s="114"/>
      <c r="BY20" s="114"/>
      <c r="BZ20" s="114"/>
      <c r="CA20" s="114"/>
      <c r="CB20" s="114"/>
      <c r="CC20" s="114"/>
      <c r="CD20" s="114"/>
      <c r="CE20" s="114"/>
      <c r="CF20" s="114"/>
      <c r="CG20" s="114"/>
      <c r="CH20" s="114"/>
      <c r="CI20" s="114"/>
      <c r="CJ20" s="114"/>
      <c r="CK20" s="114"/>
      <c r="CL20" s="114"/>
      <c r="CM20" s="114"/>
      <c r="CN20" s="114"/>
      <c r="CO20" s="114"/>
      <c r="CP20" s="114"/>
      <c r="CQ20" s="114"/>
      <c r="CR20" s="114"/>
      <c r="CS20" s="114"/>
      <c r="CT20" s="114"/>
      <c r="CU20" s="114"/>
      <c r="CV20" s="114"/>
      <c r="CW20" s="114"/>
      <c r="CX20" s="114"/>
      <c r="CY20" s="114"/>
      <c r="CZ20" s="114"/>
      <c r="DA20" s="114"/>
      <c r="DB20" s="114"/>
      <c r="DC20" s="114"/>
      <c r="DD20" s="114"/>
      <c r="DE20" s="114"/>
      <c r="DF20" s="114"/>
      <c r="DG20" s="114"/>
      <c r="DH20" s="114"/>
      <c r="DI20" s="114"/>
      <c r="DJ20" s="114"/>
      <c r="DK20" s="114"/>
      <c r="DL20" s="114"/>
      <c r="DM20" s="114"/>
      <c r="DN20" s="114"/>
      <c r="DO20" s="114"/>
      <c r="DP20" s="114"/>
      <c r="DQ20" s="114"/>
      <c r="DR20" s="114"/>
      <c r="DS20" s="114"/>
      <c r="DT20" s="114"/>
      <c r="DU20" s="114"/>
      <c r="DV20" s="114"/>
      <c r="DW20" s="114"/>
      <c r="DX20" s="114"/>
      <c r="DY20" s="114"/>
      <c r="DZ20" s="114"/>
      <c r="EA20" s="114"/>
      <c r="EB20" s="114"/>
      <c r="EC20" s="114"/>
      <c r="ED20" s="114"/>
      <c r="EE20" s="114"/>
      <c r="EF20" s="114"/>
      <c r="EG20" s="114"/>
      <c r="EH20" s="114"/>
      <c r="EI20" s="114"/>
      <c r="EJ20" s="114"/>
      <c r="EK20" s="114"/>
      <c r="EL20" s="114"/>
      <c r="EM20" s="114"/>
      <c r="EN20" s="114"/>
      <c r="EO20" s="114"/>
      <c r="EP20" s="114"/>
      <c r="EQ20" s="114"/>
      <c r="ER20" s="114"/>
      <c r="ES20" s="114"/>
      <c r="ET20" s="114"/>
      <c r="EU20" s="114"/>
      <c r="EV20" s="114"/>
      <c r="EW20" s="114"/>
      <c r="EX20" s="114"/>
      <c r="EY20" s="114"/>
      <c r="EZ20" s="114"/>
      <c r="FA20" s="114"/>
      <c r="FB20" s="114"/>
      <c r="FC20" s="114"/>
      <c r="FD20" s="114"/>
      <c r="FE20" s="114"/>
      <c r="FF20" s="114"/>
      <c r="FG20" s="114"/>
      <c r="FH20" s="114"/>
      <c r="FI20" s="114"/>
      <c r="FJ20" s="114"/>
      <c r="FK20" s="114"/>
      <c r="FL20" s="114"/>
      <c r="FM20" s="114"/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  <c r="GK20" s="114"/>
      <c r="GL20" s="114"/>
      <c r="GM20" s="114"/>
      <c r="GN20" s="114"/>
      <c r="GO20" s="114"/>
      <c r="GP20" s="114"/>
      <c r="GQ20" s="114"/>
      <c r="GR20" s="114"/>
      <c r="GS20" s="114"/>
      <c r="GT20" s="114"/>
      <c r="GU20" s="114"/>
      <c r="GV20" s="114"/>
      <c r="GW20" s="114"/>
      <c r="GX20" s="114"/>
      <c r="GY20" s="114"/>
      <c r="GZ20" s="114"/>
      <c r="HA20" s="114"/>
      <c r="HB20" s="114"/>
      <c r="HC20" s="114"/>
      <c r="HD20" s="114"/>
      <c r="HE20" s="114"/>
      <c r="HF20" s="114"/>
      <c r="HG20" s="114"/>
      <c r="HH20" s="114"/>
      <c r="HI20" s="114"/>
      <c r="HJ20" s="114"/>
      <c r="HK20" s="114"/>
      <c r="HL20" s="114"/>
      <c r="HM20" s="114"/>
      <c r="HN20" s="114"/>
      <c r="HO20" s="114"/>
      <c r="HP20" s="114"/>
      <c r="HQ20" s="114"/>
      <c r="HR20" s="114"/>
      <c r="HS20" s="114"/>
      <c r="HT20" s="114"/>
      <c r="HU20" s="114"/>
      <c r="HV20" s="114"/>
      <c r="HW20" s="114"/>
      <c r="HX20" s="114"/>
      <c r="HY20" s="114"/>
      <c r="HZ20" s="114"/>
      <c r="IA20" s="114"/>
      <c r="IB20" s="114"/>
      <c r="IC20" s="114"/>
      <c r="ID20" s="114"/>
      <c r="IE20" s="114"/>
      <c r="IF20" s="114"/>
      <c r="IG20" s="114"/>
      <c r="IH20" s="114"/>
    </row>
    <row r="21" spans="1:242" ht="15.75">
      <c r="A21" s="107">
        <v>19</v>
      </c>
      <c r="B21" s="109" t="s">
        <v>1170</v>
      </c>
      <c r="C21" s="109" t="s">
        <v>1166</v>
      </c>
      <c r="D21" s="109" t="s">
        <v>1178</v>
      </c>
      <c r="E21" s="110">
        <v>51150</v>
      </c>
      <c r="F21" s="111">
        <f t="shared" si="0"/>
        <v>55242</v>
      </c>
    </row>
    <row r="22" spans="1:242" ht="15.75">
      <c r="A22" s="107">
        <v>20</v>
      </c>
      <c r="B22" s="109" t="s">
        <v>1170</v>
      </c>
      <c r="C22" s="109" t="s">
        <v>1166</v>
      </c>
      <c r="D22" s="109" t="s">
        <v>357</v>
      </c>
      <c r="E22" s="110">
        <v>51150</v>
      </c>
      <c r="F22" s="111">
        <f t="shared" si="0"/>
        <v>55242</v>
      </c>
    </row>
    <row r="23" spans="1:242" ht="15.75">
      <c r="A23" s="107">
        <v>21</v>
      </c>
      <c r="B23" s="109" t="s">
        <v>1170</v>
      </c>
      <c r="C23" s="109" t="s">
        <v>1166</v>
      </c>
      <c r="D23" s="109" t="s">
        <v>409</v>
      </c>
      <c r="E23" s="110">
        <v>51150</v>
      </c>
      <c r="F23" s="111">
        <f t="shared" si="0"/>
        <v>55242</v>
      </c>
      <c r="G23" s="112"/>
      <c r="H23" s="112"/>
    </row>
    <row r="24" spans="1:242" ht="15.75">
      <c r="A24" s="107">
        <v>22</v>
      </c>
      <c r="B24" s="109" t="s">
        <v>1170</v>
      </c>
      <c r="C24" s="109" t="s">
        <v>1166</v>
      </c>
      <c r="D24" s="109" t="s">
        <v>1179</v>
      </c>
      <c r="E24" s="110">
        <v>51150</v>
      </c>
      <c r="F24" s="111">
        <f t="shared" si="0"/>
        <v>55242</v>
      </c>
    </row>
    <row r="25" spans="1:242" ht="15.75">
      <c r="A25" s="107">
        <v>23</v>
      </c>
      <c r="B25" s="109" t="s">
        <v>1170</v>
      </c>
      <c r="C25" s="109" t="s">
        <v>1166</v>
      </c>
      <c r="D25" s="107" t="s">
        <v>1180</v>
      </c>
      <c r="E25" s="110">
        <v>51150</v>
      </c>
      <c r="F25" s="111">
        <f t="shared" si="0"/>
        <v>55242</v>
      </c>
    </row>
    <row r="26" spans="1:242" ht="15.75">
      <c r="A26" s="107">
        <v>24</v>
      </c>
      <c r="B26" s="109" t="s">
        <v>1170</v>
      </c>
      <c r="C26" s="109" t="s">
        <v>1166</v>
      </c>
      <c r="D26" s="109" t="s">
        <v>1181</v>
      </c>
      <c r="E26" s="110">
        <v>51150</v>
      </c>
      <c r="F26" s="111">
        <f t="shared" si="0"/>
        <v>55242</v>
      </c>
      <c r="G26" s="112"/>
      <c r="H26" s="112"/>
    </row>
    <row r="27" spans="1:242" ht="15.75">
      <c r="A27" s="107">
        <v>25</v>
      </c>
      <c r="B27" s="109" t="s">
        <v>1170</v>
      </c>
      <c r="C27" s="109" t="s">
        <v>1166</v>
      </c>
      <c r="D27" s="109" t="s">
        <v>1019</v>
      </c>
      <c r="E27" s="110">
        <v>51150</v>
      </c>
      <c r="F27" s="111">
        <f t="shared" si="0"/>
        <v>55242</v>
      </c>
    </row>
    <row r="28" spans="1:242" ht="15.75">
      <c r="A28" s="107">
        <v>26</v>
      </c>
      <c r="B28" s="109" t="s">
        <v>1170</v>
      </c>
      <c r="C28" s="108" t="s">
        <v>1166</v>
      </c>
      <c r="D28" s="109" t="s">
        <v>1053</v>
      </c>
      <c r="E28" s="110">
        <v>51150</v>
      </c>
      <c r="F28" s="111">
        <f t="shared" si="0"/>
        <v>55242</v>
      </c>
    </row>
    <row r="29" spans="1:242" ht="15.75">
      <c r="A29" s="107">
        <v>27</v>
      </c>
      <c r="B29" s="109" t="s">
        <v>1170</v>
      </c>
      <c r="C29" s="109" t="s">
        <v>1169</v>
      </c>
      <c r="D29" s="109" t="s">
        <v>888</v>
      </c>
      <c r="E29" s="110">
        <v>103388</v>
      </c>
      <c r="F29" s="111">
        <f t="shared" si="0"/>
        <v>111659.04000000001</v>
      </c>
    </row>
    <row r="30" spans="1:242" ht="15.75">
      <c r="A30" s="107">
        <v>28</v>
      </c>
      <c r="B30" s="109" t="s">
        <v>1168</v>
      </c>
      <c r="C30" s="109" t="s">
        <v>1169</v>
      </c>
      <c r="D30" s="107" t="s">
        <v>1182</v>
      </c>
      <c r="E30" s="110">
        <v>101810</v>
      </c>
      <c r="F30" s="111">
        <f t="shared" si="0"/>
        <v>109954.8</v>
      </c>
    </row>
    <row r="31" spans="1:242" ht="15.75">
      <c r="A31" s="107">
        <v>29</v>
      </c>
      <c r="B31" s="109" t="s">
        <v>1170</v>
      </c>
      <c r="C31" s="109" t="s">
        <v>1166</v>
      </c>
      <c r="D31" s="109" t="s">
        <v>1183</v>
      </c>
      <c r="E31" s="110">
        <v>51150</v>
      </c>
      <c r="F31" s="111">
        <f t="shared" si="0"/>
        <v>55242</v>
      </c>
    </row>
    <row r="32" spans="1:242" ht="15.75">
      <c r="A32" s="107">
        <v>30</v>
      </c>
      <c r="B32" s="109" t="s">
        <v>1170</v>
      </c>
      <c r="C32" s="109" t="s">
        <v>1166</v>
      </c>
      <c r="D32" s="109" t="s">
        <v>983</v>
      </c>
      <c r="E32" s="110">
        <v>51150</v>
      </c>
      <c r="F32" s="111">
        <f t="shared" si="0"/>
        <v>55242</v>
      </c>
    </row>
    <row r="33" spans="1:242" ht="15.75">
      <c r="A33" s="107">
        <v>31</v>
      </c>
      <c r="B33" s="109" t="s">
        <v>1170</v>
      </c>
      <c r="C33" s="109" t="s">
        <v>1166</v>
      </c>
      <c r="D33" s="109" t="s">
        <v>1184</v>
      </c>
      <c r="E33" s="110">
        <v>51150</v>
      </c>
      <c r="F33" s="111">
        <f t="shared" si="0"/>
        <v>55242</v>
      </c>
    </row>
    <row r="34" spans="1:242" ht="15.75">
      <c r="A34" s="107">
        <v>32</v>
      </c>
      <c r="B34" s="109" t="s">
        <v>1170</v>
      </c>
      <c r="C34" s="107" t="s">
        <v>1166</v>
      </c>
      <c r="D34" s="107" t="s">
        <v>1185</v>
      </c>
      <c r="E34" s="110">
        <v>51150</v>
      </c>
      <c r="F34" s="111">
        <f t="shared" si="0"/>
        <v>55242</v>
      </c>
      <c r="G34" s="112"/>
      <c r="H34" s="112"/>
      <c r="HW34" s="115"/>
      <c r="HX34" s="115"/>
      <c r="HY34" s="115"/>
      <c r="HZ34" s="115"/>
      <c r="IA34" s="115"/>
      <c r="IB34" s="115"/>
      <c r="IC34" s="115"/>
      <c r="ID34" s="115"/>
      <c r="IE34" s="115"/>
      <c r="IF34" s="115"/>
      <c r="IG34" s="115"/>
      <c r="IH34" s="115"/>
    </row>
    <row r="35" spans="1:242" ht="15.75">
      <c r="A35" s="107">
        <v>33</v>
      </c>
      <c r="B35" s="109" t="s">
        <v>1170</v>
      </c>
      <c r="C35" s="109" t="s">
        <v>1166</v>
      </c>
      <c r="D35" s="107" t="s">
        <v>1186</v>
      </c>
      <c r="E35" s="110">
        <v>51150</v>
      </c>
      <c r="F35" s="111">
        <f t="shared" si="0"/>
        <v>55242</v>
      </c>
    </row>
    <row r="36" spans="1:242" ht="15.75">
      <c r="A36" s="107">
        <v>34</v>
      </c>
      <c r="B36" s="109" t="s">
        <v>1170</v>
      </c>
      <c r="C36" s="109" t="s">
        <v>1166</v>
      </c>
      <c r="D36" s="107" t="s">
        <v>1187</v>
      </c>
      <c r="E36" s="110">
        <v>51150</v>
      </c>
      <c r="F36" s="111">
        <f t="shared" si="0"/>
        <v>55242</v>
      </c>
    </row>
    <row r="37" spans="1:242" ht="15.75">
      <c r="A37" s="107">
        <v>35</v>
      </c>
      <c r="B37" s="109" t="s">
        <v>1170</v>
      </c>
      <c r="C37" s="109" t="s">
        <v>1166</v>
      </c>
      <c r="D37" s="107" t="s">
        <v>1188</v>
      </c>
      <c r="E37" s="110">
        <v>51150</v>
      </c>
      <c r="F37" s="111">
        <f t="shared" si="0"/>
        <v>55242</v>
      </c>
    </row>
    <row r="38" spans="1:242" ht="15.75">
      <c r="A38" s="107">
        <v>36</v>
      </c>
      <c r="B38" s="109" t="s">
        <v>1170</v>
      </c>
      <c r="C38" s="109" t="s">
        <v>1166</v>
      </c>
      <c r="D38" s="107" t="s">
        <v>1189</v>
      </c>
      <c r="E38" s="110">
        <v>51150</v>
      </c>
      <c r="F38" s="111">
        <f t="shared" si="0"/>
        <v>55242</v>
      </c>
    </row>
    <row r="39" spans="1:242" ht="15.75">
      <c r="A39" s="107">
        <v>37</v>
      </c>
      <c r="B39" s="109" t="s">
        <v>1170</v>
      </c>
      <c r="C39" s="109" t="s">
        <v>1166</v>
      </c>
      <c r="D39" s="107" t="s">
        <v>1190</v>
      </c>
      <c r="E39" s="110">
        <v>51150</v>
      </c>
      <c r="F39" s="111">
        <f t="shared" si="0"/>
        <v>55242</v>
      </c>
    </row>
    <row r="40" spans="1:242" ht="15.75">
      <c r="A40" s="107">
        <v>38</v>
      </c>
      <c r="B40" s="109" t="s">
        <v>1170</v>
      </c>
      <c r="C40" s="109" t="s">
        <v>1166</v>
      </c>
      <c r="D40" s="107" t="s">
        <v>1191</v>
      </c>
      <c r="E40" s="110">
        <v>51150</v>
      </c>
      <c r="F40" s="111">
        <f t="shared" si="0"/>
        <v>55242</v>
      </c>
    </row>
    <row r="41" spans="1:242" ht="15.75">
      <c r="A41" s="107">
        <v>39</v>
      </c>
      <c r="B41" s="109" t="s">
        <v>1170</v>
      </c>
      <c r="C41" s="109" t="s">
        <v>1166</v>
      </c>
      <c r="D41" s="107" t="s">
        <v>787</v>
      </c>
      <c r="E41" s="110">
        <v>51150</v>
      </c>
      <c r="F41" s="111">
        <f t="shared" si="0"/>
        <v>55242</v>
      </c>
    </row>
    <row r="42" spans="1:242" ht="15.75">
      <c r="A42" s="107">
        <v>40</v>
      </c>
      <c r="B42" s="109" t="s">
        <v>1192</v>
      </c>
      <c r="C42" s="109" t="s">
        <v>1166</v>
      </c>
      <c r="D42" s="107" t="s">
        <v>895</v>
      </c>
      <c r="E42" s="110">
        <v>48750</v>
      </c>
      <c r="F42" s="111">
        <f t="shared" si="0"/>
        <v>52650</v>
      </c>
    </row>
    <row r="43" spans="1:242" ht="15.75">
      <c r="A43" s="107">
        <v>41</v>
      </c>
      <c r="B43" s="109" t="s">
        <v>1170</v>
      </c>
      <c r="C43" s="109" t="s">
        <v>1166</v>
      </c>
      <c r="D43" s="109" t="s">
        <v>799</v>
      </c>
      <c r="E43" s="110">
        <v>51150</v>
      </c>
      <c r="F43" s="111">
        <f t="shared" si="0"/>
        <v>55242</v>
      </c>
    </row>
    <row r="44" spans="1:242" ht="15.75">
      <c r="A44" s="107">
        <v>42</v>
      </c>
      <c r="B44" s="109" t="s">
        <v>1170</v>
      </c>
      <c r="C44" s="109" t="s">
        <v>1166</v>
      </c>
      <c r="D44" s="107" t="s">
        <v>1193</v>
      </c>
      <c r="E44" s="110">
        <v>51150</v>
      </c>
      <c r="F44" s="111">
        <f t="shared" si="0"/>
        <v>55242</v>
      </c>
      <c r="G44" s="112"/>
      <c r="H44" s="112"/>
    </row>
    <row r="45" spans="1:242" ht="15.75">
      <c r="A45" s="107">
        <v>43</v>
      </c>
      <c r="B45" s="109" t="s">
        <v>1170</v>
      </c>
      <c r="C45" s="109" t="s">
        <v>1166</v>
      </c>
      <c r="D45" s="107" t="s">
        <v>978</v>
      </c>
      <c r="E45" s="110">
        <v>51150</v>
      </c>
      <c r="F45" s="111">
        <f t="shared" si="0"/>
        <v>55242</v>
      </c>
      <c r="G45" s="112"/>
      <c r="H45" s="112"/>
    </row>
    <row r="46" spans="1:242" ht="15.75">
      <c r="A46" s="107">
        <v>44</v>
      </c>
      <c r="B46" s="109" t="s">
        <v>1170</v>
      </c>
      <c r="C46" s="109" t="s">
        <v>1166</v>
      </c>
      <c r="D46" s="107" t="s">
        <v>1194</v>
      </c>
      <c r="E46" s="110">
        <v>51150</v>
      </c>
      <c r="F46" s="111">
        <f t="shared" si="0"/>
        <v>55242</v>
      </c>
      <c r="G46" s="112"/>
      <c r="H46" s="112"/>
      <c r="I46" s="116"/>
    </row>
    <row r="47" spans="1:242" ht="15.75">
      <c r="A47" s="107">
        <v>45</v>
      </c>
      <c r="B47" s="109" t="s">
        <v>1170</v>
      </c>
      <c r="C47" s="108" t="s">
        <v>1166</v>
      </c>
      <c r="D47" s="107" t="s">
        <v>1195</v>
      </c>
      <c r="E47" s="110">
        <v>51150</v>
      </c>
      <c r="F47" s="111">
        <f t="shared" si="0"/>
        <v>55242</v>
      </c>
    </row>
    <row r="48" spans="1:242" ht="15.75">
      <c r="A48" s="107">
        <v>46</v>
      </c>
      <c r="B48" s="109" t="s">
        <v>1170</v>
      </c>
      <c r="C48" s="108" t="s">
        <v>1166</v>
      </c>
      <c r="D48" s="107" t="s">
        <v>1196</v>
      </c>
      <c r="E48" s="110">
        <v>51150</v>
      </c>
      <c r="F48" s="111">
        <f t="shared" si="0"/>
        <v>55242</v>
      </c>
    </row>
    <row r="49" spans="1:9" ht="15.75">
      <c r="A49" s="107">
        <v>47</v>
      </c>
      <c r="B49" s="109" t="s">
        <v>1170</v>
      </c>
      <c r="C49" s="108" t="s">
        <v>1166</v>
      </c>
      <c r="D49" s="109" t="s">
        <v>1197</v>
      </c>
      <c r="E49" s="110">
        <v>51150</v>
      </c>
      <c r="F49" s="111">
        <f t="shared" si="0"/>
        <v>55242</v>
      </c>
    </row>
    <row r="50" spans="1:9" ht="15.75">
      <c r="A50" s="107">
        <v>48</v>
      </c>
      <c r="B50" s="109" t="s">
        <v>1170</v>
      </c>
      <c r="C50" s="109" t="s">
        <v>1166</v>
      </c>
      <c r="D50" s="109" t="s">
        <v>861</v>
      </c>
      <c r="E50" s="110">
        <v>51150</v>
      </c>
      <c r="F50" s="111">
        <f t="shared" si="0"/>
        <v>55242</v>
      </c>
      <c r="G50" s="112"/>
      <c r="H50" s="112"/>
      <c r="I50" s="115"/>
    </row>
    <row r="51" spans="1:9" ht="15.75">
      <c r="A51" s="107">
        <v>49</v>
      </c>
      <c r="B51" s="109" t="s">
        <v>1170</v>
      </c>
      <c r="C51" s="109" t="s">
        <v>1166</v>
      </c>
      <c r="D51" s="109" t="s">
        <v>1198</v>
      </c>
      <c r="E51" s="110">
        <v>51150</v>
      </c>
      <c r="F51" s="111">
        <f t="shared" si="0"/>
        <v>55242</v>
      </c>
    </row>
    <row r="52" spans="1:9" ht="15.75">
      <c r="A52" s="107">
        <v>50</v>
      </c>
      <c r="B52" s="109" t="s">
        <v>1170</v>
      </c>
      <c r="C52" s="109" t="s">
        <v>1166</v>
      </c>
      <c r="D52" s="107" t="s">
        <v>973</v>
      </c>
      <c r="E52" s="110">
        <v>51150</v>
      </c>
      <c r="F52" s="111">
        <f t="shared" si="0"/>
        <v>55242</v>
      </c>
    </row>
    <row r="53" spans="1:9" ht="15.75">
      <c r="A53" s="107">
        <v>51</v>
      </c>
      <c r="B53" s="109" t="s">
        <v>1170</v>
      </c>
      <c r="C53" s="109" t="s">
        <v>1166</v>
      </c>
      <c r="D53" s="109" t="s">
        <v>946</v>
      </c>
      <c r="E53" s="110">
        <v>51150</v>
      </c>
      <c r="F53" s="111">
        <f t="shared" si="0"/>
        <v>55242</v>
      </c>
    </row>
    <row r="54" spans="1:9" ht="15.75">
      <c r="A54" s="107">
        <v>52</v>
      </c>
      <c r="B54" s="109" t="s">
        <v>1170</v>
      </c>
      <c r="C54" s="109" t="s">
        <v>1166</v>
      </c>
      <c r="D54" s="109" t="s">
        <v>1199</v>
      </c>
      <c r="E54" s="110">
        <v>51150</v>
      </c>
      <c r="F54" s="111">
        <f t="shared" si="0"/>
        <v>55242</v>
      </c>
    </row>
    <row r="55" spans="1:9" ht="15.75">
      <c r="A55" s="107">
        <v>53</v>
      </c>
      <c r="B55" s="109" t="s">
        <v>1192</v>
      </c>
      <c r="C55" s="109" t="s">
        <v>1166</v>
      </c>
      <c r="D55" s="107" t="s">
        <v>1200</v>
      </c>
      <c r="E55" s="110">
        <v>48750</v>
      </c>
      <c r="F55" s="111">
        <f t="shared" si="0"/>
        <v>52650</v>
      </c>
    </row>
    <row r="56" spans="1:9" ht="15.75">
      <c r="A56" s="107">
        <v>54</v>
      </c>
      <c r="B56" s="109" t="s">
        <v>1170</v>
      </c>
      <c r="C56" s="107" t="s">
        <v>1166</v>
      </c>
      <c r="D56" s="107" t="s">
        <v>1201</v>
      </c>
      <c r="E56" s="110">
        <v>51150</v>
      </c>
      <c r="F56" s="111">
        <f t="shared" si="0"/>
        <v>55242</v>
      </c>
    </row>
    <row r="57" spans="1:9" ht="15.75">
      <c r="A57" s="107">
        <v>55</v>
      </c>
      <c r="B57" s="109" t="s">
        <v>1170</v>
      </c>
      <c r="C57" s="109" t="s">
        <v>1166</v>
      </c>
      <c r="D57" s="109" t="s">
        <v>1202</v>
      </c>
      <c r="E57" s="110">
        <v>51150</v>
      </c>
      <c r="F57" s="111">
        <f t="shared" si="0"/>
        <v>55242</v>
      </c>
    </row>
    <row r="58" spans="1:9" ht="15.75">
      <c r="A58" s="107">
        <v>56</v>
      </c>
      <c r="B58" s="109" t="s">
        <v>1170</v>
      </c>
      <c r="C58" s="107" t="s">
        <v>1166</v>
      </c>
      <c r="D58" s="107" t="s">
        <v>1041</v>
      </c>
      <c r="E58" s="110">
        <v>51150</v>
      </c>
      <c r="F58" s="111">
        <f t="shared" si="0"/>
        <v>55242</v>
      </c>
      <c r="G58" s="112"/>
      <c r="H58" s="112"/>
      <c r="I58" s="116"/>
    </row>
    <row r="59" spans="1:9" ht="15.75">
      <c r="A59" s="107">
        <v>57</v>
      </c>
      <c r="B59" s="109" t="s">
        <v>1170</v>
      </c>
      <c r="C59" s="107" t="s">
        <v>1166</v>
      </c>
      <c r="D59" s="109" t="s">
        <v>1203</v>
      </c>
      <c r="E59" s="110">
        <v>51150</v>
      </c>
      <c r="F59" s="111">
        <f t="shared" si="0"/>
        <v>55242</v>
      </c>
    </row>
    <row r="60" spans="1:9" ht="15.75">
      <c r="A60" s="107">
        <v>58</v>
      </c>
      <c r="B60" s="109" t="s">
        <v>1170</v>
      </c>
      <c r="C60" s="107" t="s">
        <v>1166</v>
      </c>
      <c r="D60" s="109" t="s">
        <v>1204</v>
      </c>
      <c r="E60" s="110">
        <v>51150</v>
      </c>
      <c r="F60" s="111">
        <f t="shared" si="0"/>
        <v>55242</v>
      </c>
      <c r="G60" s="112"/>
      <c r="H60" s="112"/>
      <c r="I60" s="117"/>
    </row>
    <row r="61" spans="1:9" ht="15.75">
      <c r="A61" s="107">
        <v>59</v>
      </c>
      <c r="B61" s="109" t="s">
        <v>1170</v>
      </c>
      <c r="C61" s="107" t="s">
        <v>1166</v>
      </c>
      <c r="D61" s="109" t="s">
        <v>872</v>
      </c>
      <c r="E61" s="110">
        <v>51150</v>
      </c>
      <c r="F61" s="111">
        <f t="shared" si="0"/>
        <v>55242</v>
      </c>
    </row>
    <row r="62" spans="1:9" ht="15.75">
      <c r="A62" s="107">
        <v>60</v>
      </c>
      <c r="B62" s="109" t="s">
        <v>1170</v>
      </c>
      <c r="C62" s="107" t="s">
        <v>1166</v>
      </c>
      <c r="D62" s="107" t="s">
        <v>1205</v>
      </c>
      <c r="E62" s="110">
        <v>51150</v>
      </c>
      <c r="F62" s="111">
        <f t="shared" si="0"/>
        <v>55242</v>
      </c>
    </row>
    <row r="63" spans="1:9" ht="24.6" customHeight="1">
      <c r="D63" s="187" t="s">
        <v>1206</v>
      </c>
      <c r="E63" s="188">
        <f>SUM(E3:E62)</f>
        <v>3269996</v>
      </c>
      <c r="F63" s="309">
        <f>SUM(F3:F62)</f>
        <v>3531595.6799999997</v>
      </c>
    </row>
  </sheetData>
  <mergeCells count="1">
    <mergeCell ref="A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G193"/>
  <sheetViews>
    <sheetView workbookViewId="0">
      <selection sqref="A1:F1"/>
    </sheetView>
  </sheetViews>
  <sheetFormatPr defaultRowHeight="15"/>
  <cols>
    <col min="1" max="1" width="6.85546875" customWidth="1"/>
    <col min="2" max="2" width="29" customWidth="1"/>
    <col min="3" max="3" width="35.28515625" customWidth="1"/>
    <col min="4" max="4" width="37.140625" style="137" customWidth="1"/>
    <col min="5" max="6" width="23.140625" customWidth="1"/>
    <col min="7" max="7" width="12.140625" customWidth="1"/>
    <col min="8" max="8" width="11.140625" customWidth="1"/>
    <col min="257" max="257" width="6.85546875" customWidth="1"/>
    <col min="258" max="258" width="29" customWidth="1"/>
    <col min="259" max="259" width="35.28515625" customWidth="1"/>
    <col min="260" max="260" width="37.140625" customWidth="1"/>
    <col min="261" max="262" width="23.140625" customWidth="1"/>
    <col min="263" max="263" width="12.140625" customWidth="1"/>
    <col min="264" max="264" width="11.140625" customWidth="1"/>
    <col min="513" max="513" width="6.85546875" customWidth="1"/>
    <col min="514" max="514" width="29" customWidth="1"/>
    <col min="515" max="515" width="35.28515625" customWidth="1"/>
    <col min="516" max="516" width="37.140625" customWidth="1"/>
    <col min="517" max="518" width="23.140625" customWidth="1"/>
    <col min="519" max="519" width="12.140625" customWidth="1"/>
    <col min="520" max="520" width="11.140625" customWidth="1"/>
    <col min="769" max="769" width="6.85546875" customWidth="1"/>
    <col min="770" max="770" width="29" customWidth="1"/>
    <col min="771" max="771" width="35.28515625" customWidth="1"/>
    <col min="772" max="772" width="37.140625" customWidth="1"/>
    <col min="773" max="774" width="23.140625" customWidth="1"/>
    <col min="775" max="775" width="12.140625" customWidth="1"/>
    <col min="776" max="776" width="11.140625" customWidth="1"/>
    <col min="1025" max="1025" width="6.85546875" customWidth="1"/>
    <col min="1026" max="1026" width="29" customWidth="1"/>
    <col min="1027" max="1027" width="35.28515625" customWidth="1"/>
    <col min="1028" max="1028" width="37.140625" customWidth="1"/>
    <col min="1029" max="1030" width="23.140625" customWidth="1"/>
    <col min="1031" max="1031" width="12.140625" customWidth="1"/>
    <col min="1032" max="1032" width="11.140625" customWidth="1"/>
    <col min="1281" max="1281" width="6.85546875" customWidth="1"/>
    <col min="1282" max="1282" width="29" customWidth="1"/>
    <col min="1283" max="1283" width="35.28515625" customWidth="1"/>
    <col min="1284" max="1284" width="37.140625" customWidth="1"/>
    <col min="1285" max="1286" width="23.140625" customWidth="1"/>
    <col min="1287" max="1287" width="12.140625" customWidth="1"/>
    <col min="1288" max="1288" width="11.140625" customWidth="1"/>
    <col min="1537" max="1537" width="6.85546875" customWidth="1"/>
    <col min="1538" max="1538" width="29" customWidth="1"/>
    <col min="1539" max="1539" width="35.28515625" customWidth="1"/>
    <col min="1540" max="1540" width="37.140625" customWidth="1"/>
    <col min="1541" max="1542" width="23.140625" customWidth="1"/>
    <col min="1543" max="1543" width="12.140625" customWidth="1"/>
    <col min="1544" max="1544" width="11.140625" customWidth="1"/>
    <col min="1793" max="1793" width="6.85546875" customWidth="1"/>
    <col min="1794" max="1794" width="29" customWidth="1"/>
    <col min="1795" max="1795" width="35.28515625" customWidth="1"/>
    <col min="1796" max="1796" width="37.140625" customWidth="1"/>
    <col min="1797" max="1798" width="23.140625" customWidth="1"/>
    <col min="1799" max="1799" width="12.140625" customWidth="1"/>
    <col min="1800" max="1800" width="11.140625" customWidth="1"/>
    <col min="2049" max="2049" width="6.85546875" customWidth="1"/>
    <col min="2050" max="2050" width="29" customWidth="1"/>
    <col min="2051" max="2051" width="35.28515625" customWidth="1"/>
    <col min="2052" max="2052" width="37.140625" customWidth="1"/>
    <col min="2053" max="2054" width="23.140625" customWidth="1"/>
    <col min="2055" max="2055" width="12.140625" customWidth="1"/>
    <col min="2056" max="2056" width="11.140625" customWidth="1"/>
    <col min="2305" max="2305" width="6.85546875" customWidth="1"/>
    <col min="2306" max="2306" width="29" customWidth="1"/>
    <col min="2307" max="2307" width="35.28515625" customWidth="1"/>
    <col min="2308" max="2308" width="37.140625" customWidth="1"/>
    <col min="2309" max="2310" width="23.140625" customWidth="1"/>
    <col min="2311" max="2311" width="12.140625" customWidth="1"/>
    <col min="2312" max="2312" width="11.140625" customWidth="1"/>
    <col min="2561" max="2561" width="6.85546875" customWidth="1"/>
    <col min="2562" max="2562" width="29" customWidth="1"/>
    <col min="2563" max="2563" width="35.28515625" customWidth="1"/>
    <col min="2564" max="2564" width="37.140625" customWidth="1"/>
    <col min="2565" max="2566" width="23.140625" customWidth="1"/>
    <col min="2567" max="2567" width="12.140625" customWidth="1"/>
    <col min="2568" max="2568" width="11.140625" customWidth="1"/>
    <col min="2817" max="2817" width="6.85546875" customWidth="1"/>
    <col min="2818" max="2818" width="29" customWidth="1"/>
    <col min="2819" max="2819" width="35.28515625" customWidth="1"/>
    <col min="2820" max="2820" width="37.140625" customWidth="1"/>
    <col min="2821" max="2822" width="23.140625" customWidth="1"/>
    <col min="2823" max="2823" width="12.140625" customWidth="1"/>
    <col min="2824" max="2824" width="11.140625" customWidth="1"/>
    <col min="3073" max="3073" width="6.85546875" customWidth="1"/>
    <col min="3074" max="3074" width="29" customWidth="1"/>
    <col min="3075" max="3075" width="35.28515625" customWidth="1"/>
    <col min="3076" max="3076" width="37.140625" customWidth="1"/>
    <col min="3077" max="3078" width="23.140625" customWidth="1"/>
    <col min="3079" max="3079" width="12.140625" customWidth="1"/>
    <col min="3080" max="3080" width="11.140625" customWidth="1"/>
    <col min="3329" max="3329" width="6.85546875" customWidth="1"/>
    <col min="3330" max="3330" width="29" customWidth="1"/>
    <col min="3331" max="3331" width="35.28515625" customWidth="1"/>
    <col min="3332" max="3332" width="37.140625" customWidth="1"/>
    <col min="3333" max="3334" width="23.140625" customWidth="1"/>
    <col min="3335" max="3335" width="12.140625" customWidth="1"/>
    <col min="3336" max="3336" width="11.140625" customWidth="1"/>
    <col min="3585" max="3585" width="6.85546875" customWidth="1"/>
    <col min="3586" max="3586" width="29" customWidth="1"/>
    <col min="3587" max="3587" width="35.28515625" customWidth="1"/>
    <col min="3588" max="3588" width="37.140625" customWidth="1"/>
    <col min="3589" max="3590" width="23.140625" customWidth="1"/>
    <col min="3591" max="3591" width="12.140625" customWidth="1"/>
    <col min="3592" max="3592" width="11.140625" customWidth="1"/>
    <col min="3841" max="3841" width="6.85546875" customWidth="1"/>
    <col min="3842" max="3842" width="29" customWidth="1"/>
    <col min="3843" max="3843" width="35.28515625" customWidth="1"/>
    <col min="3844" max="3844" width="37.140625" customWidth="1"/>
    <col min="3845" max="3846" width="23.140625" customWidth="1"/>
    <col min="3847" max="3847" width="12.140625" customWidth="1"/>
    <col min="3848" max="3848" width="11.140625" customWidth="1"/>
    <col min="4097" max="4097" width="6.85546875" customWidth="1"/>
    <col min="4098" max="4098" width="29" customWidth="1"/>
    <col min="4099" max="4099" width="35.28515625" customWidth="1"/>
    <col min="4100" max="4100" width="37.140625" customWidth="1"/>
    <col min="4101" max="4102" width="23.140625" customWidth="1"/>
    <col min="4103" max="4103" width="12.140625" customWidth="1"/>
    <col min="4104" max="4104" width="11.140625" customWidth="1"/>
    <col min="4353" max="4353" width="6.85546875" customWidth="1"/>
    <col min="4354" max="4354" width="29" customWidth="1"/>
    <col min="4355" max="4355" width="35.28515625" customWidth="1"/>
    <col min="4356" max="4356" width="37.140625" customWidth="1"/>
    <col min="4357" max="4358" width="23.140625" customWidth="1"/>
    <col min="4359" max="4359" width="12.140625" customWidth="1"/>
    <col min="4360" max="4360" width="11.140625" customWidth="1"/>
    <col min="4609" max="4609" width="6.85546875" customWidth="1"/>
    <col min="4610" max="4610" width="29" customWidth="1"/>
    <col min="4611" max="4611" width="35.28515625" customWidth="1"/>
    <col min="4612" max="4612" width="37.140625" customWidth="1"/>
    <col min="4613" max="4614" width="23.140625" customWidth="1"/>
    <col min="4615" max="4615" width="12.140625" customWidth="1"/>
    <col min="4616" max="4616" width="11.140625" customWidth="1"/>
    <col min="4865" max="4865" width="6.85546875" customWidth="1"/>
    <col min="4866" max="4866" width="29" customWidth="1"/>
    <col min="4867" max="4867" width="35.28515625" customWidth="1"/>
    <col min="4868" max="4868" width="37.140625" customWidth="1"/>
    <col min="4869" max="4870" width="23.140625" customWidth="1"/>
    <col min="4871" max="4871" width="12.140625" customWidth="1"/>
    <col min="4872" max="4872" width="11.140625" customWidth="1"/>
    <col min="5121" max="5121" width="6.85546875" customWidth="1"/>
    <col min="5122" max="5122" width="29" customWidth="1"/>
    <col min="5123" max="5123" width="35.28515625" customWidth="1"/>
    <col min="5124" max="5124" width="37.140625" customWidth="1"/>
    <col min="5125" max="5126" width="23.140625" customWidth="1"/>
    <col min="5127" max="5127" width="12.140625" customWidth="1"/>
    <col min="5128" max="5128" width="11.140625" customWidth="1"/>
    <col min="5377" max="5377" width="6.85546875" customWidth="1"/>
    <col min="5378" max="5378" width="29" customWidth="1"/>
    <col min="5379" max="5379" width="35.28515625" customWidth="1"/>
    <col min="5380" max="5380" width="37.140625" customWidth="1"/>
    <col min="5381" max="5382" width="23.140625" customWidth="1"/>
    <col min="5383" max="5383" width="12.140625" customWidth="1"/>
    <col min="5384" max="5384" width="11.140625" customWidth="1"/>
    <col min="5633" max="5633" width="6.85546875" customWidth="1"/>
    <col min="5634" max="5634" width="29" customWidth="1"/>
    <col min="5635" max="5635" width="35.28515625" customWidth="1"/>
    <col min="5636" max="5636" width="37.140625" customWidth="1"/>
    <col min="5637" max="5638" width="23.140625" customWidth="1"/>
    <col min="5639" max="5639" width="12.140625" customWidth="1"/>
    <col min="5640" max="5640" width="11.140625" customWidth="1"/>
    <col min="5889" max="5889" width="6.85546875" customWidth="1"/>
    <col min="5890" max="5890" width="29" customWidth="1"/>
    <col min="5891" max="5891" width="35.28515625" customWidth="1"/>
    <col min="5892" max="5892" width="37.140625" customWidth="1"/>
    <col min="5893" max="5894" width="23.140625" customWidth="1"/>
    <col min="5895" max="5895" width="12.140625" customWidth="1"/>
    <col min="5896" max="5896" width="11.140625" customWidth="1"/>
    <col min="6145" max="6145" width="6.85546875" customWidth="1"/>
    <col min="6146" max="6146" width="29" customWidth="1"/>
    <col min="6147" max="6147" width="35.28515625" customWidth="1"/>
    <col min="6148" max="6148" width="37.140625" customWidth="1"/>
    <col min="6149" max="6150" width="23.140625" customWidth="1"/>
    <col min="6151" max="6151" width="12.140625" customWidth="1"/>
    <col min="6152" max="6152" width="11.140625" customWidth="1"/>
    <col min="6401" max="6401" width="6.85546875" customWidth="1"/>
    <col min="6402" max="6402" width="29" customWidth="1"/>
    <col min="6403" max="6403" width="35.28515625" customWidth="1"/>
    <col min="6404" max="6404" width="37.140625" customWidth="1"/>
    <col min="6405" max="6406" width="23.140625" customWidth="1"/>
    <col min="6407" max="6407" width="12.140625" customWidth="1"/>
    <col min="6408" max="6408" width="11.140625" customWidth="1"/>
    <col min="6657" max="6657" width="6.85546875" customWidth="1"/>
    <col min="6658" max="6658" width="29" customWidth="1"/>
    <col min="6659" max="6659" width="35.28515625" customWidth="1"/>
    <col min="6660" max="6660" width="37.140625" customWidth="1"/>
    <col min="6661" max="6662" width="23.140625" customWidth="1"/>
    <col min="6663" max="6663" width="12.140625" customWidth="1"/>
    <col min="6664" max="6664" width="11.140625" customWidth="1"/>
    <col min="6913" max="6913" width="6.85546875" customWidth="1"/>
    <col min="6914" max="6914" width="29" customWidth="1"/>
    <col min="6915" max="6915" width="35.28515625" customWidth="1"/>
    <col min="6916" max="6916" width="37.140625" customWidth="1"/>
    <col min="6917" max="6918" width="23.140625" customWidth="1"/>
    <col min="6919" max="6919" width="12.140625" customWidth="1"/>
    <col min="6920" max="6920" width="11.140625" customWidth="1"/>
    <col min="7169" max="7169" width="6.85546875" customWidth="1"/>
    <col min="7170" max="7170" width="29" customWidth="1"/>
    <col min="7171" max="7171" width="35.28515625" customWidth="1"/>
    <col min="7172" max="7172" width="37.140625" customWidth="1"/>
    <col min="7173" max="7174" width="23.140625" customWidth="1"/>
    <col min="7175" max="7175" width="12.140625" customWidth="1"/>
    <col min="7176" max="7176" width="11.140625" customWidth="1"/>
    <col min="7425" max="7425" width="6.85546875" customWidth="1"/>
    <col min="7426" max="7426" width="29" customWidth="1"/>
    <col min="7427" max="7427" width="35.28515625" customWidth="1"/>
    <col min="7428" max="7428" width="37.140625" customWidth="1"/>
    <col min="7429" max="7430" width="23.140625" customWidth="1"/>
    <col min="7431" max="7431" width="12.140625" customWidth="1"/>
    <col min="7432" max="7432" width="11.140625" customWidth="1"/>
    <col min="7681" max="7681" width="6.85546875" customWidth="1"/>
    <col min="7682" max="7682" width="29" customWidth="1"/>
    <col min="7683" max="7683" width="35.28515625" customWidth="1"/>
    <col min="7684" max="7684" width="37.140625" customWidth="1"/>
    <col min="7685" max="7686" width="23.140625" customWidth="1"/>
    <col min="7687" max="7687" width="12.140625" customWidth="1"/>
    <col min="7688" max="7688" width="11.140625" customWidth="1"/>
    <col min="7937" max="7937" width="6.85546875" customWidth="1"/>
    <col min="7938" max="7938" width="29" customWidth="1"/>
    <col min="7939" max="7939" width="35.28515625" customWidth="1"/>
    <col min="7940" max="7940" width="37.140625" customWidth="1"/>
    <col min="7941" max="7942" width="23.140625" customWidth="1"/>
    <col min="7943" max="7943" width="12.140625" customWidth="1"/>
    <col min="7944" max="7944" width="11.140625" customWidth="1"/>
    <col min="8193" max="8193" width="6.85546875" customWidth="1"/>
    <col min="8194" max="8194" width="29" customWidth="1"/>
    <col min="8195" max="8195" width="35.28515625" customWidth="1"/>
    <col min="8196" max="8196" width="37.140625" customWidth="1"/>
    <col min="8197" max="8198" width="23.140625" customWidth="1"/>
    <col min="8199" max="8199" width="12.140625" customWidth="1"/>
    <col min="8200" max="8200" width="11.140625" customWidth="1"/>
    <col min="8449" max="8449" width="6.85546875" customWidth="1"/>
    <col min="8450" max="8450" width="29" customWidth="1"/>
    <col min="8451" max="8451" width="35.28515625" customWidth="1"/>
    <col min="8452" max="8452" width="37.140625" customWidth="1"/>
    <col min="8453" max="8454" width="23.140625" customWidth="1"/>
    <col min="8455" max="8455" width="12.140625" customWidth="1"/>
    <col min="8456" max="8456" width="11.140625" customWidth="1"/>
    <col min="8705" max="8705" width="6.85546875" customWidth="1"/>
    <col min="8706" max="8706" width="29" customWidth="1"/>
    <col min="8707" max="8707" width="35.28515625" customWidth="1"/>
    <col min="8708" max="8708" width="37.140625" customWidth="1"/>
    <col min="8709" max="8710" width="23.140625" customWidth="1"/>
    <col min="8711" max="8711" width="12.140625" customWidth="1"/>
    <col min="8712" max="8712" width="11.140625" customWidth="1"/>
    <col min="8961" max="8961" width="6.85546875" customWidth="1"/>
    <col min="8962" max="8962" width="29" customWidth="1"/>
    <col min="8963" max="8963" width="35.28515625" customWidth="1"/>
    <col min="8964" max="8964" width="37.140625" customWidth="1"/>
    <col min="8965" max="8966" width="23.140625" customWidth="1"/>
    <col min="8967" max="8967" width="12.140625" customWidth="1"/>
    <col min="8968" max="8968" width="11.140625" customWidth="1"/>
    <col min="9217" max="9217" width="6.85546875" customWidth="1"/>
    <col min="9218" max="9218" width="29" customWidth="1"/>
    <col min="9219" max="9219" width="35.28515625" customWidth="1"/>
    <col min="9220" max="9220" width="37.140625" customWidth="1"/>
    <col min="9221" max="9222" width="23.140625" customWidth="1"/>
    <col min="9223" max="9223" width="12.140625" customWidth="1"/>
    <col min="9224" max="9224" width="11.140625" customWidth="1"/>
    <col min="9473" max="9473" width="6.85546875" customWidth="1"/>
    <col min="9474" max="9474" width="29" customWidth="1"/>
    <col min="9475" max="9475" width="35.28515625" customWidth="1"/>
    <col min="9476" max="9476" width="37.140625" customWidth="1"/>
    <col min="9477" max="9478" width="23.140625" customWidth="1"/>
    <col min="9479" max="9479" width="12.140625" customWidth="1"/>
    <col min="9480" max="9480" width="11.140625" customWidth="1"/>
    <col min="9729" max="9729" width="6.85546875" customWidth="1"/>
    <col min="9730" max="9730" width="29" customWidth="1"/>
    <col min="9731" max="9731" width="35.28515625" customWidth="1"/>
    <col min="9732" max="9732" width="37.140625" customWidth="1"/>
    <col min="9733" max="9734" width="23.140625" customWidth="1"/>
    <col min="9735" max="9735" width="12.140625" customWidth="1"/>
    <col min="9736" max="9736" width="11.140625" customWidth="1"/>
    <col min="9985" max="9985" width="6.85546875" customWidth="1"/>
    <col min="9986" max="9986" width="29" customWidth="1"/>
    <col min="9987" max="9987" width="35.28515625" customWidth="1"/>
    <col min="9988" max="9988" width="37.140625" customWidth="1"/>
    <col min="9989" max="9990" width="23.140625" customWidth="1"/>
    <col min="9991" max="9991" width="12.140625" customWidth="1"/>
    <col min="9992" max="9992" width="11.140625" customWidth="1"/>
    <col min="10241" max="10241" width="6.85546875" customWidth="1"/>
    <col min="10242" max="10242" width="29" customWidth="1"/>
    <col min="10243" max="10243" width="35.28515625" customWidth="1"/>
    <col min="10244" max="10244" width="37.140625" customWidth="1"/>
    <col min="10245" max="10246" width="23.140625" customWidth="1"/>
    <col min="10247" max="10247" width="12.140625" customWidth="1"/>
    <col min="10248" max="10248" width="11.140625" customWidth="1"/>
    <col min="10497" max="10497" width="6.85546875" customWidth="1"/>
    <col min="10498" max="10498" width="29" customWidth="1"/>
    <col min="10499" max="10499" width="35.28515625" customWidth="1"/>
    <col min="10500" max="10500" width="37.140625" customWidth="1"/>
    <col min="10501" max="10502" width="23.140625" customWidth="1"/>
    <col min="10503" max="10503" width="12.140625" customWidth="1"/>
    <col min="10504" max="10504" width="11.140625" customWidth="1"/>
    <col min="10753" max="10753" width="6.85546875" customWidth="1"/>
    <col min="10754" max="10754" width="29" customWidth="1"/>
    <col min="10755" max="10755" width="35.28515625" customWidth="1"/>
    <col min="10756" max="10756" width="37.140625" customWidth="1"/>
    <col min="10757" max="10758" width="23.140625" customWidth="1"/>
    <col min="10759" max="10759" width="12.140625" customWidth="1"/>
    <col min="10760" max="10760" width="11.140625" customWidth="1"/>
    <col min="11009" max="11009" width="6.85546875" customWidth="1"/>
    <col min="11010" max="11010" width="29" customWidth="1"/>
    <col min="11011" max="11011" width="35.28515625" customWidth="1"/>
    <col min="11012" max="11012" width="37.140625" customWidth="1"/>
    <col min="11013" max="11014" width="23.140625" customWidth="1"/>
    <col min="11015" max="11015" width="12.140625" customWidth="1"/>
    <col min="11016" max="11016" width="11.140625" customWidth="1"/>
    <col min="11265" max="11265" width="6.85546875" customWidth="1"/>
    <col min="11266" max="11266" width="29" customWidth="1"/>
    <col min="11267" max="11267" width="35.28515625" customWidth="1"/>
    <col min="11268" max="11268" width="37.140625" customWidth="1"/>
    <col min="11269" max="11270" width="23.140625" customWidth="1"/>
    <col min="11271" max="11271" width="12.140625" customWidth="1"/>
    <col min="11272" max="11272" width="11.140625" customWidth="1"/>
    <col min="11521" max="11521" width="6.85546875" customWidth="1"/>
    <col min="11522" max="11522" width="29" customWidth="1"/>
    <col min="11523" max="11523" width="35.28515625" customWidth="1"/>
    <col min="11524" max="11524" width="37.140625" customWidth="1"/>
    <col min="11525" max="11526" width="23.140625" customWidth="1"/>
    <col min="11527" max="11527" width="12.140625" customWidth="1"/>
    <col min="11528" max="11528" width="11.140625" customWidth="1"/>
    <col min="11777" max="11777" width="6.85546875" customWidth="1"/>
    <col min="11778" max="11778" width="29" customWidth="1"/>
    <col min="11779" max="11779" width="35.28515625" customWidth="1"/>
    <col min="11780" max="11780" width="37.140625" customWidth="1"/>
    <col min="11781" max="11782" width="23.140625" customWidth="1"/>
    <col min="11783" max="11783" width="12.140625" customWidth="1"/>
    <col min="11784" max="11784" width="11.140625" customWidth="1"/>
    <col min="12033" max="12033" width="6.85546875" customWidth="1"/>
    <col min="12034" max="12034" width="29" customWidth="1"/>
    <col min="12035" max="12035" width="35.28515625" customWidth="1"/>
    <col min="12036" max="12036" width="37.140625" customWidth="1"/>
    <col min="12037" max="12038" width="23.140625" customWidth="1"/>
    <col min="12039" max="12039" width="12.140625" customWidth="1"/>
    <col min="12040" max="12040" width="11.140625" customWidth="1"/>
    <col min="12289" max="12289" width="6.85546875" customWidth="1"/>
    <col min="12290" max="12290" width="29" customWidth="1"/>
    <col min="12291" max="12291" width="35.28515625" customWidth="1"/>
    <col min="12292" max="12292" width="37.140625" customWidth="1"/>
    <col min="12293" max="12294" width="23.140625" customWidth="1"/>
    <col min="12295" max="12295" width="12.140625" customWidth="1"/>
    <col min="12296" max="12296" width="11.140625" customWidth="1"/>
    <col min="12545" max="12545" width="6.85546875" customWidth="1"/>
    <col min="12546" max="12546" width="29" customWidth="1"/>
    <col min="12547" max="12547" width="35.28515625" customWidth="1"/>
    <col min="12548" max="12548" width="37.140625" customWidth="1"/>
    <col min="12549" max="12550" width="23.140625" customWidth="1"/>
    <col min="12551" max="12551" width="12.140625" customWidth="1"/>
    <col min="12552" max="12552" width="11.140625" customWidth="1"/>
    <col min="12801" max="12801" width="6.85546875" customWidth="1"/>
    <col min="12802" max="12802" width="29" customWidth="1"/>
    <col min="12803" max="12803" width="35.28515625" customWidth="1"/>
    <col min="12804" max="12804" width="37.140625" customWidth="1"/>
    <col min="12805" max="12806" width="23.140625" customWidth="1"/>
    <col min="12807" max="12807" width="12.140625" customWidth="1"/>
    <col min="12808" max="12808" width="11.140625" customWidth="1"/>
    <col min="13057" max="13057" width="6.85546875" customWidth="1"/>
    <col min="13058" max="13058" width="29" customWidth="1"/>
    <col min="13059" max="13059" width="35.28515625" customWidth="1"/>
    <col min="13060" max="13060" width="37.140625" customWidth="1"/>
    <col min="13061" max="13062" width="23.140625" customWidth="1"/>
    <col min="13063" max="13063" width="12.140625" customWidth="1"/>
    <col min="13064" max="13064" width="11.140625" customWidth="1"/>
    <col min="13313" max="13313" width="6.85546875" customWidth="1"/>
    <col min="13314" max="13314" width="29" customWidth="1"/>
    <col min="13315" max="13315" width="35.28515625" customWidth="1"/>
    <col min="13316" max="13316" width="37.140625" customWidth="1"/>
    <col min="13317" max="13318" width="23.140625" customWidth="1"/>
    <col min="13319" max="13319" width="12.140625" customWidth="1"/>
    <col min="13320" max="13320" width="11.140625" customWidth="1"/>
    <col min="13569" max="13569" width="6.85546875" customWidth="1"/>
    <col min="13570" max="13570" width="29" customWidth="1"/>
    <col min="13571" max="13571" width="35.28515625" customWidth="1"/>
    <col min="13572" max="13572" width="37.140625" customWidth="1"/>
    <col min="13573" max="13574" width="23.140625" customWidth="1"/>
    <col min="13575" max="13575" width="12.140625" customWidth="1"/>
    <col min="13576" max="13576" width="11.140625" customWidth="1"/>
    <col min="13825" max="13825" width="6.85546875" customWidth="1"/>
    <col min="13826" max="13826" width="29" customWidth="1"/>
    <col min="13827" max="13827" width="35.28515625" customWidth="1"/>
    <col min="13828" max="13828" width="37.140625" customWidth="1"/>
    <col min="13829" max="13830" width="23.140625" customWidth="1"/>
    <col min="13831" max="13831" width="12.140625" customWidth="1"/>
    <col min="13832" max="13832" width="11.140625" customWidth="1"/>
    <col min="14081" max="14081" width="6.85546875" customWidth="1"/>
    <col min="14082" max="14082" width="29" customWidth="1"/>
    <col min="14083" max="14083" width="35.28515625" customWidth="1"/>
    <col min="14084" max="14084" width="37.140625" customWidth="1"/>
    <col min="14085" max="14086" width="23.140625" customWidth="1"/>
    <col min="14087" max="14087" width="12.140625" customWidth="1"/>
    <col min="14088" max="14088" width="11.140625" customWidth="1"/>
    <col min="14337" max="14337" width="6.85546875" customWidth="1"/>
    <col min="14338" max="14338" width="29" customWidth="1"/>
    <col min="14339" max="14339" width="35.28515625" customWidth="1"/>
    <col min="14340" max="14340" width="37.140625" customWidth="1"/>
    <col min="14341" max="14342" width="23.140625" customWidth="1"/>
    <col min="14343" max="14343" width="12.140625" customWidth="1"/>
    <col min="14344" max="14344" width="11.140625" customWidth="1"/>
    <col min="14593" max="14593" width="6.85546875" customWidth="1"/>
    <col min="14594" max="14594" width="29" customWidth="1"/>
    <col min="14595" max="14595" width="35.28515625" customWidth="1"/>
    <col min="14596" max="14596" width="37.140625" customWidth="1"/>
    <col min="14597" max="14598" width="23.140625" customWidth="1"/>
    <col min="14599" max="14599" width="12.140625" customWidth="1"/>
    <col min="14600" max="14600" width="11.140625" customWidth="1"/>
    <col min="14849" max="14849" width="6.85546875" customWidth="1"/>
    <col min="14850" max="14850" width="29" customWidth="1"/>
    <col min="14851" max="14851" width="35.28515625" customWidth="1"/>
    <col min="14852" max="14852" width="37.140625" customWidth="1"/>
    <col min="14853" max="14854" width="23.140625" customWidth="1"/>
    <col min="14855" max="14855" width="12.140625" customWidth="1"/>
    <col min="14856" max="14856" width="11.140625" customWidth="1"/>
    <col min="15105" max="15105" width="6.85546875" customWidth="1"/>
    <col min="15106" max="15106" width="29" customWidth="1"/>
    <col min="15107" max="15107" width="35.28515625" customWidth="1"/>
    <col min="15108" max="15108" width="37.140625" customWidth="1"/>
    <col min="15109" max="15110" width="23.140625" customWidth="1"/>
    <col min="15111" max="15111" width="12.140625" customWidth="1"/>
    <col min="15112" max="15112" width="11.140625" customWidth="1"/>
    <col min="15361" max="15361" width="6.85546875" customWidth="1"/>
    <col min="15362" max="15362" width="29" customWidth="1"/>
    <col min="15363" max="15363" width="35.28515625" customWidth="1"/>
    <col min="15364" max="15364" width="37.140625" customWidth="1"/>
    <col min="15365" max="15366" width="23.140625" customWidth="1"/>
    <col min="15367" max="15367" width="12.140625" customWidth="1"/>
    <col min="15368" max="15368" width="11.140625" customWidth="1"/>
    <col min="15617" max="15617" width="6.85546875" customWidth="1"/>
    <col min="15618" max="15618" width="29" customWidth="1"/>
    <col min="15619" max="15619" width="35.28515625" customWidth="1"/>
    <col min="15620" max="15620" width="37.140625" customWidth="1"/>
    <col min="15621" max="15622" width="23.140625" customWidth="1"/>
    <col min="15623" max="15623" width="12.140625" customWidth="1"/>
    <col min="15624" max="15624" width="11.140625" customWidth="1"/>
    <col min="15873" max="15873" width="6.85546875" customWidth="1"/>
    <col min="15874" max="15874" width="29" customWidth="1"/>
    <col min="15875" max="15875" width="35.28515625" customWidth="1"/>
    <col min="15876" max="15876" width="37.140625" customWidth="1"/>
    <col min="15877" max="15878" width="23.140625" customWidth="1"/>
    <col min="15879" max="15879" width="12.140625" customWidth="1"/>
    <col min="15880" max="15880" width="11.140625" customWidth="1"/>
    <col min="16129" max="16129" width="6.85546875" customWidth="1"/>
    <col min="16130" max="16130" width="29" customWidth="1"/>
    <col min="16131" max="16131" width="35.28515625" customWidth="1"/>
    <col min="16132" max="16132" width="37.140625" customWidth="1"/>
    <col min="16133" max="16134" width="23.140625" customWidth="1"/>
    <col min="16135" max="16135" width="12.140625" customWidth="1"/>
    <col min="16136" max="16136" width="11.140625" customWidth="1"/>
  </cols>
  <sheetData>
    <row r="1" spans="1:8">
      <c r="A1" s="392" t="s">
        <v>1962</v>
      </c>
      <c r="B1" s="392"/>
      <c r="C1" s="392"/>
      <c r="D1" s="392"/>
      <c r="E1" s="392"/>
      <c r="F1" s="392"/>
    </row>
    <row r="2" spans="1:8" ht="31.5">
      <c r="A2" s="178" t="s">
        <v>1159</v>
      </c>
      <c r="B2" s="179" t="s">
        <v>1207</v>
      </c>
      <c r="C2" s="179" t="s">
        <v>1208</v>
      </c>
      <c r="D2" s="179" t="s">
        <v>1209</v>
      </c>
      <c r="E2" s="180" t="s">
        <v>1210</v>
      </c>
      <c r="F2" s="181" t="s">
        <v>1211</v>
      </c>
      <c r="G2" s="106"/>
      <c r="H2" s="106"/>
    </row>
    <row r="3" spans="1:8" ht="15.75">
      <c r="A3" s="118">
        <v>1</v>
      </c>
      <c r="B3" s="119" t="s">
        <v>1212</v>
      </c>
      <c r="C3" s="120" t="s">
        <v>1122</v>
      </c>
      <c r="D3" s="121" t="s">
        <v>1213</v>
      </c>
      <c r="E3" s="122">
        <v>13369</v>
      </c>
      <c r="F3" s="123">
        <f t="shared" ref="F3:F66" si="0">E3*1.08</f>
        <v>14438.52</v>
      </c>
    </row>
    <row r="4" spans="1:8" ht="15.75">
      <c r="A4" s="118">
        <v>2</v>
      </c>
      <c r="B4" s="120" t="s">
        <v>1214</v>
      </c>
      <c r="C4" s="120" t="s">
        <v>1122</v>
      </c>
      <c r="D4" s="121" t="s">
        <v>1215</v>
      </c>
      <c r="E4" s="122">
        <v>15539</v>
      </c>
      <c r="F4" s="123">
        <f t="shared" si="0"/>
        <v>16782.120000000003</v>
      </c>
    </row>
    <row r="5" spans="1:8" ht="15.75">
      <c r="A5" s="118">
        <v>3</v>
      </c>
      <c r="B5" s="124" t="s">
        <v>1214</v>
      </c>
      <c r="C5" s="124" t="s">
        <v>1122</v>
      </c>
      <c r="D5" s="121" t="s">
        <v>1216</v>
      </c>
      <c r="E5" s="122">
        <v>15539</v>
      </c>
      <c r="F5" s="123">
        <f t="shared" si="0"/>
        <v>16782.120000000003</v>
      </c>
    </row>
    <row r="6" spans="1:8" ht="15.75">
      <c r="A6" s="118">
        <v>4</v>
      </c>
      <c r="B6" s="119" t="s">
        <v>1212</v>
      </c>
      <c r="C6" s="125" t="s">
        <v>1122</v>
      </c>
      <c r="D6" s="125" t="s">
        <v>805</v>
      </c>
      <c r="E6" s="122">
        <v>13369</v>
      </c>
      <c r="F6" s="123">
        <f t="shared" si="0"/>
        <v>14438.52</v>
      </c>
      <c r="G6" s="112"/>
    </row>
    <row r="7" spans="1:8" ht="15.75">
      <c r="A7" s="118">
        <v>5</v>
      </c>
      <c r="B7" s="120" t="s">
        <v>1214</v>
      </c>
      <c r="C7" s="120" t="s">
        <v>1122</v>
      </c>
      <c r="D7" s="121" t="s">
        <v>497</v>
      </c>
      <c r="E7" s="122">
        <v>15539</v>
      </c>
      <c r="F7" s="123">
        <f t="shared" si="0"/>
        <v>16782.120000000003</v>
      </c>
    </row>
    <row r="8" spans="1:8" ht="15.75">
      <c r="A8" s="118">
        <v>6</v>
      </c>
      <c r="B8" s="119" t="s">
        <v>1212</v>
      </c>
      <c r="C8" s="120" t="s">
        <v>1122</v>
      </c>
      <c r="D8" s="121" t="s">
        <v>1217</v>
      </c>
      <c r="E8" s="122">
        <v>13369</v>
      </c>
      <c r="F8" s="123">
        <f t="shared" si="0"/>
        <v>14438.52</v>
      </c>
    </row>
    <row r="9" spans="1:8" ht="15.75">
      <c r="A9" s="118">
        <v>7</v>
      </c>
      <c r="B9" s="119" t="s">
        <v>1212</v>
      </c>
      <c r="C9" s="120" t="s">
        <v>1122</v>
      </c>
      <c r="D9" s="121" t="s">
        <v>1218</v>
      </c>
      <c r="E9" s="122">
        <v>13369</v>
      </c>
      <c r="F9" s="123">
        <f t="shared" si="0"/>
        <v>14438.52</v>
      </c>
    </row>
    <row r="10" spans="1:8" ht="15.75">
      <c r="A10" s="118">
        <v>8</v>
      </c>
      <c r="B10" s="119" t="s">
        <v>1212</v>
      </c>
      <c r="C10" s="120" t="s">
        <v>1122</v>
      </c>
      <c r="D10" s="125" t="s">
        <v>1219</v>
      </c>
      <c r="E10" s="122">
        <v>13369</v>
      </c>
      <c r="F10" s="123">
        <f t="shared" si="0"/>
        <v>14438.52</v>
      </c>
    </row>
    <row r="11" spans="1:8" ht="15.75">
      <c r="A11" s="118">
        <v>9</v>
      </c>
      <c r="B11" s="126" t="s">
        <v>1220</v>
      </c>
      <c r="C11" s="127" t="s">
        <v>1122</v>
      </c>
      <c r="D11" s="121" t="s">
        <v>1221</v>
      </c>
      <c r="E11" s="122">
        <v>13369</v>
      </c>
      <c r="F11" s="123">
        <f t="shared" si="0"/>
        <v>14438.52</v>
      </c>
    </row>
    <row r="12" spans="1:8" ht="15.75">
      <c r="A12" s="118">
        <v>10</v>
      </c>
      <c r="B12" s="120" t="s">
        <v>1214</v>
      </c>
      <c r="C12" s="120" t="s">
        <v>1122</v>
      </c>
      <c r="D12" s="121" t="s">
        <v>1222</v>
      </c>
      <c r="E12" s="122">
        <v>15539</v>
      </c>
      <c r="F12" s="123">
        <f t="shared" si="0"/>
        <v>16782.120000000003</v>
      </c>
      <c r="G12" s="112"/>
    </row>
    <row r="13" spans="1:8" ht="15.75">
      <c r="A13" s="118">
        <v>11</v>
      </c>
      <c r="B13" s="120" t="s">
        <v>1220</v>
      </c>
      <c r="C13" s="120" t="s">
        <v>1122</v>
      </c>
      <c r="D13" s="121" t="s">
        <v>1223</v>
      </c>
      <c r="E13" s="122">
        <v>13369</v>
      </c>
      <c r="F13" s="123">
        <f t="shared" si="0"/>
        <v>14438.52</v>
      </c>
      <c r="G13" s="112"/>
    </row>
    <row r="14" spans="1:8" ht="15.75">
      <c r="A14" s="118">
        <v>12</v>
      </c>
      <c r="B14" s="120" t="s">
        <v>1220</v>
      </c>
      <c r="C14" s="120" t="s">
        <v>1122</v>
      </c>
      <c r="D14" s="121" t="s">
        <v>1224</v>
      </c>
      <c r="E14" s="122">
        <v>13369</v>
      </c>
      <c r="F14" s="123">
        <f t="shared" si="0"/>
        <v>14438.52</v>
      </c>
      <c r="G14" s="112"/>
    </row>
    <row r="15" spans="1:8" ht="15.75">
      <c r="A15" s="118">
        <v>13</v>
      </c>
      <c r="B15" s="120" t="s">
        <v>1214</v>
      </c>
      <c r="C15" s="120" t="s">
        <v>1122</v>
      </c>
      <c r="D15" s="125" t="s">
        <v>852</v>
      </c>
      <c r="E15" s="122">
        <v>15539</v>
      </c>
      <c r="F15" s="123">
        <f t="shared" si="0"/>
        <v>16782.120000000003</v>
      </c>
      <c r="G15" s="112"/>
    </row>
    <row r="16" spans="1:8" ht="15.75">
      <c r="A16" s="118">
        <v>14</v>
      </c>
      <c r="B16" s="126" t="s">
        <v>1220</v>
      </c>
      <c r="C16" s="126" t="s">
        <v>1122</v>
      </c>
      <c r="D16" s="121" t="s">
        <v>1225</v>
      </c>
      <c r="E16" s="122">
        <v>13369</v>
      </c>
      <c r="F16" s="123">
        <f t="shared" si="0"/>
        <v>14438.52</v>
      </c>
      <c r="G16" s="112"/>
      <c r="H16" s="113"/>
    </row>
    <row r="17" spans="1:241" ht="15.75">
      <c r="A17" s="118">
        <v>15</v>
      </c>
      <c r="B17" s="120" t="s">
        <v>1214</v>
      </c>
      <c r="C17" s="128" t="s">
        <v>1122</v>
      </c>
      <c r="D17" s="121" t="s">
        <v>778</v>
      </c>
      <c r="E17" s="122">
        <v>15539</v>
      </c>
      <c r="F17" s="123">
        <f t="shared" si="0"/>
        <v>16782.120000000003</v>
      </c>
      <c r="G17" s="112"/>
    </row>
    <row r="18" spans="1:241" ht="15.75">
      <c r="A18" s="118">
        <v>16</v>
      </c>
      <c r="B18" s="120" t="s">
        <v>1214</v>
      </c>
      <c r="C18" s="126" t="s">
        <v>1122</v>
      </c>
      <c r="D18" s="121" t="s">
        <v>1226</v>
      </c>
      <c r="E18" s="122">
        <v>15539</v>
      </c>
      <c r="F18" s="123">
        <f t="shared" si="0"/>
        <v>16782.120000000003</v>
      </c>
      <c r="G18" s="112"/>
      <c r="H18" s="113"/>
    </row>
    <row r="19" spans="1:241" ht="15.75">
      <c r="A19" s="118">
        <v>17</v>
      </c>
      <c r="B19" s="119" t="s">
        <v>1220</v>
      </c>
      <c r="C19" s="120" t="s">
        <v>1122</v>
      </c>
      <c r="D19" s="121" t="s">
        <v>1227</v>
      </c>
      <c r="E19" s="122">
        <v>13369</v>
      </c>
      <c r="F19" s="123">
        <f t="shared" si="0"/>
        <v>14438.52</v>
      </c>
    </row>
    <row r="20" spans="1:241" ht="15.75">
      <c r="A20" s="118">
        <v>18</v>
      </c>
      <c r="B20" s="120" t="s">
        <v>1214</v>
      </c>
      <c r="C20" s="120" t="s">
        <v>1122</v>
      </c>
      <c r="D20" s="121" t="s">
        <v>1228</v>
      </c>
      <c r="E20" s="122">
        <v>15539</v>
      </c>
      <c r="F20" s="123">
        <f t="shared" si="0"/>
        <v>16782.120000000003</v>
      </c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  <c r="BR20" s="114"/>
      <c r="BS20" s="114"/>
      <c r="BT20" s="114"/>
      <c r="BU20" s="114"/>
      <c r="BV20" s="114"/>
      <c r="BW20" s="114"/>
      <c r="BX20" s="114"/>
      <c r="BY20" s="114"/>
      <c r="BZ20" s="114"/>
      <c r="CA20" s="114"/>
      <c r="CB20" s="114"/>
      <c r="CC20" s="114"/>
      <c r="CD20" s="114"/>
      <c r="CE20" s="114"/>
      <c r="CF20" s="114"/>
      <c r="CG20" s="114"/>
      <c r="CH20" s="114"/>
      <c r="CI20" s="114"/>
      <c r="CJ20" s="114"/>
      <c r="CK20" s="114"/>
      <c r="CL20" s="114"/>
      <c r="CM20" s="114"/>
      <c r="CN20" s="114"/>
      <c r="CO20" s="114"/>
      <c r="CP20" s="114"/>
      <c r="CQ20" s="114"/>
      <c r="CR20" s="114"/>
      <c r="CS20" s="114"/>
      <c r="CT20" s="114"/>
      <c r="CU20" s="114"/>
      <c r="CV20" s="114"/>
      <c r="CW20" s="114"/>
      <c r="CX20" s="114"/>
      <c r="CY20" s="114"/>
      <c r="CZ20" s="114"/>
      <c r="DA20" s="114"/>
      <c r="DB20" s="114"/>
      <c r="DC20" s="114"/>
      <c r="DD20" s="114"/>
      <c r="DE20" s="114"/>
      <c r="DF20" s="114"/>
      <c r="DG20" s="114"/>
      <c r="DH20" s="114"/>
      <c r="DI20" s="114"/>
      <c r="DJ20" s="114"/>
      <c r="DK20" s="114"/>
      <c r="DL20" s="114"/>
      <c r="DM20" s="114"/>
      <c r="DN20" s="114"/>
      <c r="DO20" s="114"/>
      <c r="DP20" s="114"/>
      <c r="DQ20" s="114"/>
      <c r="DR20" s="114"/>
      <c r="DS20" s="114"/>
      <c r="DT20" s="114"/>
      <c r="DU20" s="114"/>
      <c r="DV20" s="114"/>
      <c r="DW20" s="114"/>
      <c r="DX20" s="114"/>
      <c r="DY20" s="114"/>
      <c r="DZ20" s="114"/>
      <c r="EA20" s="114"/>
      <c r="EB20" s="114"/>
      <c r="EC20" s="114"/>
      <c r="ED20" s="114"/>
      <c r="EE20" s="114"/>
      <c r="EF20" s="114"/>
      <c r="EG20" s="114"/>
      <c r="EH20" s="114"/>
      <c r="EI20" s="114"/>
      <c r="EJ20" s="114"/>
      <c r="EK20" s="114"/>
      <c r="EL20" s="114"/>
      <c r="EM20" s="114"/>
      <c r="EN20" s="114"/>
      <c r="EO20" s="114"/>
      <c r="EP20" s="114"/>
      <c r="EQ20" s="114"/>
      <c r="ER20" s="114"/>
      <c r="ES20" s="114"/>
      <c r="ET20" s="114"/>
      <c r="EU20" s="114"/>
      <c r="EV20" s="114"/>
      <c r="EW20" s="114"/>
      <c r="EX20" s="114"/>
      <c r="EY20" s="114"/>
      <c r="EZ20" s="114"/>
      <c r="FA20" s="114"/>
      <c r="FB20" s="114"/>
      <c r="FC20" s="114"/>
      <c r="FD20" s="114"/>
      <c r="FE20" s="114"/>
      <c r="FF20" s="114"/>
      <c r="FG20" s="114"/>
      <c r="FH20" s="114"/>
      <c r="FI20" s="114"/>
      <c r="FJ20" s="114"/>
      <c r="FK20" s="114"/>
      <c r="FL20" s="114"/>
      <c r="FM20" s="114"/>
      <c r="FN20" s="114"/>
      <c r="FO20" s="114"/>
      <c r="FP20" s="114"/>
      <c r="FQ20" s="114"/>
      <c r="FR20" s="114"/>
      <c r="FS20" s="114"/>
      <c r="FT20" s="114"/>
      <c r="FU20" s="114"/>
      <c r="FV20" s="114"/>
      <c r="FW20" s="114"/>
      <c r="FX20" s="114"/>
      <c r="FY20" s="114"/>
      <c r="FZ20" s="114"/>
      <c r="GA20" s="114"/>
      <c r="GB20" s="114"/>
      <c r="GC20" s="114"/>
      <c r="GD20" s="114"/>
      <c r="GE20" s="114"/>
      <c r="GF20" s="114"/>
      <c r="GG20" s="114"/>
      <c r="GH20" s="114"/>
      <c r="GI20" s="114"/>
      <c r="GJ20" s="114"/>
      <c r="GK20" s="114"/>
      <c r="GL20" s="114"/>
      <c r="GM20" s="114"/>
      <c r="GN20" s="114"/>
      <c r="GO20" s="114"/>
      <c r="GP20" s="114"/>
      <c r="GQ20" s="114"/>
      <c r="GR20" s="114"/>
      <c r="GS20" s="114"/>
      <c r="GT20" s="114"/>
      <c r="GU20" s="114"/>
      <c r="GV20" s="114"/>
      <c r="GW20" s="114"/>
      <c r="GX20" s="114"/>
      <c r="GY20" s="114"/>
      <c r="GZ20" s="114"/>
      <c r="HA20" s="114"/>
      <c r="HB20" s="114"/>
      <c r="HC20" s="114"/>
      <c r="HD20" s="114"/>
      <c r="HE20" s="114"/>
      <c r="HF20" s="114"/>
      <c r="HG20" s="114"/>
      <c r="HH20" s="114"/>
      <c r="HI20" s="114"/>
      <c r="HJ20" s="114"/>
      <c r="HK20" s="114"/>
      <c r="HL20" s="114"/>
      <c r="HM20" s="114"/>
      <c r="HN20" s="114"/>
      <c r="HO20" s="114"/>
      <c r="HP20" s="114"/>
      <c r="HQ20" s="114"/>
      <c r="HR20" s="114"/>
      <c r="HS20" s="114"/>
      <c r="HT20" s="114"/>
      <c r="HU20" s="114"/>
      <c r="HV20" s="114"/>
      <c r="HW20" s="114"/>
      <c r="HX20" s="114"/>
      <c r="HY20" s="114"/>
      <c r="HZ20" s="114"/>
      <c r="IA20" s="114"/>
      <c r="IB20" s="114"/>
      <c r="IC20" s="114"/>
      <c r="ID20" s="114"/>
      <c r="IE20" s="114"/>
      <c r="IF20" s="114"/>
      <c r="IG20" s="114"/>
    </row>
    <row r="21" spans="1:241" ht="15.75">
      <c r="A21" s="118">
        <v>19</v>
      </c>
      <c r="B21" s="120" t="s">
        <v>1214</v>
      </c>
      <c r="C21" s="120" t="s">
        <v>1122</v>
      </c>
      <c r="D21" s="121" t="s">
        <v>1229</v>
      </c>
      <c r="E21" s="122">
        <v>15539</v>
      </c>
      <c r="F21" s="123">
        <f t="shared" si="0"/>
        <v>16782.120000000003</v>
      </c>
    </row>
    <row r="22" spans="1:241" ht="15.75">
      <c r="A22" s="118">
        <v>20</v>
      </c>
      <c r="B22" s="119" t="s">
        <v>1214</v>
      </c>
      <c r="C22" s="120" t="s">
        <v>1122</v>
      </c>
      <c r="D22" s="121" t="s">
        <v>1230</v>
      </c>
      <c r="E22" s="122">
        <v>15539</v>
      </c>
      <c r="F22" s="123">
        <f t="shared" si="0"/>
        <v>16782.120000000003</v>
      </c>
    </row>
    <row r="23" spans="1:241" ht="15.75">
      <c r="A23" s="118">
        <v>21</v>
      </c>
      <c r="B23" s="120" t="s">
        <v>1214</v>
      </c>
      <c r="C23" s="120" t="s">
        <v>1122</v>
      </c>
      <c r="D23" s="121" t="s">
        <v>1231</v>
      </c>
      <c r="E23" s="122">
        <v>15539</v>
      </c>
      <c r="F23" s="123">
        <f t="shared" si="0"/>
        <v>16782.120000000003</v>
      </c>
      <c r="G23" s="112"/>
    </row>
    <row r="24" spans="1:241" ht="15.75">
      <c r="A24" s="118">
        <v>22</v>
      </c>
      <c r="B24" s="127" t="s">
        <v>1220</v>
      </c>
      <c r="C24" s="126" t="s">
        <v>1122</v>
      </c>
      <c r="D24" s="125" t="s">
        <v>1232</v>
      </c>
      <c r="E24" s="122">
        <v>13369</v>
      </c>
      <c r="F24" s="123">
        <f t="shared" si="0"/>
        <v>14438.52</v>
      </c>
    </row>
    <row r="25" spans="1:241" ht="15.75">
      <c r="A25" s="118">
        <v>23</v>
      </c>
      <c r="B25" s="129" t="s">
        <v>1233</v>
      </c>
      <c r="C25" s="126" t="s">
        <v>1122</v>
      </c>
      <c r="D25" s="121" t="s">
        <v>1234</v>
      </c>
      <c r="E25" s="122">
        <v>15539</v>
      </c>
      <c r="F25" s="123">
        <f t="shared" si="0"/>
        <v>16782.120000000003</v>
      </c>
    </row>
    <row r="26" spans="1:241" ht="15.75">
      <c r="A26" s="118">
        <v>24</v>
      </c>
      <c r="B26" s="119" t="s">
        <v>1235</v>
      </c>
      <c r="C26" s="120" t="s">
        <v>1122</v>
      </c>
      <c r="D26" s="121" t="s">
        <v>984</v>
      </c>
      <c r="E26" s="122">
        <v>13369</v>
      </c>
      <c r="F26" s="123">
        <f t="shared" si="0"/>
        <v>14438.52</v>
      </c>
      <c r="G26" s="112"/>
    </row>
    <row r="27" spans="1:241" ht="15.75">
      <c r="A27" s="118">
        <v>25</v>
      </c>
      <c r="B27" s="120" t="s">
        <v>1220</v>
      </c>
      <c r="C27" s="120" t="s">
        <v>1122</v>
      </c>
      <c r="D27" s="121" t="s">
        <v>1236</v>
      </c>
      <c r="E27" s="122">
        <v>13369</v>
      </c>
      <c r="F27" s="123">
        <f t="shared" si="0"/>
        <v>14438.52</v>
      </c>
    </row>
    <row r="28" spans="1:241" ht="15.75">
      <c r="A28" s="118">
        <v>26</v>
      </c>
      <c r="B28" s="120" t="s">
        <v>1214</v>
      </c>
      <c r="C28" s="120" t="s">
        <v>1122</v>
      </c>
      <c r="D28" s="121" t="s">
        <v>1237</v>
      </c>
      <c r="E28" s="122">
        <v>15539</v>
      </c>
      <c r="F28" s="123">
        <f t="shared" si="0"/>
        <v>16782.120000000003</v>
      </c>
    </row>
    <row r="29" spans="1:241" ht="15.75">
      <c r="A29" s="118">
        <v>27</v>
      </c>
      <c r="B29" s="120" t="s">
        <v>1238</v>
      </c>
      <c r="C29" s="120" t="s">
        <v>1122</v>
      </c>
      <c r="D29" s="121" t="s">
        <v>1239</v>
      </c>
      <c r="E29" s="122">
        <v>17168</v>
      </c>
      <c r="F29" s="123">
        <f t="shared" si="0"/>
        <v>18541.440000000002</v>
      </c>
    </row>
    <row r="30" spans="1:241" ht="15.75">
      <c r="A30" s="118">
        <v>28</v>
      </c>
      <c r="B30" s="120" t="s">
        <v>1214</v>
      </c>
      <c r="C30" s="119" t="s">
        <v>1240</v>
      </c>
      <c r="D30" s="121" t="s">
        <v>1241</v>
      </c>
      <c r="E30" s="122">
        <v>15539</v>
      </c>
      <c r="F30" s="123">
        <f t="shared" si="0"/>
        <v>16782.120000000003</v>
      </c>
    </row>
    <row r="31" spans="1:241" ht="15.75">
      <c r="A31" s="118">
        <v>29</v>
      </c>
      <c r="B31" s="129" t="s">
        <v>1212</v>
      </c>
      <c r="C31" s="129" t="s">
        <v>1122</v>
      </c>
      <c r="D31" s="129" t="s">
        <v>879</v>
      </c>
      <c r="E31" s="122">
        <v>13369</v>
      </c>
      <c r="F31" s="123">
        <f t="shared" si="0"/>
        <v>14438.52</v>
      </c>
    </row>
    <row r="32" spans="1:241" ht="15.75">
      <c r="A32" s="118">
        <v>30</v>
      </c>
      <c r="B32" s="120" t="s">
        <v>1214</v>
      </c>
      <c r="C32" s="120" t="s">
        <v>1122</v>
      </c>
      <c r="D32" s="121" t="s">
        <v>564</v>
      </c>
      <c r="E32" s="122">
        <v>15539</v>
      </c>
      <c r="F32" s="123">
        <f t="shared" si="0"/>
        <v>16782.120000000003</v>
      </c>
    </row>
    <row r="33" spans="1:241" ht="15.75">
      <c r="A33" s="118">
        <v>31</v>
      </c>
      <c r="B33" s="120" t="s">
        <v>1238</v>
      </c>
      <c r="C33" s="120" t="s">
        <v>1122</v>
      </c>
      <c r="D33" s="121" t="s">
        <v>1242</v>
      </c>
      <c r="E33" s="122">
        <v>17168</v>
      </c>
      <c r="F33" s="123">
        <f t="shared" si="0"/>
        <v>18541.440000000002</v>
      </c>
    </row>
    <row r="34" spans="1:241" ht="15.75">
      <c r="A34" s="118">
        <v>32</v>
      </c>
      <c r="B34" s="119" t="s">
        <v>1214</v>
      </c>
      <c r="C34" s="119" t="s">
        <v>1122</v>
      </c>
      <c r="D34" s="130" t="s">
        <v>897</v>
      </c>
      <c r="E34" s="122">
        <v>15539</v>
      </c>
      <c r="F34" s="123">
        <f t="shared" si="0"/>
        <v>16782.120000000003</v>
      </c>
      <c r="G34" s="112"/>
      <c r="HV34" s="115"/>
      <c r="HW34" s="115"/>
      <c r="HX34" s="115"/>
      <c r="HY34" s="115"/>
      <c r="HZ34" s="115"/>
      <c r="IA34" s="115"/>
      <c r="IB34" s="115"/>
      <c r="IC34" s="115"/>
      <c r="ID34" s="115"/>
      <c r="IE34" s="115"/>
      <c r="IF34" s="115"/>
      <c r="IG34" s="115"/>
    </row>
    <row r="35" spans="1:241" ht="15.75">
      <c r="A35" s="118">
        <v>33</v>
      </c>
      <c r="B35" s="120" t="s">
        <v>1243</v>
      </c>
      <c r="C35" s="120" t="s">
        <v>1122</v>
      </c>
      <c r="D35" s="121" t="s">
        <v>1244</v>
      </c>
      <c r="E35" s="122">
        <v>15539</v>
      </c>
      <c r="F35" s="123">
        <f t="shared" si="0"/>
        <v>16782.120000000003</v>
      </c>
    </row>
    <row r="36" spans="1:241" ht="15.75">
      <c r="A36" s="118">
        <v>34</v>
      </c>
      <c r="B36" s="120" t="s">
        <v>1220</v>
      </c>
      <c r="C36" s="120" t="s">
        <v>1122</v>
      </c>
      <c r="D36" s="121" t="s">
        <v>1245</v>
      </c>
      <c r="E36" s="122">
        <v>13369</v>
      </c>
      <c r="F36" s="123">
        <f t="shared" si="0"/>
        <v>14438.52</v>
      </c>
    </row>
    <row r="37" spans="1:241" ht="15.75">
      <c r="A37" s="118">
        <v>35</v>
      </c>
      <c r="B37" s="126" t="s">
        <v>1220</v>
      </c>
      <c r="C37" s="126" t="s">
        <v>1122</v>
      </c>
      <c r="D37" s="121" t="s">
        <v>1246</v>
      </c>
      <c r="E37" s="122">
        <v>13369</v>
      </c>
      <c r="F37" s="123">
        <f t="shared" si="0"/>
        <v>14438.52</v>
      </c>
    </row>
    <row r="38" spans="1:241" ht="15.75">
      <c r="A38" s="118">
        <v>36</v>
      </c>
      <c r="B38" s="120" t="s">
        <v>1243</v>
      </c>
      <c r="C38" s="120" t="s">
        <v>1122</v>
      </c>
      <c r="D38" s="121" t="s">
        <v>280</v>
      </c>
      <c r="E38" s="122">
        <v>15539</v>
      </c>
      <c r="F38" s="123">
        <f t="shared" si="0"/>
        <v>16782.120000000003</v>
      </c>
    </row>
    <row r="39" spans="1:241" ht="15.75">
      <c r="A39" s="118">
        <v>37</v>
      </c>
      <c r="B39" s="120" t="s">
        <v>1243</v>
      </c>
      <c r="C39" s="120" t="s">
        <v>1122</v>
      </c>
      <c r="D39" s="121" t="s">
        <v>1247</v>
      </c>
      <c r="E39" s="122">
        <v>15539</v>
      </c>
      <c r="F39" s="123">
        <f t="shared" si="0"/>
        <v>16782.120000000003</v>
      </c>
    </row>
    <row r="40" spans="1:241" ht="15.75">
      <c r="A40" s="118">
        <v>38</v>
      </c>
      <c r="B40" s="126" t="s">
        <v>1243</v>
      </c>
      <c r="C40" s="126" t="s">
        <v>1122</v>
      </c>
      <c r="D40" s="121" t="s">
        <v>1248</v>
      </c>
      <c r="E40" s="122">
        <v>15539</v>
      </c>
      <c r="F40" s="123">
        <f t="shared" si="0"/>
        <v>16782.120000000003</v>
      </c>
    </row>
    <row r="41" spans="1:241" ht="15.75">
      <c r="A41" s="118">
        <v>39</v>
      </c>
      <c r="B41" s="126" t="s">
        <v>1220</v>
      </c>
      <c r="C41" s="126" t="s">
        <v>1122</v>
      </c>
      <c r="D41" s="121" t="s">
        <v>1249</v>
      </c>
      <c r="E41" s="122">
        <v>13369</v>
      </c>
      <c r="F41" s="123">
        <f t="shared" si="0"/>
        <v>14438.52</v>
      </c>
    </row>
    <row r="42" spans="1:241" ht="15.75">
      <c r="A42" s="118">
        <v>40</v>
      </c>
      <c r="B42" s="126" t="s">
        <v>1220</v>
      </c>
      <c r="C42" s="126" t="s">
        <v>1122</v>
      </c>
      <c r="D42" s="121" t="s">
        <v>1250</v>
      </c>
      <c r="E42" s="122">
        <v>13369</v>
      </c>
      <c r="F42" s="123">
        <f t="shared" si="0"/>
        <v>14438.52</v>
      </c>
    </row>
    <row r="43" spans="1:241" ht="15.75">
      <c r="A43" s="118">
        <v>41</v>
      </c>
      <c r="B43" s="120" t="s">
        <v>1243</v>
      </c>
      <c r="C43" s="120" t="s">
        <v>1122</v>
      </c>
      <c r="D43" s="121" t="s">
        <v>883</v>
      </c>
      <c r="E43" s="122">
        <v>15539</v>
      </c>
      <c r="F43" s="123">
        <f t="shared" si="0"/>
        <v>16782.120000000003</v>
      </c>
    </row>
    <row r="44" spans="1:241" ht="15.75">
      <c r="A44" s="118">
        <v>42</v>
      </c>
      <c r="B44" s="126" t="s">
        <v>1243</v>
      </c>
      <c r="C44" s="126" t="s">
        <v>1122</v>
      </c>
      <c r="D44" s="121" t="s">
        <v>855</v>
      </c>
      <c r="E44" s="122">
        <v>15539</v>
      </c>
      <c r="F44" s="123">
        <f t="shared" si="0"/>
        <v>16782.120000000003</v>
      </c>
      <c r="G44" s="112"/>
    </row>
    <row r="45" spans="1:241" ht="15.75">
      <c r="A45" s="118">
        <v>43</v>
      </c>
      <c r="B45" s="119" t="s">
        <v>1220</v>
      </c>
      <c r="C45" s="120" t="s">
        <v>1122</v>
      </c>
      <c r="D45" s="121" t="s">
        <v>1251</v>
      </c>
      <c r="E45" s="122">
        <v>13369</v>
      </c>
      <c r="F45" s="123">
        <f t="shared" si="0"/>
        <v>14438.52</v>
      </c>
      <c r="G45" s="112"/>
    </row>
    <row r="46" spans="1:241" ht="15.75">
      <c r="A46" s="118">
        <v>44</v>
      </c>
      <c r="B46" s="119" t="s">
        <v>1220</v>
      </c>
      <c r="C46" s="120" t="s">
        <v>1122</v>
      </c>
      <c r="D46" s="121" t="s">
        <v>1252</v>
      </c>
      <c r="E46" s="122">
        <v>13369</v>
      </c>
      <c r="F46" s="123">
        <f t="shared" si="0"/>
        <v>14438.52</v>
      </c>
      <c r="G46" s="112"/>
      <c r="H46" s="116"/>
    </row>
    <row r="47" spans="1:241" ht="15.75">
      <c r="A47" s="118">
        <v>45</v>
      </c>
      <c r="B47" s="120" t="s">
        <v>1243</v>
      </c>
      <c r="C47" s="120" t="s">
        <v>1122</v>
      </c>
      <c r="D47" s="121" t="s">
        <v>1253</v>
      </c>
      <c r="E47" s="122">
        <v>15539</v>
      </c>
      <c r="F47" s="123">
        <f t="shared" si="0"/>
        <v>16782.120000000003</v>
      </c>
    </row>
    <row r="48" spans="1:241" ht="15.75">
      <c r="A48" s="118">
        <v>46</v>
      </c>
      <c r="B48" s="119" t="s">
        <v>1243</v>
      </c>
      <c r="C48" s="120" t="s">
        <v>1122</v>
      </c>
      <c r="D48" s="121" t="s">
        <v>1254</v>
      </c>
      <c r="E48" s="122">
        <v>15539</v>
      </c>
      <c r="F48" s="123">
        <f t="shared" si="0"/>
        <v>16782.120000000003</v>
      </c>
    </row>
    <row r="49" spans="1:8" ht="15.75">
      <c r="A49" s="118">
        <v>47</v>
      </c>
      <c r="B49" s="120" t="s">
        <v>1243</v>
      </c>
      <c r="C49" s="120" t="s">
        <v>1122</v>
      </c>
      <c r="D49" s="121" t="s">
        <v>1255</v>
      </c>
      <c r="E49" s="122">
        <v>15539</v>
      </c>
      <c r="F49" s="123">
        <f t="shared" si="0"/>
        <v>16782.120000000003</v>
      </c>
    </row>
    <row r="50" spans="1:8" ht="15.75">
      <c r="A50" s="118">
        <v>48</v>
      </c>
      <c r="B50" s="120" t="s">
        <v>1243</v>
      </c>
      <c r="C50" s="120" t="s">
        <v>1122</v>
      </c>
      <c r="D50" s="121" t="s">
        <v>1256</v>
      </c>
      <c r="E50" s="122">
        <v>15539</v>
      </c>
      <c r="F50" s="123">
        <f t="shared" si="0"/>
        <v>16782.120000000003</v>
      </c>
      <c r="G50" s="112"/>
      <c r="H50" s="115"/>
    </row>
    <row r="51" spans="1:8" ht="15.75">
      <c r="A51" s="118">
        <v>49</v>
      </c>
      <c r="B51" s="119" t="s">
        <v>1220</v>
      </c>
      <c r="C51" s="119" t="s">
        <v>1122</v>
      </c>
      <c r="D51" s="130" t="s">
        <v>1257</v>
      </c>
      <c r="E51" s="122">
        <v>13369</v>
      </c>
      <c r="F51" s="123">
        <f t="shared" si="0"/>
        <v>14438.52</v>
      </c>
    </row>
    <row r="52" spans="1:8" ht="15.75">
      <c r="A52" s="118">
        <v>50</v>
      </c>
      <c r="B52" s="119" t="s">
        <v>1220</v>
      </c>
      <c r="C52" s="120" t="s">
        <v>1122</v>
      </c>
      <c r="D52" s="121" t="s">
        <v>1258</v>
      </c>
      <c r="E52" s="122">
        <v>13369</v>
      </c>
      <c r="F52" s="123">
        <f t="shared" si="0"/>
        <v>14438.52</v>
      </c>
    </row>
    <row r="53" spans="1:8" ht="15.75">
      <c r="A53" s="118">
        <v>51</v>
      </c>
      <c r="B53" s="120" t="s">
        <v>1243</v>
      </c>
      <c r="C53" s="119" t="s">
        <v>1122</v>
      </c>
      <c r="D53" s="121" t="s">
        <v>1259</v>
      </c>
      <c r="E53" s="122">
        <v>15539</v>
      </c>
      <c r="F53" s="123">
        <f t="shared" si="0"/>
        <v>16782.120000000003</v>
      </c>
    </row>
    <row r="54" spans="1:8" ht="15.75">
      <c r="A54" s="118">
        <v>52</v>
      </c>
      <c r="B54" s="126" t="s">
        <v>1220</v>
      </c>
      <c r="C54" s="126" t="s">
        <v>1122</v>
      </c>
      <c r="D54" s="125" t="s">
        <v>1260</v>
      </c>
      <c r="E54" s="122">
        <v>13369</v>
      </c>
      <c r="F54" s="123">
        <f t="shared" si="0"/>
        <v>14438.52</v>
      </c>
    </row>
    <row r="55" spans="1:8" ht="15.75">
      <c r="A55" s="118">
        <v>53</v>
      </c>
      <c r="B55" s="120" t="s">
        <v>1243</v>
      </c>
      <c r="C55" s="120" t="s">
        <v>1122</v>
      </c>
      <c r="D55" s="121" t="s">
        <v>417</v>
      </c>
      <c r="E55" s="122">
        <v>15539</v>
      </c>
      <c r="F55" s="123">
        <f t="shared" si="0"/>
        <v>16782.120000000003</v>
      </c>
    </row>
    <row r="56" spans="1:8" ht="15.75">
      <c r="A56" s="118">
        <v>54</v>
      </c>
      <c r="B56" s="126" t="s">
        <v>1243</v>
      </c>
      <c r="C56" s="126" t="s">
        <v>1122</v>
      </c>
      <c r="D56" s="125" t="s">
        <v>1261</v>
      </c>
      <c r="E56" s="122">
        <v>15539</v>
      </c>
      <c r="F56" s="123">
        <f t="shared" si="0"/>
        <v>16782.120000000003</v>
      </c>
    </row>
    <row r="57" spans="1:8" ht="15.75">
      <c r="A57" s="118">
        <v>55</v>
      </c>
      <c r="B57" s="120" t="s">
        <v>1243</v>
      </c>
      <c r="C57" s="120" t="s">
        <v>1122</v>
      </c>
      <c r="D57" s="121" t="s">
        <v>894</v>
      </c>
      <c r="E57" s="122">
        <v>15539</v>
      </c>
      <c r="F57" s="123">
        <f t="shared" si="0"/>
        <v>16782.120000000003</v>
      </c>
    </row>
    <row r="58" spans="1:8" ht="15.75">
      <c r="A58" s="118">
        <v>56</v>
      </c>
      <c r="B58" s="125" t="s">
        <v>1243</v>
      </c>
      <c r="C58" s="125" t="s">
        <v>1122</v>
      </c>
      <c r="D58" s="121" t="s">
        <v>1262</v>
      </c>
      <c r="E58" s="122">
        <v>15539</v>
      </c>
      <c r="F58" s="123">
        <f t="shared" si="0"/>
        <v>16782.120000000003</v>
      </c>
      <c r="G58" s="112"/>
      <c r="H58" s="116"/>
    </row>
    <row r="59" spans="1:8" ht="15.75">
      <c r="A59" s="118">
        <v>57</v>
      </c>
      <c r="B59" s="120" t="s">
        <v>1220</v>
      </c>
      <c r="C59" s="120" t="s">
        <v>1122</v>
      </c>
      <c r="D59" s="121" t="s">
        <v>1263</v>
      </c>
      <c r="E59" s="122">
        <v>13369</v>
      </c>
      <c r="F59" s="123">
        <f t="shared" si="0"/>
        <v>14438.52</v>
      </c>
    </row>
    <row r="60" spans="1:8" ht="15.75">
      <c r="A60" s="118">
        <v>58</v>
      </c>
      <c r="B60" s="120" t="s">
        <v>1220</v>
      </c>
      <c r="C60" s="120" t="s">
        <v>1122</v>
      </c>
      <c r="D60" s="125" t="s">
        <v>1264</v>
      </c>
      <c r="E60" s="122">
        <v>13369</v>
      </c>
      <c r="F60" s="123">
        <f t="shared" si="0"/>
        <v>14438.52</v>
      </c>
      <c r="G60" s="112"/>
      <c r="H60" s="117"/>
    </row>
    <row r="61" spans="1:8" ht="15.75">
      <c r="A61" s="118">
        <v>59</v>
      </c>
      <c r="B61" s="126" t="s">
        <v>1243</v>
      </c>
      <c r="C61" s="126" t="s">
        <v>1122</v>
      </c>
      <c r="D61" s="121" t="s">
        <v>1265</v>
      </c>
      <c r="E61" s="122">
        <v>15539</v>
      </c>
      <c r="F61" s="123">
        <f t="shared" si="0"/>
        <v>16782.120000000003</v>
      </c>
    </row>
    <row r="62" spans="1:8" ht="15.75">
      <c r="A62" s="118">
        <v>60</v>
      </c>
      <c r="B62" s="120" t="s">
        <v>1243</v>
      </c>
      <c r="C62" s="120" t="s">
        <v>1122</v>
      </c>
      <c r="D62" s="121" t="s">
        <v>1266</v>
      </c>
      <c r="E62" s="122">
        <v>15539</v>
      </c>
      <c r="F62" s="123">
        <f t="shared" si="0"/>
        <v>16782.120000000003</v>
      </c>
    </row>
    <row r="63" spans="1:8" ht="15.75">
      <c r="A63" s="118">
        <v>61</v>
      </c>
      <c r="B63" s="120" t="s">
        <v>1220</v>
      </c>
      <c r="C63" s="120" t="s">
        <v>1122</v>
      </c>
      <c r="D63" s="125" t="s">
        <v>1267</v>
      </c>
      <c r="E63" s="122">
        <v>13369</v>
      </c>
      <c r="F63" s="123">
        <f t="shared" si="0"/>
        <v>14438.52</v>
      </c>
      <c r="G63" s="112"/>
    </row>
    <row r="64" spans="1:8" ht="15.75">
      <c r="A64" s="118">
        <v>62</v>
      </c>
      <c r="B64" s="120" t="s">
        <v>1238</v>
      </c>
      <c r="C64" s="120" t="s">
        <v>1122</v>
      </c>
      <c r="D64" s="121" t="s">
        <v>1268</v>
      </c>
      <c r="E64" s="122">
        <v>17168</v>
      </c>
      <c r="F64" s="123">
        <f t="shared" si="0"/>
        <v>18541.440000000002</v>
      </c>
    </row>
    <row r="65" spans="1:8" ht="15.75">
      <c r="A65" s="118">
        <v>63</v>
      </c>
      <c r="B65" s="120" t="s">
        <v>1243</v>
      </c>
      <c r="C65" s="119" t="s">
        <v>1122</v>
      </c>
      <c r="D65" s="125" t="s">
        <v>1063</v>
      </c>
      <c r="E65" s="122">
        <v>15539</v>
      </c>
      <c r="F65" s="123">
        <f t="shared" si="0"/>
        <v>16782.120000000003</v>
      </c>
    </row>
    <row r="66" spans="1:8" ht="15.75">
      <c r="A66" s="118">
        <v>64</v>
      </c>
      <c r="B66" s="126" t="s">
        <v>1220</v>
      </c>
      <c r="C66" s="126" t="s">
        <v>1122</v>
      </c>
      <c r="D66" s="125" t="s">
        <v>1269</v>
      </c>
      <c r="E66" s="122">
        <v>13369</v>
      </c>
      <c r="F66" s="123">
        <f t="shared" si="0"/>
        <v>14438.52</v>
      </c>
    </row>
    <row r="67" spans="1:8" ht="15.75">
      <c r="A67" s="118">
        <v>65</v>
      </c>
      <c r="B67" s="120" t="s">
        <v>1220</v>
      </c>
      <c r="C67" s="120" t="s">
        <v>1122</v>
      </c>
      <c r="D67" s="121" t="s">
        <v>1270</v>
      </c>
      <c r="E67" s="122">
        <v>13369</v>
      </c>
      <c r="F67" s="123">
        <f t="shared" ref="F67:F72" si="1">E67*1.08</f>
        <v>14438.52</v>
      </c>
      <c r="G67" s="112"/>
      <c r="H67" s="131"/>
    </row>
    <row r="68" spans="1:8" ht="15.75">
      <c r="A68" s="118">
        <v>66</v>
      </c>
      <c r="B68" s="120" t="s">
        <v>1243</v>
      </c>
      <c r="C68" s="120" t="s">
        <v>1122</v>
      </c>
      <c r="D68" s="121" t="s">
        <v>1271</v>
      </c>
      <c r="E68" s="122">
        <v>15539</v>
      </c>
      <c r="F68" s="123">
        <f t="shared" si="1"/>
        <v>16782.120000000003</v>
      </c>
      <c r="G68" s="112"/>
    </row>
    <row r="69" spans="1:8" ht="15.75">
      <c r="A69" s="118">
        <v>67</v>
      </c>
      <c r="B69" s="126" t="s">
        <v>1243</v>
      </c>
      <c r="C69" s="126" t="s">
        <v>1122</v>
      </c>
      <c r="D69" s="121" t="s">
        <v>1272</v>
      </c>
      <c r="E69" s="122">
        <v>15539</v>
      </c>
      <c r="F69" s="123">
        <f t="shared" si="1"/>
        <v>16782.120000000003</v>
      </c>
    </row>
    <row r="70" spans="1:8" ht="15.75">
      <c r="A70" s="118">
        <v>68</v>
      </c>
      <c r="B70" s="119" t="s">
        <v>1273</v>
      </c>
      <c r="C70" s="120" t="s">
        <v>1122</v>
      </c>
      <c r="D70" s="129" t="s">
        <v>1274</v>
      </c>
      <c r="E70" s="122">
        <v>15539</v>
      </c>
      <c r="F70" s="123">
        <f t="shared" si="1"/>
        <v>16782.120000000003</v>
      </c>
      <c r="G70" s="112"/>
    </row>
    <row r="71" spans="1:8" ht="15.75">
      <c r="A71" s="118">
        <v>69</v>
      </c>
      <c r="B71" s="120" t="s">
        <v>1220</v>
      </c>
      <c r="C71" s="120" t="s">
        <v>1122</v>
      </c>
      <c r="D71" s="125" t="s">
        <v>862</v>
      </c>
      <c r="E71" s="122">
        <v>13369</v>
      </c>
      <c r="F71" s="123">
        <f t="shared" si="1"/>
        <v>14438.52</v>
      </c>
      <c r="G71" s="112"/>
      <c r="H71" s="117"/>
    </row>
    <row r="72" spans="1:8" ht="15.75">
      <c r="A72" s="118">
        <v>70</v>
      </c>
      <c r="B72" s="126" t="s">
        <v>1220</v>
      </c>
      <c r="C72" s="126" t="s">
        <v>1122</v>
      </c>
      <c r="D72" s="125" t="s">
        <v>1275</v>
      </c>
      <c r="E72" s="122">
        <v>13369</v>
      </c>
      <c r="F72" s="123">
        <f t="shared" si="1"/>
        <v>14438.52</v>
      </c>
    </row>
    <row r="73" spans="1:8" ht="15.75">
      <c r="A73" s="118">
        <v>71</v>
      </c>
      <c r="B73" s="120" t="s">
        <v>1220</v>
      </c>
      <c r="C73" s="132" t="s">
        <v>1276</v>
      </c>
      <c r="D73" s="121" t="s">
        <v>1277</v>
      </c>
      <c r="E73" s="122">
        <v>13369</v>
      </c>
      <c r="F73" s="123">
        <f>E73*1.23</f>
        <v>16443.87</v>
      </c>
    </row>
    <row r="74" spans="1:8" ht="15.75">
      <c r="A74" s="118">
        <v>72</v>
      </c>
      <c r="B74" s="119" t="s">
        <v>1212</v>
      </c>
      <c r="C74" s="120" t="s">
        <v>1122</v>
      </c>
      <c r="D74" s="121" t="s">
        <v>1278</v>
      </c>
      <c r="E74" s="122">
        <v>13369</v>
      </c>
      <c r="F74" s="123">
        <f t="shared" ref="F74:F103" si="2">E74*1.08</f>
        <v>14438.52</v>
      </c>
    </row>
    <row r="75" spans="1:8" ht="15.75">
      <c r="A75" s="118">
        <v>73</v>
      </c>
      <c r="B75" s="119" t="s">
        <v>1212</v>
      </c>
      <c r="C75" s="120" t="s">
        <v>1122</v>
      </c>
      <c r="D75" s="121" t="s">
        <v>460</v>
      </c>
      <c r="E75" s="122">
        <v>13369</v>
      </c>
      <c r="F75" s="123">
        <f t="shared" si="2"/>
        <v>14438.52</v>
      </c>
    </row>
    <row r="76" spans="1:8" ht="15.75">
      <c r="A76" s="118">
        <v>74</v>
      </c>
      <c r="B76" s="126" t="s">
        <v>1243</v>
      </c>
      <c r="C76" s="126" t="s">
        <v>1122</v>
      </c>
      <c r="D76" s="125" t="s">
        <v>795</v>
      </c>
      <c r="E76" s="122">
        <v>15539</v>
      </c>
      <c r="F76" s="123">
        <f t="shared" si="2"/>
        <v>16782.120000000003</v>
      </c>
      <c r="G76" s="112"/>
      <c r="H76" s="117"/>
    </row>
    <row r="77" spans="1:8" ht="15.75">
      <c r="A77" s="118">
        <v>75</v>
      </c>
      <c r="B77" s="120" t="s">
        <v>1243</v>
      </c>
      <c r="C77" s="120" t="s">
        <v>1122</v>
      </c>
      <c r="D77" s="121" t="s">
        <v>1279</v>
      </c>
      <c r="E77" s="122">
        <v>15539</v>
      </c>
      <c r="F77" s="123">
        <f t="shared" si="2"/>
        <v>16782.120000000003</v>
      </c>
    </row>
    <row r="78" spans="1:8" ht="15.75">
      <c r="A78" s="118">
        <v>76</v>
      </c>
      <c r="B78" s="120" t="s">
        <v>1243</v>
      </c>
      <c r="C78" s="120" t="s">
        <v>1122</v>
      </c>
      <c r="D78" s="125" t="s">
        <v>1280</v>
      </c>
      <c r="E78" s="122">
        <v>15539</v>
      </c>
      <c r="F78" s="123">
        <f t="shared" si="2"/>
        <v>16782.120000000003</v>
      </c>
    </row>
    <row r="79" spans="1:8" ht="15.75">
      <c r="A79" s="118">
        <v>77</v>
      </c>
      <c r="B79" s="124" t="s">
        <v>1243</v>
      </c>
      <c r="C79" s="124" t="s">
        <v>1122</v>
      </c>
      <c r="D79" s="121" t="s">
        <v>1281</v>
      </c>
      <c r="E79" s="122">
        <v>15539</v>
      </c>
      <c r="F79" s="123">
        <f t="shared" si="2"/>
        <v>16782.120000000003</v>
      </c>
    </row>
    <row r="80" spans="1:8" ht="15.75">
      <c r="A80" s="118">
        <v>78</v>
      </c>
      <c r="B80" s="120" t="s">
        <v>1243</v>
      </c>
      <c r="C80" s="120" t="s">
        <v>1122</v>
      </c>
      <c r="D80" s="121" t="s">
        <v>463</v>
      </c>
      <c r="E80" s="122">
        <v>15539</v>
      </c>
      <c r="F80" s="123">
        <f t="shared" si="2"/>
        <v>16782.120000000003</v>
      </c>
    </row>
    <row r="81" spans="1:8" ht="15.75">
      <c r="A81" s="118">
        <v>79</v>
      </c>
      <c r="B81" s="120" t="s">
        <v>1238</v>
      </c>
      <c r="C81" s="120" t="s">
        <v>1122</v>
      </c>
      <c r="D81" s="121" t="s">
        <v>1282</v>
      </c>
      <c r="E81" s="122">
        <v>17168</v>
      </c>
      <c r="F81" s="123">
        <f t="shared" si="2"/>
        <v>18541.440000000002</v>
      </c>
    </row>
    <row r="82" spans="1:8" ht="15.75">
      <c r="A82" s="118">
        <v>80</v>
      </c>
      <c r="B82" s="120" t="s">
        <v>1243</v>
      </c>
      <c r="C82" s="120" t="s">
        <v>1122</v>
      </c>
      <c r="D82" s="121" t="s">
        <v>1283</v>
      </c>
      <c r="E82" s="122">
        <v>15539</v>
      </c>
      <c r="F82" s="123">
        <f t="shared" si="2"/>
        <v>16782.120000000003</v>
      </c>
      <c r="G82" s="112"/>
    </row>
    <row r="83" spans="1:8" ht="15.75">
      <c r="A83" s="118">
        <v>81</v>
      </c>
      <c r="B83" s="119" t="s">
        <v>1235</v>
      </c>
      <c r="C83" s="120" t="s">
        <v>1122</v>
      </c>
      <c r="D83" s="125" t="s">
        <v>1284</v>
      </c>
      <c r="E83" s="122">
        <v>13369</v>
      </c>
      <c r="F83" s="123">
        <f t="shared" si="2"/>
        <v>14438.52</v>
      </c>
    </row>
    <row r="84" spans="1:8" ht="15.75">
      <c r="A84" s="118">
        <v>82</v>
      </c>
      <c r="B84" s="120" t="s">
        <v>1243</v>
      </c>
      <c r="C84" s="120" t="s">
        <v>1122</v>
      </c>
      <c r="D84" s="121" t="s">
        <v>1120</v>
      </c>
      <c r="E84" s="122">
        <v>15539</v>
      </c>
      <c r="F84" s="123">
        <f t="shared" si="2"/>
        <v>16782.120000000003</v>
      </c>
    </row>
    <row r="85" spans="1:8" ht="15.75">
      <c r="A85" s="118">
        <v>83</v>
      </c>
      <c r="B85" s="126" t="s">
        <v>1220</v>
      </c>
      <c r="C85" s="126" t="s">
        <v>1122</v>
      </c>
      <c r="D85" s="121" t="s">
        <v>1285</v>
      </c>
      <c r="E85" s="122">
        <v>13369</v>
      </c>
      <c r="F85" s="123">
        <f t="shared" si="2"/>
        <v>14438.52</v>
      </c>
    </row>
    <row r="86" spans="1:8" ht="15.75">
      <c r="A86" s="118">
        <v>84</v>
      </c>
      <c r="B86" s="120" t="s">
        <v>1243</v>
      </c>
      <c r="C86" s="120" t="s">
        <v>1122</v>
      </c>
      <c r="D86" s="121" t="s">
        <v>1286</v>
      </c>
      <c r="E86" s="122">
        <v>15539</v>
      </c>
      <c r="F86" s="123">
        <f t="shared" si="2"/>
        <v>16782.120000000003</v>
      </c>
    </row>
    <row r="87" spans="1:8" ht="15.75">
      <c r="A87" s="118">
        <v>85</v>
      </c>
      <c r="B87" s="119" t="s">
        <v>1214</v>
      </c>
      <c r="C87" s="120" t="s">
        <v>1122</v>
      </c>
      <c r="D87" s="121" t="s">
        <v>863</v>
      </c>
      <c r="E87" s="122">
        <v>15539</v>
      </c>
      <c r="F87" s="123">
        <f t="shared" si="2"/>
        <v>16782.120000000003</v>
      </c>
    </row>
    <row r="88" spans="1:8" ht="15.75">
      <c r="A88" s="118">
        <v>86</v>
      </c>
      <c r="B88" s="132" t="s">
        <v>1212</v>
      </c>
      <c r="C88" s="132" t="s">
        <v>1122</v>
      </c>
      <c r="D88" s="130" t="s">
        <v>1287</v>
      </c>
      <c r="E88" s="122">
        <v>13369</v>
      </c>
      <c r="F88" s="123">
        <f t="shared" si="2"/>
        <v>14438.52</v>
      </c>
    </row>
    <row r="89" spans="1:8" ht="15.75">
      <c r="A89" s="118">
        <v>87</v>
      </c>
      <c r="B89" s="126" t="s">
        <v>1243</v>
      </c>
      <c r="C89" s="126" t="s">
        <v>1122</v>
      </c>
      <c r="D89" s="125" t="s">
        <v>815</v>
      </c>
      <c r="E89" s="122">
        <v>15539</v>
      </c>
      <c r="F89" s="123">
        <f t="shared" si="2"/>
        <v>16782.120000000003</v>
      </c>
    </row>
    <row r="90" spans="1:8" ht="15.75">
      <c r="A90" s="118">
        <v>88</v>
      </c>
      <c r="B90" s="120" t="s">
        <v>1243</v>
      </c>
      <c r="C90" s="120" t="s">
        <v>1122</v>
      </c>
      <c r="D90" s="121" t="s">
        <v>503</v>
      </c>
      <c r="E90" s="122">
        <v>15539</v>
      </c>
      <c r="F90" s="123">
        <f t="shared" si="2"/>
        <v>16782.120000000003</v>
      </c>
      <c r="G90" s="112"/>
    </row>
    <row r="91" spans="1:8" ht="15.75">
      <c r="A91" s="118">
        <v>89</v>
      </c>
      <c r="B91" s="120" t="s">
        <v>1243</v>
      </c>
      <c r="C91" s="120" t="s">
        <v>1122</v>
      </c>
      <c r="D91" s="121" t="s">
        <v>1288</v>
      </c>
      <c r="E91" s="122">
        <v>15539</v>
      </c>
      <c r="F91" s="123">
        <f t="shared" si="2"/>
        <v>16782.120000000003</v>
      </c>
      <c r="G91" s="112"/>
    </row>
    <row r="92" spans="1:8" ht="15.75">
      <c r="A92" s="118">
        <v>90</v>
      </c>
      <c r="B92" s="120" t="s">
        <v>1243</v>
      </c>
      <c r="C92" s="120" t="s">
        <v>1122</v>
      </c>
      <c r="D92" s="121" t="s">
        <v>1289</v>
      </c>
      <c r="E92" s="122">
        <v>15539</v>
      </c>
      <c r="F92" s="123">
        <f t="shared" si="2"/>
        <v>16782.120000000003</v>
      </c>
    </row>
    <row r="93" spans="1:8" ht="15.75">
      <c r="A93" s="118">
        <v>91</v>
      </c>
      <c r="B93" s="126" t="s">
        <v>1243</v>
      </c>
      <c r="C93" s="126" t="s">
        <v>1122</v>
      </c>
      <c r="D93" s="125" t="s">
        <v>1290</v>
      </c>
      <c r="E93" s="122">
        <v>15539</v>
      </c>
      <c r="F93" s="123">
        <f t="shared" si="2"/>
        <v>16782.120000000003</v>
      </c>
    </row>
    <row r="94" spans="1:8" ht="15.75">
      <c r="A94" s="118">
        <v>92</v>
      </c>
      <c r="B94" s="120" t="s">
        <v>1220</v>
      </c>
      <c r="C94" s="120" t="s">
        <v>1122</v>
      </c>
      <c r="D94" s="125" t="s">
        <v>1291</v>
      </c>
      <c r="E94" s="122">
        <v>13369</v>
      </c>
      <c r="F94" s="123">
        <f t="shared" si="2"/>
        <v>14438.52</v>
      </c>
      <c r="G94" s="112"/>
      <c r="H94" s="113"/>
    </row>
    <row r="95" spans="1:8" ht="15.75">
      <c r="A95" s="118">
        <v>93</v>
      </c>
      <c r="B95" s="120" t="s">
        <v>1243</v>
      </c>
      <c r="C95" s="120" t="s">
        <v>1122</v>
      </c>
      <c r="D95" s="121" t="s">
        <v>929</v>
      </c>
      <c r="E95" s="122">
        <v>15539</v>
      </c>
      <c r="F95" s="123">
        <f t="shared" si="2"/>
        <v>16782.120000000003</v>
      </c>
      <c r="G95" s="112"/>
      <c r="H95" s="131"/>
    </row>
    <row r="96" spans="1:8" ht="15.75">
      <c r="A96" s="118">
        <v>94</v>
      </c>
      <c r="B96" s="127" t="s">
        <v>1212</v>
      </c>
      <c r="C96" s="126" t="s">
        <v>1122</v>
      </c>
      <c r="D96" s="125" t="s">
        <v>1292</v>
      </c>
      <c r="E96" s="122">
        <v>13369</v>
      </c>
      <c r="F96" s="123">
        <f t="shared" si="2"/>
        <v>14438.52</v>
      </c>
    </row>
    <row r="97" spans="1:7" ht="15.75">
      <c r="A97" s="118">
        <v>95</v>
      </c>
      <c r="B97" s="127" t="s">
        <v>1293</v>
      </c>
      <c r="C97" s="126" t="s">
        <v>1122</v>
      </c>
      <c r="D97" s="125" t="s">
        <v>572</v>
      </c>
      <c r="E97" s="122">
        <v>13369</v>
      </c>
      <c r="F97" s="123">
        <f t="shared" si="2"/>
        <v>14438.52</v>
      </c>
    </row>
    <row r="98" spans="1:7" ht="15.75">
      <c r="A98" s="118">
        <v>96</v>
      </c>
      <c r="B98" s="119" t="s">
        <v>1212</v>
      </c>
      <c r="C98" s="120" t="s">
        <v>1122</v>
      </c>
      <c r="D98" s="121" t="s">
        <v>1294</v>
      </c>
      <c r="E98" s="122">
        <v>13369</v>
      </c>
      <c r="F98" s="123">
        <f t="shared" si="2"/>
        <v>14438.52</v>
      </c>
    </row>
    <row r="99" spans="1:7" ht="15.75">
      <c r="A99" s="118">
        <v>97</v>
      </c>
      <c r="B99" s="119" t="s">
        <v>1212</v>
      </c>
      <c r="C99" s="120" t="s">
        <v>1122</v>
      </c>
      <c r="D99" s="121" t="s">
        <v>1295</v>
      </c>
      <c r="E99" s="122">
        <v>13369</v>
      </c>
      <c r="F99" s="123">
        <f t="shared" si="2"/>
        <v>14438.52</v>
      </c>
      <c r="G99" s="112"/>
    </row>
    <row r="100" spans="1:7" ht="15.75">
      <c r="A100" s="118">
        <v>98</v>
      </c>
      <c r="B100" s="119" t="s">
        <v>1235</v>
      </c>
      <c r="C100" s="120" t="s">
        <v>1122</v>
      </c>
      <c r="D100" s="125" t="s">
        <v>395</v>
      </c>
      <c r="E100" s="122">
        <v>13369</v>
      </c>
      <c r="F100" s="123">
        <f t="shared" si="2"/>
        <v>14438.52</v>
      </c>
      <c r="G100" s="112"/>
    </row>
    <row r="101" spans="1:7" ht="15.75">
      <c r="A101" s="118">
        <v>99</v>
      </c>
      <c r="B101" s="126" t="s">
        <v>1243</v>
      </c>
      <c r="C101" s="126" t="s">
        <v>1122</v>
      </c>
      <c r="D101" s="125" t="s">
        <v>581</v>
      </c>
      <c r="E101" s="122">
        <v>15539</v>
      </c>
      <c r="F101" s="123">
        <f t="shared" si="2"/>
        <v>16782.120000000003</v>
      </c>
    </row>
    <row r="102" spans="1:7" ht="15.75">
      <c r="A102" s="118">
        <v>100</v>
      </c>
      <c r="B102" s="119" t="s">
        <v>1235</v>
      </c>
      <c r="C102" s="120" t="s">
        <v>1122</v>
      </c>
      <c r="D102" s="121" t="s">
        <v>1296</v>
      </c>
      <c r="E102" s="122">
        <v>13369</v>
      </c>
      <c r="F102" s="123">
        <f t="shared" si="2"/>
        <v>14438.52</v>
      </c>
    </row>
    <row r="103" spans="1:7" ht="15.75">
      <c r="A103" s="118">
        <v>101</v>
      </c>
      <c r="B103" s="132" t="s">
        <v>1212</v>
      </c>
      <c r="C103" s="124" t="s">
        <v>1122</v>
      </c>
      <c r="D103" s="121" t="s">
        <v>1297</v>
      </c>
      <c r="E103" s="122">
        <v>13369</v>
      </c>
      <c r="F103" s="123">
        <f t="shared" si="2"/>
        <v>14438.52</v>
      </c>
      <c r="G103" s="112"/>
    </row>
    <row r="104" spans="1:7" ht="15.75">
      <c r="A104" s="118">
        <v>102</v>
      </c>
      <c r="B104" s="126" t="s">
        <v>1243</v>
      </c>
      <c r="C104" s="126" t="s">
        <v>1298</v>
      </c>
      <c r="D104" s="125" t="s">
        <v>1299</v>
      </c>
      <c r="E104" s="122">
        <v>15539</v>
      </c>
      <c r="F104" s="123">
        <f>E104*1.23</f>
        <v>19112.97</v>
      </c>
    </row>
    <row r="105" spans="1:7" ht="15.75">
      <c r="A105" s="118">
        <v>103</v>
      </c>
      <c r="B105" s="127" t="s">
        <v>1212</v>
      </c>
      <c r="C105" s="126" t="s">
        <v>1122</v>
      </c>
      <c r="D105" s="121" t="s">
        <v>1300</v>
      </c>
      <c r="E105" s="122">
        <v>13369</v>
      </c>
      <c r="F105" s="123">
        <f>E105*1.08</f>
        <v>14438.52</v>
      </c>
    </row>
    <row r="106" spans="1:7" ht="15.75">
      <c r="A106" s="118">
        <v>104</v>
      </c>
      <c r="B106" s="126" t="s">
        <v>1243</v>
      </c>
      <c r="C106" s="126" t="s">
        <v>1122</v>
      </c>
      <c r="D106" s="125" t="s">
        <v>905</v>
      </c>
      <c r="E106" s="122">
        <v>15539</v>
      </c>
      <c r="F106" s="123">
        <f>E106*1.08</f>
        <v>16782.120000000003</v>
      </c>
    </row>
    <row r="107" spans="1:7" ht="15.75">
      <c r="A107" s="118">
        <v>105</v>
      </c>
      <c r="B107" s="132" t="s">
        <v>1220</v>
      </c>
      <c r="C107" s="120" t="s">
        <v>1122</v>
      </c>
      <c r="D107" s="121" t="s">
        <v>1301</v>
      </c>
      <c r="E107" s="122">
        <v>13369</v>
      </c>
      <c r="F107" s="123">
        <f>E107*1.08</f>
        <v>14438.52</v>
      </c>
    </row>
    <row r="108" spans="1:7" ht="15.75">
      <c r="A108" s="118">
        <v>106</v>
      </c>
      <c r="B108" s="120" t="s">
        <v>1243</v>
      </c>
      <c r="C108" s="120" t="s">
        <v>1122</v>
      </c>
      <c r="D108" s="121" t="s">
        <v>1302</v>
      </c>
      <c r="E108" s="122">
        <v>15539</v>
      </c>
      <c r="F108" s="123">
        <f>E108*1.08</f>
        <v>16782.120000000003</v>
      </c>
      <c r="G108" s="112"/>
    </row>
    <row r="109" spans="1:7" ht="15.75">
      <c r="A109" s="118">
        <v>107</v>
      </c>
      <c r="B109" s="120" t="s">
        <v>1220</v>
      </c>
      <c r="C109" s="119" t="s">
        <v>1303</v>
      </c>
      <c r="D109" s="121" t="s">
        <v>1304</v>
      </c>
      <c r="E109" s="122">
        <v>13369</v>
      </c>
      <c r="F109" s="123">
        <f>E109*1.23</f>
        <v>16443.87</v>
      </c>
    </row>
    <row r="110" spans="1:7" ht="15.75">
      <c r="A110" s="118">
        <v>108</v>
      </c>
      <c r="B110" s="127" t="s">
        <v>1212</v>
      </c>
      <c r="C110" s="126" t="s">
        <v>1122</v>
      </c>
      <c r="D110" s="125" t="s">
        <v>420</v>
      </c>
      <c r="E110" s="122">
        <v>13369</v>
      </c>
      <c r="F110" s="123">
        <f>E110*1.08</f>
        <v>14438.52</v>
      </c>
    </row>
    <row r="111" spans="1:7" ht="15.75">
      <c r="A111" s="118">
        <v>109</v>
      </c>
      <c r="B111" s="119" t="s">
        <v>1212</v>
      </c>
      <c r="C111" s="120" t="s">
        <v>1122</v>
      </c>
      <c r="D111" s="121" t="s">
        <v>1043</v>
      </c>
      <c r="E111" s="122">
        <v>13369</v>
      </c>
      <c r="F111" s="123">
        <f>E111*1.08</f>
        <v>14438.52</v>
      </c>
    </row>
    <row r="112" spans="1:7" ht="15.75">
      <c r="A112" s="118">
        <v>110</v>
      </c>
      <c r="B112" s="120" t="s">
        <v>1220</v>
      </c>
      <c r="C112" s="120" t="s">
        <v>1122</v>
      </c>
      <c r="D112" s="121" t="s">
        <v>1305</v>
      </c>
      <c r="E112" s="122">
        <v>13369</v>
      </c>
      <c r="F112" s="123">
        <f>E112*1.08</f>
        <v>14438.52</v>
      </c>
    </row>
    <row r="113" spans="1:8" ht="15.75">
      <c r="A113" s="118">
        <v>111</v>
      </c>
      <c r="B113" s="120" t="s">
        <v>1243</v>
      </c>
      <c r="C113" s="120" t="s">
        <v>1122</v>
      </c>
      <c r="D113" s="121" t="s">
        <v>1306</v>
      </c>
      <c r="E113" s="122">
        <v>15539</v>
      </c>
      <c r="F113" s="123">
        <f>E113*1.08</f>
        <v>16782.120000000003</v>
      </c>
    </row>
    <row r="114" spans="1:8" ht="15.75">
      <c r="A114" s="118">
        <v>112</v>
      </c>
      <c r="B114" s="120" t="s">
        <v>1238</v>
      </c>
      <c r="C114" s="120" t="s">
        <v>1122</v>
      </c>
      <c r="D114" s="121" t="s">
        <v>1307</v>
      </c>
      <c r="E114" s="122">
        <v>17168</v>
      </c>
      <c r="F114" s="123">
        <f>E114*1.08</f>
        <v>18541.440000000002</v>
      </c>
    </row>
    <row r="115" spans="1:8" ht="15.75">
      <c r="A115" s="118">
        <v>113</v>
      </c>
      <c r="B115" s="120" t="s">
        <v>1243</v>
      </c>
      <c r="C115" s="120" t="s">
        <v>1298</v>
      </c>
      <c r="D115" s="125" t="s">
        <v>1308</v>
      </c>
      <c r="E115" s="122">
        <v>15539</v>
      </c>
      <c r="F115" s="123">
        <f>E115*1.23</f>
        <v>19112.97</v>
      </c>
    </row>
    <row r="116" spans="1:8" ht="15.75">
      <c r="A116" s="118">
        <v>114</v>
      </c>
      <c r="B116" s="127" t="s">
        <v>1309</v>
      </c>
      <c r="C116" s="126" t="s">
        <v>1122</v>
      </c>
      <c r="D116" s="121" t="s">
        <v>1310</v>
      </c>
      <c r="E116" s="122">
        <v>13369</v>
      </c>
      <c r="F116" s="123">
        <f t="shared" ref="F116:F157" si="3">E116*1.08</f>
        <v>14438.52</v>
      </c>
      <c r="G116" s="133"/>
      <c r="H116" s="134"/>
    </row>
    <row r="117" spans="1:8" ht="15.75">
      <c r="A117" s="118">
        <v>115</v>
      </c>
      <c r="B117" s="126" t="s">
        <v>1243</v>
      </c>
      <c r="C117" s="126" t="s">
        <v>1122</v>
      </c>
      <c r="D117" s="125" t="s">
        <v>1311</v>
      </c>
      <c r="E117" s="122">
        <v>15539</v>
      </c>
      <c r="F117" s="123">
        <f t="shared" si="3"/>
        <v>16782.120000000003</v>
      </c>
    </row>
    <row r="118" spans="1:8" ht="15.75">
      <c r="A118" s="118">
        <v>116</v>
      </c>
      <c r="B118" s="119" t="s">
        <v>1312</v>
      </c>
      <c r="C118" s="120" t="s">
        <v>1122</v>
      </c>
      <c r="D118" s="121" t="s">
        <v>1313</v>
      </c>
      <c r="E118" s="122">
        <v>13369</v>
      </c>
      <c r="F118" s="123">
        <f t="shared" si="3"/>
        <v>14438.52</v>
      </c>
    </row>
    <row r="119" spans="1:8" ht="15.75">
      <c r="A119" s="118">
        <v>117</v>
      </c>
      <c r="B119" s="119" t="s">
        <v>1312</v>
      </c>
      <c r="C119" s="120" t="s">
        <v>1122</v>
      </c>
      <c r="D119" s="121" t="s">
        <v>1314</v>
      </c>
      <c r="E119" s="122">
        <v>13369</v>
      </c>
      <c r="F119" s="123">
        <f t="shared" si="3"/>
        <v>14438.52</v>
      </c>
    </row>
    <row r="120" spans="1:8" ht="15.75">
      <c r="A120" s="118">
        <v>118</v>
      </c>
      <c r="B120" s="120" t="s">
        <v>1243</v>
      </c>
      <c r="C120" s="120" t="s">
        <v>1122</v>
      </c>
      <c r="D120" s="121" t="s">
        <v>1014</v>
      </c>
      <c r="E120" s="122">
        <v>15539</v>
      </c>
      <c r="F120" s="123">
        <f t="shared" si="3"/>
        <v>16782.120000000003</v>
      </c>
    </row>
    <row r="121" spans="1:8" ht="15.75">
      <c r="A121" s="118">
        <v>119</v>
      </c>
      <c r="B121" s="126" t="s">
        <v>1243</v>
      </c>
      <c r="C121" s="126" t="s">
        <v>1122</v>
      </c>
      <c r="D121" s="125" t="s">
        <v>1315</v>
      </c>
      <c r="E121" s="122">
        <v>15539</v>
      </c>
      <c r="F121" s="123">
        <f t="shared" si="3"/>
        <v>16782.120000000003</v>
      </c>
    </row>
    <row r="122" spans="1:8" ht="15.75">
      <c r="A122" s="118">
        <v>120</v>
      </c>
      <c r="B122" s="120" t="s">
        <v>1243</v>
      </c>
      <c r="C122" s="120" t="s">
        <v>1122</v>
      </c>
      <c r="D122" s="121" t="s">
        <v>1316</v>
      </c>
      <c r="E122" s="122">
        <v>15539</v>
      </c>
      <c r="F122" s="123">
        <f t="shared" si="3"/>
        <v>16782.120000000003</v>
      </c>
    </row>
    <row r="123" spans="1:8" ht="15.75">
      <c r="A123" s="118">
        <v>121</v>
      </c>
      <c r="B123" s="126" t="s">
        <v>1243</v>
      </c>
      <c r="C123" s="126" t="s">
        <v>1122</v>
      </c>
      <c r="D123" s="125" t="s">
        <v>1317</v>
      </c>
      <c r="E123" s="122">
        <v>15539</v>
      </c>
      <c r="F123" s="123">
        <f t="shared" si="3"/>
        <v>16782.120000000003</v>
      </c>
    </row>
    <row r="124" spans="1:8" ht="15.75">
      <c r="A124" s="118">
        <v>122</v>
      </c>
      <c r="B124" s="119" t="s">
        <v>1235</v>
      </c>
      <c r="C124" s="120" t="s">
        <v>1122</v>
      </c>
      <c r="D124" s="121" t="s">
        <v>1318</v>
      </c>
      <c r="E124" s="122">
        <v>13369</v>
      </c>
      <c r="F124" s="123">
        <f t="shared" si="3"/>
        <v>14438.52</v>
      </c>
      <c r="G124" s="112"/>
    </row>
    <row r="125" spans="1:8" ht="15.75">
      <c r="A125" s="118">
        <v>123</v>
      </c>
      <c r="B125" s="120" t="s">
        <v>1243</v>
      </c>
      <c r="C125" s="120" t="s">
        <v>1122</v>
      </c>
      <c r="D125" s="125" t="s">
        <v>1319</v>
      </c>
      <c r="E125" s="122">
        <v>15539</v>
      </c>
      <c r="F125" s="123">
        <f t="shared" si="3"/>
        <v>16782.120000000003</v>
      </c>
      <c r="G125" s="112"/>
    </row>
    <row r="126" spans="1:8" ht="15.75">
      <c r="A126" s="118">
        <v>124</v>
      </c>
      <c r="B126" s="120" t="s">
        <v>1243</v>
      </c>
      <c r="C126" s="119" t="s">
        <v>1320</v>
      </c>
      <c r="D126" s="125" t="s">
        <v>1321</v>
      </c>
      <c r="E126" s="122">
        <v>15539</v>
      </c>
      <c r="F126" s="123">
        <f t="shared" si="3"/>
        <v>16782.120000000003</v>
      </c>
    </row>
    <row r="127" spans="1:8" ht="15.75">
      <c r="A127" s="118">
        <v>125</v>
      </c>
      <c r="B127" s="127" t="s">
        <v>1273</v>
      </c>
      <c r="C127" s="126" t="s">
        <v>1122</v>
      </c>
      <c r="D127" s="125" t="s">
        <v>1322</v>
      </c>
      <c r="E127" s="122">
        <v>15539</v>
      </c>
      <c r="F127" s="123">
        <f t="shared" si="3"/>
        <v>16782.120000000003</v>
      </c>
      <c r="G127" s="112"/>
    </row>
    <row r="128" spans="1:8" ht="15.75">
      <c r="A128" s="118">
        <v>126</v>
      </c>
      <c r="B128" s="120" t="s">
        <v>1243</v>
      </c>
      <c r="C128" s="120" t="s">
        <v>1122</v>
      </c>
      <c r="D128" s="125" t="s">
        <v>1323</v>
      </c>
      <c r="E128" s="122">
        <v>15539</v>
      </c>
      <c r="F128" s="123">
        <f t="shared" si="3"/>
        <v>16782.120000000003</v>
      </c>
    </row>
    <row r="129" spans="1:8" ht="15.75">
      <c r="A129" s="118">
        <v>127</v>
      </c>
      <c r="B129" s="126" t="s">
        <v>1243</v>
      </c>
      <c r="C129" s="126" t="s">
        <v>1122</v>
      </c>
      <c r="D129" s="125" t="s">
        <v>1324</v>
      </c>
      <c r="E129" s="122">
        <v>15539</v>
      </c>
      <c r="F129" s="123">
        <f t="shared" si="3"/>
        <v>16782.120000000003</v>
      </c>
    </row>
    <row r="130" spans="1:8" ht="15.75">
      <c r="A130" s="118">
        <v>128</v>
      </c>
      <c r="B130" s="120" t="s">
        <v>1243</v>
      </c>
      <c r="C130" s="120" t="s">
        <v>1122</v>
      </c>
      <c r="D130" s="121" t="s">
        <v>1325</v>
      </c>
      <c r="E130" s="122">
        <v>15539</v>
      </c>
      <c r="F130" s="123">
        <f t="shared" si="3"/>
        <v>16782.120000000003</v>
      </c>
      <c r="G130" s="112"/>
      <c r="H130" s="117"/>
    </row>
    <row r="131" spans="1:8" ht="15.75">
      <c r="A131" s="118">
        <v>129</v>
      </c>
      <c r="B131" s="120" t="s">
        <v>1243</v>
      </c>
      <c r="C131" s="120" t="s">
        <v>1122</v>
      </c>
      <c r="D131" s="125" t="s">
        <v>948</v>
      </c>
      <c r="E131" s="122">
        <v>15539</v>
      </c>
      <c r="F131" s="123">
        <f t="shared" si="3"/>
        <v>16782.120000000003</v>
      </c>
    </row>
    <row r="132" spans="1:8" ht="15.75">
      <c r="A132" s="118">
        <v>130</v>
      </c>
      <c r="B132" s="126" t="s">
        <v>1243</v>
      </c>
      <c r="C132" s="126" t="s">
        <v>1122</v>
      </c>
      <c r="D132" s="125" t="s">
        <v>1050</v>
      </c>
      <c r="E132" s="122">
        <v>15539</v>
      </c>
      <c r="F132" s="123">
        <f t="shared" si="3"/>
        <v>16782.120000000003</v>
      </c>
    </row>
    <row r="133" spans="1:8" ht="15.75">
      <c r="A133" s="118">
        <v>131</v>
      </c>
      <c r="B133" s="126" t="s">
        <v>1243</v>
      </c>
      <c r="C133" s="126" t="s">
        <v>1122</v>
      </c>
      <c r="D133" s="125" t="s">
        <v>1326</v>
      </c>
      <c r="E133" s="122">
        <v>15539</v>
      </c>
      <c r="F133" s="123">
        <f t="shared" si="3"/>
        <v>16782.120000000003</v>
      </c>
      <c r="G133" s="112"/>
    </row>
    <row r="134" spans="1:8" ht="15.75">
      <c r="A134" s="118">
        <v>132</v>
      </c>
      <c r="B134" s="120" t="s">
        <v>1243</v>
      </c>
      <c r="C134" s="120" t="s">
        <v>1122</v>
      </c>
      <c r="D134" s="125" t="s">
        <v>398</v>
      </c>
      <c r="E134" s="122">
        <v>15539</v>
      </c>
      <c r="F134" s="123">
        <f t="shared" si="3"/>
        <v>16782.120000000003</v>
      </c>
      <c r="G134" s="112"/>
    </row>
    <row r="135" spans="1:8" ht="15.75">
      <c r="A135" s="118">
        <v>133</v>
      </c>
      <c r="B135" s="126" t="s">
        <v>1243</v>
      </c>
      <c r="C135" s="126" t="s">
        <v>1122</v>
      </c>
      <c r="D135" s="125" t="s">
        <v>1327</v>
      </c>
      <c r="E135" s="122">
        <v>15539</v>
      </c>
      <c r="F135" s="123">
        <f t="shared" si="3"/>
        <v>16782.120000000003</v>
      </c>
      <c r="G135" s="112"/>
      <c r="H135" s="117"/>
    </row>
    <row r="136" spans="1:8" ht="15.75">
      <c r="A136" s="118">
        <v>134</v>
      </c>
      <c r="B136" s="126" t="s">
        <v>1243</v>
      </c>
      <c r="C136" s="126" t="s">
        <v>1122</v>
      </c>
      <c r="D136" s="125" t="s">
        <v>1015</v>
      </c>
      <c r="E136" s="122">
        <v>15539</v>
      </c>
      <c r="F136" s="123">
        <f t="shared" si="3"/>
        <v>16782.120000000003</v>
      </c>
    </row>
    <row r="137" spans="1:8" ht="15.75">
      <c r="A137" s="118">
        <v>135</v>
      </c>
      <c r="B137" s="126" t="s">
        <v>1243</v>
      </c>
      <c r="C137" s="126" t="s">
        <v>1122</v>
      </c>
      <c r="D137" s="125" t="s">
        <v>1328</v>
      </c>
      <c r="E137" s="122">
        <v>15539</v>
      </c>
      <c r="F137" s="123">
        <f t="shared" si="3"/>
        <v>16782.120000000003</v>
      </c>
    </row>
    <row r="138" spans="1:8" ht="15.75">
      <c r="A138" s="118">
        <v>136</v>
      </c>
      <c r="B138" s="120" t="s">
        <v>1243</v>
      </c>
      <c r="C138" s="120" t="s">
        <v>1122</v>
      </c>
      <c r="D138" s="125" t="s">
        <v>1329</v>
      </c>
      <c r="E138" s="122">
        <v>15539</v>
      </c>
      <c r="F138" s="123">
        <f t="shared" si="3"/>
        <v>16782.120000000003</v>
      </c>
      <c r="G138" s="112"/>
    </row>
    <row r="139" spans="1:8" ht="15.75">
      <c r="A139" s="118">
        <v>137</v>
      </c>
      <c r="B139" s="126" t="s">
        <v>1243</v>
      </c>
      <c r="C139" s="126" t="s">
        <v>1122</v>
      </c>
      <c r="D139" s="125" t="s">
        <v>1330</v>
      </c>
      <c r="E139" s="122">
        <v>15539</v>
      </c>
      <c r="F139" s="123">
        <f t="shared" si="3"/>
        <v>16782.120000000003</v>
      </c>
    </row>
    <row r="140" spans="1:8" ht="15.75">
      <c r="A140" s="118">
        <v>138</v>
      </c>
      <c r="B140" s="120" t="s">
        <v>1243</v>
      </c>
      <c r="C140" s="120" t="s">
        <v>1122</v>
      </c>
      <c r="D140" s="125" t="s">
        <v>1331</v>
      </c>
      <c r="E140" s="122">
        <v>15539</v>
      </c>
      <c r="F140" s="123">
        <f t="shared" si="3"/>
        <v>16782.120000000003</v>
      </c>
    </row>
    <row r="141" spans="1:8" ht="15.75">
      <c r="A141" s="118">
        <v>139</v>
      </c>
      <c r="B141" s="120" t="s">
        <v>1243</v>
      </c>
      <c r="C141" s="120" t="s">
        <v>1122</v>
      </c>
      <c r="D141" s="125" t="s">
        <v>922</v>
      </c>
      <c r="E141" s="122">
        <v>15539</v>
      </c>
      <c r="F141" s="123">
        <f t="shared" si="3"/>
        <v>16782.120000000003</v>
      </c>
    </row>
    <row r="142" spans="1:8" ht="15.75">
      <c r="A142" s="118">
        <v>140</v>
      </c>
      <c r="B142" s="120" t="s">
        <v>1243</v>
      </c>
      <c r="C142" s="120" t="s">
        <v>1122</v>
      </c>
      <c r="D142" s="125" t="s">
        <v>1332</v>
      </c>
      <c r="E142" s="122">
        <v>15539</v>
      </c>
      <c r="F142" s="123">
        <f t="shared" si="3"/>
        <v>16782.120000000003</v>
      </c>
    </row>
    <row r="143" spans="1:8" ht="15.75">
      <c r="A143" s="118">
        <v>141</v>
      </c>
      <c r="B143" s="127" t="s">
        <v>1212</v>
      </c>
      <c r="C143" s="126" t="s">
        <v>1122</v>
      </c>
      <c r="D143" s="121" t="s">
        <v>1333</v>
      </c>
      <c r="E143" s="122">
        <v>13369</v>
      </c>
      <c r="F143" s="123">
        <f t="shared" si="3"/>
        <v>14438.52</v>
      </c>
    </row>
    <row r="144" spans="1:8" ht="15.75">
      <c r="A144" s="118">
        <v>142</v>
      </c>
      <c r="B144" s="120" t="s">
        <v>1243</v>
      </c>
      <c r="C144" s="120" t="s">
        <v>1122</v>
      </c>
      <c r="D144" s="121" t="s">
        <v>1334</v>
      </c>
      <c r="E144" s="122">
        <v>15539</v>
      </c>
      <c r="F144" s="123">
        <f t="shared" si="3"/>
        <v>16782.120000000003</v>
      </c>
    </row>
    <row r="145" spans="1:8" ht="15.75">
      <c r="A145" s="118">
        <v>143</v>
      </c>
      <c r="B145" s="120" t="s">
        <v>1243</v>
      </c>
      <c r="C145" s="120" t="s">
        <v>1122</v>
      </c>
      <c r="D145" s="121" t="s">
        <v>1335</v>
      </c>
      <c r="E145" s="122">
        <v>15539</v>
      </c>
      <c r="F145" s="123">
        <f t="shared" si="3"/>
        <v>16782.120000000003</v>
      </c>
    </row>
    <row r="146" spans="1:8" ht="15.75">
      <c r="A146" s="118">
        <v>144</v>
      </c>
      <c r="B146" s="126" t="s">
        <v>1243</v>
      </c>
      <c r="C146" s="126" t="s">
        <v>1122</v>
      </c>
      <c r="D146" s="125" t="s">
        <v>881</v>
      </c>
      <c r="E146" s="122">
        <v>15539</v>
      </c>
      <c r="F146" s="123">
        <f t="shared" si="3"/>
        <v>16782.120000000003</v>
      </c>
      <c r="G146" s="112"/>
    </row>
    <row r="147" spans="1:8" ht="15.75">
      <c r="A147" s="118">
        <v>145</v>
      </c>
      <c r="B147" s="120" t="s">
        <v>1243</v>
      </c>
      <c r="C147" s="120" t="s">
        <v>1122</v>
      </c>
      <c r="D147" s="121" t="s">
        <v>1190</v>
      </c>
      <c r="E147" s="122">
        <v>15539</v>
      </c>
      <c r="F147" s="123">
        <f t="shared" si="3"/>
        <v>16782.120000000003</v>
      </c>
    </row>
    <row r="148" spans="1:8" ht="15.75">
      <c r="A148" s="118">
        <v>146</v>
      </c>
      <c r="B148" s="119" t="s">
        <v>1336</v>
      </c>
      <c r="C148" s="120" t="s">
        <v>1122</v>
      </c>
      <c r="D148" s="135" t="s">
        <v>1337</v>
      </c>
      <c r="E148" s="122">
        <v>17168</v>
      </c>
      <c r="F148" s="123">
        <f t="shared" si="3"/>
        <v>18541.440000000002</v>
      </c>
    </row>
    <row r="149" spans="1:8" ht="15.75">
      <c r="A149" s="118">
        <v>147</v>
      </c>
      <c r="B149" s="132" t="s">
        <v>1220</v>
      </c>
      <c r="C149" s="124" t="s">
        <v>1122</v>
      </c>
      <c r="D149" s="121" t="s">
        <v>986</v>
      </c>
      <c r="E149" s="122">
        <v>13369</v>
      </c>
      <c r="F149" s="123">
        <f t="shared" si="3"/>
        <v>14438.52</v>
      </c>
    </row>
    <row r="150" spans="1:8" ht="15.75">
      <c r="A150" s="118">
        <v>148</v>
      </c>
      <c r="B150" s="124" t="s">
        <v>1243</v>
      </c>
      <c r="C150" s="124" t="s">
        <v>1122</v>
      </c>
      <c r="D150" s="121" t="s">
        <v>1196</v>
      </c>
      <c r="E150" s="122">
        <v>15539</v>
      </c>
      <c r="F150" s="123">
        <f t="shared" si="3"/>
        <v>16782.120000000003</v>
      </c>
    </row>
    <row r="151" spans="1:8" ht="15.75">
      <c r="A151" s="118">
        <v>149</v>
      </c>
      <c r="B151" s="120" t="s">
        <v>1238</v>
      </c>
      <c r="C151" s="120" t="s">
        <v>1122</v>
      </c>
      <c r="D151" s="125" t="s">
        <v>1338</v>
      </c>
      <c r="E151" s="122">
        <v>17168</v>
      </c>
      <c r="F151" s="123">
        <f t="shared" si="3"/>
        <v>18541.440000000002</v>
      </c>
      <c r="G151" s="112"/>
      <c r="H151" s="117"/>
    </row>
    <row r="152" spans="1:8" ht="15.75">
      <c r="A152" s="118">
        <v>150</v>
      </c>
      <c r="B152" s="120" t="s">
        <v>1220</v>
      </c>
      <c r="C152" s="126" t="s">
        <v>1122</v>
      </c>
      <c r="D152" s="121" t="s">
        <v>1339</v>
      </c>
      <c r="E152" s="122">
        <v>13369</v>
      </c>
      <c r="F152" s="123">
        <f t="shared" si="3"/>
        <v>14438.52</v>
      </c>
    </row>
    <row r="153" spans="1:8" ht="15.75">
      <c r="A153" s="118">
        <v>151</v>
      </c>
      <c r="B153" s="120" t="s">
        <v>1220</v>
      </c>
      <c r="C153" s="120" t="s">
        <v>1122</v>
      </c>
      <c r="D153" s="121" t="s">
        <v>277</v>
      </c>
      <c r="E153" s="122">
        <v>13369</v>
      </c>
      <c r="F153" s="123">
        <f t="shared" si="3"/>
        <v>14438.52</v>
      </c>
    </row>
    <row r="154" spans="1:8" ht="15.75">
      <c r="A154" s="118">
        <v>152</v>
      </c>
      <c r="B154" s="127" t="s">
        <v>1243</v>
      </c>
      <c r="C154" s="126" t="s">
        <v>1122</v>
      </c>
      <c r="D154" s="121" t="s">
        <v>1340</v>
      </c>
      <c r="E154" s="122">
        <v>15539</v>
      </c>
      <c r="F154" s="123">
        <f t="shared" si="3"/>
        <v>16782.120000000003</v>
      </c>
    </row>
    <row r="155" spans="1:8" ht="15.75">
      <c r="A155" s="118">
        <v>153</v>
      </c>
      <c r="B155" s="120" t="s">
        <v>1243</v>
      </c>
      <c r="C155" s="120" t="s">
        <v>1122</v>
      </c>
      <c r="D155" s="121" t="s">
        <v>1095</v>
      </c>
      <c r="E155" s="122">
        <v>15539</v>
      </c>
      <c r="F155" s="123">
        <f t="shared" si="3"/>
        <v>16782.120000000003</v>
      </c>
      <c r="G155" s="112"/>
    </row>
    <row r="156" spans="1:8" ht="15.75">
      <c r="A156" s="118">
        <v>154</v>
      </c>
      <c r="B156" s="120" t="s">
        <v>1243</v>
      </c>
      <c r="C156" s="120" t="s">
        <v>1122</v>
      </c>
      <c r="D156" s="121" t="s">
        <v>1341</v>
      </c>
      <c r="E156" s="122">
        <v>15539</v>
      </c>
      <c r="F156" s="123">
        <f t="shared" si="3"/>
        <v>16782.120000000003</v>
      </c>
    </row>
    <row r="157" spans="1:8" ht="15.75">
      <c r="A157" s="118">
        <v>155</v>
      </c>
      <c r="B157" s="120" t="s">
        <v>1220</v>
      </c>
      <c r="C157" s="120" t="s">
        <v>1122</v>
      </c>
      <c r="D157" s="121" t="s">
        <v>500</v>
      </c>
      <c r="E157" s="122">
        <v>13369</v>
      </c>
      <c r="F157" s="123">
        <f t="shared" si="3"/>
        <v>14438.52</v>
      </c>
    </row>
    <row r="158" spans="1:8" ht="15.75">
      <c r="A158" s="118">
        <v>156</v>
      </c>
      <c r="B158" s="120" t="s">
        <v>1243</v>
      </c>
      <c r="C158" s="120" t="s">
        <v>1298</v>
      </c>
      <c r="D158" s="121" t="s">
        <v>888</v>
      </c>
      <c r="E158" s="122">
        <v>15539</v>
      </c>
      <c r="F158" s="123">
        <f>E158*1.23</f>
        <v>19112.97</v>
      </c>
    </row>
    <row r="159" spans="1:8" ht="15.75">
      <c r="A159" s="118">
        <v>157</v>
      </c>
      <c r="B159" s="126" t="s">
        <v>1243</v>
      </c>
      <c r="C159" s="126" t="s">
        <v>1122</v>
      </c>
      <c r="D159" s="125" t="s">
        <v>1131</v>
      </c>
      <c r="E159" s="122">
        <v>15539</v>
      </c>
      <c r="F159" s="123">
        <f t="shared" ref="F159:F167" si="4">E159*1.08</f>
        <v>16782.120000000003</v>
      </c>
    </row>
    <row r="160" spans="1:8" ht="15.75">
      <c r="A160" s="118">
        <v>158</v>
      </c>
      <c r="B160" s="126" t="s">
        <v>1243</v>
      </c>
      <c r="C160" s="126" t="s">
        <v>1122</v>
      </c>
      <c r="D160" s="125" t="s">
        <v>1114</v>
      </c>
      <c r="E160" s="122">
        <v>15539</v>
      </c>
      <c r="F160" s="123">
        <f t="shared" si="4"/>
        <v>16782.120000000003</v>
      </c>
    </row>
    <row r="161" spans="1:8" ht="15.75">
      <c r="A161" s="118">
        <v>159</v>
      </c>
      <c r="B161" s="120" t="s">
        <v>1220</v>
      </c>
      <c r="C161" s="120" t="s">
        <v>1122</v>
      </c>
      <c r="D161" s="121" t="s">
        <v>1342</v>
      </c>
      <c r="E161" s="122">
        <v>13369</v>
      </c>
      <c r="F161" s="123">
        <f t="shared" si="4"/>
        <v>14438.52</v>
      </c>
    </row>
    <row r="162" spans="1:8" ht="15.75">
      <c r="A162" s="118">
        <v>160</v>
      </c>
      <c r="B162" s="129" t="s">
        <v>1243</v>
      </c>
      <c r="C162" s="126" t="s">
        <v>1122</v>
      </c>
      <c r="D162" s="129" t="s">
        <v>1072</v>
      </c>
      <c r="E162" s="122">
        <v>15539</v>
      </c>
      <c r="F162" s="123">
        <f t="shared" si="4"/>
        <v>16782.120000000003</v>
      </c>
      <c r="G162" s="112"/>
    </row>
    <row r="163" spans="1:8" ht="15.75">
      <c r="A163" s="118">
        <v>161</v>
      </c>
      <c r="B163" s="129" t="s">
        <v>1243</v>
      </c>
      <c r="C163" s="126" t="s">
        <v>1122</v>
      </c>
      <c r="D163" s="129" t="s">
        <v>1343</v>
      </c>
      <c r="E163" s="122">
        <v>15539</v>
      </c>
      <c r="F163" s="123">
        <f t="shared" si="4"/>
        <v>16782.120000000003</v>
      </c>
      <c r="G163" s="112"/>
      <c r="H163" s="131"/>
    </row>
    <row r="164" spans="1:8" ht="15.75">
      <c r="A164" s="118">
        <v>162</v>
      </c>
      <c r="B164" s="129" t="s">
        <v>1243</v>
      </c>
      <c r="C164" s="126" t="s">
        <v>1122</v>
      </c>
      <c r="D164" s="129" t="s">
        <v>483</v>
      </c>
      <c r="E164" s="122">
        <v>15539</v>
      </c>
      <c r="F164" s="123">
        <f t="shared" si="4"/>
        <v>16782.120000000003</v>
      </c>
    </row>
    <row r="165" spans="1:8" ht="15.75">
      <c r="A165" s="118">
        <v>163</v>
      </c>
      <c r="B165" s="129" t="s">
        <v>1238</v>
      </c>
      <c r="C165" s="126" t="s">
        <v>1122</v>
      </c>
      <c r="D165" s="129" t="s">
        <v>537</v>
      </c>
      <c r="E165" s="122">
        <v>17168</v>
      </c>
      <c r="F165" s="123">
        <f t="shared" si="4"/>
        <v>18541.440000000002</v>
      </c>
      <c r="G165" s="112"/>
    </row>
    <row r="166" spans="1:8" ht="15.75">
      <c r="A166" s="118">
        <v>164</v>
      </c>
      <c r="B166" s="129" t="s">
        <v>1220</v>
      </c>
      <c r="C166" s="126" t="s">
        <v>1122</v>
      </c>
      <c r="D166" s="129" t="s">
        <v>1344</v>
      </c>
      <c r="E166" s="122">
        <v>13369</v>
      </c>
      <c r="F166" s="123">
        <f t="shared" si="4"/>
        <v>14438.52</v>
      </c>
    </row>
    <row r="167" spans="1:8" ht="15.75">
      <c r="A167" s="118">
        <v>165</v>
      </c>
      <c r="B167" s="129" t="s">
        <v>1243</v>
      </c>
      <c r="C167" s="126" t="s">
        <v>1122</v>
      </c>
      <c r="D167" s="129" t="s">
        <v>1345</v>
      </c>
      <c r="E167" s="122">
        <v>15539</v>
      </c>
      <c r="F167" s="123">
        <f t="shared" si="4"/>
        <v>16782.120000000003</v>
      </c>
    </row>
    <row r="168" spans="1:8" ht="15.75">
      <c r="A168" s="118">
        <v>166</v>
      </c>
      <c r="B168" s="129" t="s">
        <v>1220</v>
      </c>
      <c r="C168" s="127" t="s">
        <v>1298</v>
      </c>
      <c r="D168" s="129" t="s">
        <v>974</v>
      </c>
      <c r="E168" s="122">
        <v>13369</v>
      </c>
      <c r="F168" s="123">
        <f>E168*1.23</f>
        <v>16443.87</v>
      </c>
    </row>
    <row r="169" spans="1:8" ht="15.75">
      <c r="A169" s="118">
        <v>167</v>
      </c>
      <c r="B169" s="129" t="s">
        <v>1243</v>
      </c>
      <c r="C169" s="126" t="s">
        <v>1122</v>
      </c>
      <c r="D169" s="129" t="s">
        <v>1346</v>
      </c>
      <c r="E169" s="122">
        <v>15539</v>
      </c>
      <c r="F169" s="123">
        <f t="shared" ref="F169:F188" si="5">E169*1.08</f>
        <v>16782.120000000003</v>
      </c>
    </row>
    <row r="170" spans="1:8" ht="15.75">
      <c r="A170" s="118">
        <v>168</v>
      </c>
      <c r="B170" s="129" t="s">
        <v>1243</v>
      </c>
      <c r="C170" s="126" t="s">
        <v>1122</v>
      </c>
      <c r="D170" s="129" t="s">
        <v>1346</v>
      </c>
      <c r="E170" s="122">
        <v>15539</v>
      </c>
      <c r="F170" s="123">
        <f t="shared" si="5"/>
        <v>16782.120000000003</v>
      </c>
    </row>
    <row r="171" spans="1:8" ht="15.75">
      <c r="A171" s="118">
        <v>169</v>
      </c>
      <c r="B171" s="129" t="s">
        <v>1243</v>
      </c>
      <c r="C171" s="126" t="s">
        <v>1122</v>
      </c>
      <c r="D171" s="129" t="s">
        <v>1153</v>
      </c>
      <c r="E171" s="122">
        <v>15539</v>
      </c>
      <c r="F171" s="123">
        <f t="shared" si="5"/>
        <v>16782.120000000003</v>
      </c>
      <c r="G171" s="112"/>
      <c r="H171" s="116"/>
    </row>
    <row r="172" spans="1:8" ht="15.75">
      <c r="A172" s="118">
        <v>170</v>
      </c>
      <c r="B172" s="129" t="s">
        <v>1243</v>
      </c>
      <c r="C172" s="126" t="s">
        <v>1122</v>
      </c>
      <c r="D172" s="129" t="s">
        <v>804</v>
      </c>
      <c r="E172" s="122">
        <v>15539</v>
      </c>
      <c r="F172" s="123">
        <f t="shared" si="5"/>
        <v>16782.120000000003</v>
      </c>
    </row>
    <row r="173" spans="1:8" ht="15.75">
      <c r="A173" s="118">
        <v>171</v>
      </c>
      <c r="B173" s="129" t="s">
        <v>1235</v>
      </c>
      <c r="C173" s="126" t="s">
        <v>1122</v>
      </c>
      <c r="D173" s="129" t="s">
        <v>1347</v>
      </c>
      <c r="E173" s="122">
        <v>13369</v>
      </c>
      <c r="F173" s="123">
        <f t="shared" si="5"/>
        <v>14438.52</v>
      </c>
      <c r="G173" s="112"/>
    </row>
    <row r="174" spans="1:8" ht="15.75">
      <c r="A174" s="118">
        <v>172</v>
      </c>
      <c r="B174" s="129" t="s">
        <v>1243</v>
      </c>
      <c r="C174" s="126" t="s">
        <v>1122</v>
      </c>
      <c r="D174" s="129" t="s">
        <v>829</v>
      </c>
      <c r="E174" s="122">
        <v>15539</v>
      </c>
      <c r="F174" s="123">
        <f t="shared" si="5"/>
        <v>16782.120000000003</v>
      </c>
      <c r="G174" s="112"/>
    </row>
    <row r="175" spans="1:8" ht="15.75">
      <c r="A175" s="118">
        <v>173</v>
      </c>
      <c r="B175" s="120" t="s">
        <v>1220</v>
      </c>
      <c r="C175" s="126" t="s">
        <v>1122</v>
      </c>
      <c r="D175" s="129" t="s">
        <v>69</v>
      </c>
      <c r="E175" s="122">
        <v>13369</v>
      </c>
      <c r="F175" s="123">
        <f t="shared" si="5"/>
        <v>14438.52</v>
      </c>
    </row>
    <row r="176" spans="1:8" ht="15.75">
      <c r="A176" s="118">
        <v>174</v>
      </c>
      <c r="B176" s="120" t="s">
        <v>1220</v>
      </c>
      <c r="C176" s="126" t="s">
        <v>1122</v>
      </c>
      <c r="D176" s="121" t="s">
        <v>1348</v>
      </c>
      <c r="E176" s="122">
        <v>13369</v>
      </c>
      <c r="F176" s="123">
        <f t="shared" si="5"/>
        <v>14438.52</v>
      </c>
    </row>
    <row r="177" spans="1:8" ht="15.75">
      <c r="A177" s="118">
        <v>175</v>
      </c>
      <c r="B177" s="120" t="s">
        <v>1243</v>
      </c>
      <c r="C177" s="126" t="s">
        <v>1122</v>
      </c>
      <c r="D177" s="121" t="s">
        <v>1349</v>
      </c>
      <c r="E177" s="122">
        <v>15539</v>
      </c>
      <c r="F177" s="123">
        <f t="shared" si="5"/>
        <v>16782.120000000003</v>
      </c>
    </row>
    <row r="178" spans="1:8" ht="15.75">
      <c r="A178" s="118">
        <v>176</v>
      </c>
      <c r="B178" s="120" t="s">
        <v>1220</v>
      </c>
      <c r="C178" s="126" t="s">
        <v>1122</v>
      </c>
      <c r="D178" s="121" t="s">
        <v>893</v>
      </c>
      <c r="E178" s="122">
        <v>13369</v>
      </c>
      <c r="F178" s="123">
        <f t="shared" si="5"/>
        <v>14438.52</v>
      </c>
      <c r="G178" s="112"/>
      <c r="H178" s="117"/>
    </row>
    <row r="179" spans="1:8" ht="15.75">
      <c r="A179" s="118">
        <v>177</v>
      </c>
      <c r="B179" s="120" t="s">
        <v>1220</v>
      </c>
      <c r="C179" s="126" t="s">
        <v>1122</v>
      </c>
      <c r="D179" s="121" t="s">
        <v>1350</v>
      </c>
      <c r="E179" s="122">
        <v>13369</v>
      </c>
      <c r="F179" s="123">
        <f t="shared" si="5"/>
        <v>14438.52</v>
      </c>
    </row>
    <row r="180" spans="1:8" ht="15.75">
      <c r="A180" s="118">
        <v>178</v>
      </c>
      <c r="B180" s="120" t="s">
        <v>1220</v>
      </c>
      <c r="C180" s="126" t="s">
        <v>1122</v>
      </c>
      <c r="D180" s="121" t="s">
        <v>924</v>
      </c>
      <c r="E180" s="122">
        <v>13369</v>
      </c>
      <c r="F180" s="123">
        <f t="shared" si="5"/>
        <v>14438.52</v>
      </c>
    </row>
    <row r="181" spans="1:8" ht="15.75">
      <c r="A181" s="118">
        <v>179</v>
      </c>
      <c r="B181" s="120" t="s">
        <v>1220</v>
      </c>
      <c r="C181" s="126" t="s">
        <v>1122</v>
      </c>
      <c r="D181" s="121" t="s">
        <v>1351</v>
      </c>
      <c r="E181" s="122">
        <v>13369</v>
      </c>
      <c r="F181" s="123">
        <f t="shared" si="5"/>
        <v>14438.52</v>
      </c>
      <c r="G181" s="112"/>
    </row>
    <row r="182" spans="1:8" ht="15.75">
      <c r="A182" s="118">
        <v>180</v>
      </c>
      <c r="B182" s="120" t="s">
        <v>1243</v>
      </c>
      <c r="C182" s="126" t="s">
        <v>1122</v>
      </c>
      <c r="D182" s="121" t="s">
        <v>1002</v>
      </c>
      <c r="E182" s="122">
        <v>15539</v>
      </c>
      <c r="F182" s="123">
        <f t="shared" si="5"/>
        <v>16782.120000000003</v>
      </c>
    </row>
    <row r="183" spans="1:8" ht="15.75">
      <c r="A183" s="118">
        <v>181</v>
      </c>
      <c r="B183" s="120" t="s">
        <v>1220</v>
      </c>
      <c r="C183" s="126" t="s">
        <v>1122</v>
      </c>
      <c r="D183" s="121" t="s">
        <v>923</v>
      </c>
      <c r="E183" s="122">
        <v>13369</v>
      </c>
      <c r="F183" s="123">
        <f t="shared" si="5"/>
        <v>14438.52</v>
      </c>
      <c r="G183" s="112"/>
      <c r="H183" s="131"/>
    </row>
    <row r="184" spans="1:8" ht="15.75">
      <c r="A184" s="118">
        <v>182</v>
      </c>
      <c r="B184" s="129" t="s">
        <v>1220</v>
      </c>
      <c r="C184" s="129" t="s">
        <v>1122</v>
      </c>
      <c r="D184" s="129" t="s">
        <v>1352</v>
      </c>
      <c r="E184" s="122">
        <v>13369</v>
      </c>
      <c r="F184" s="123">
        <f t="shared" si="5"/>
        <v>14438.52</v>
      </c>
    </row>
    <row r="185" spans="1:8" ht="15.75">
      <c r="A185" s="118">
        <v>183</v>
      </c>
      <c r="B185" s="129" t="s">
        <v>1220</v>
      </c>
      <c r="C185" s="129" t="s">
        <v>1122</v>
      </c>
      <c r="D185" s="129" t="s">
        <v>1353</v>
      </c>
      <c r="E185" s="122">
        <v>13369</v>
      </c>
      <c r="F185" s="123">
        <f t="shared" si="5"/>
        <v>14438.52</v>
      </c>
    </row>
    <row r="186" spans="1:8" ht="15.75">
      <c r="A186" s="118">
        <v>184</v>
      </c>
      <c r="B186" s="129" t="s">
        <v>1243</v>
      </c>
      <c r="C186" s="129" t="s">
        <v>1122</v>
      </c>
      <c r="D186" s="129" t="s">
        <v>962</v>
      </c>
      <c r="E186" s="122">
        <v>15539</v>
      </c>
      <c r="F186" s="123">
        <f t="shared" si="5"/>
        <v>16782.120000000003</v>
      </c>
      <c r="G186" s="112"/>
      <c r="H186" s="117"/>
    </row>
    <row r="187" spans="1:8" ht="15.75">
      <c r="A187" s="118">
        <v>185</v>
      </c>
      <c r="B187" s="129" t="s">
        <v>1220</v>
      </c>
      <c r="C187" s="129" t="s">
        <v>1122</v>
      </c>
      <c r="D187" s="129" t="s">
        <v>818</v>
      </c>
      <c r="E187" s="122">
        <v>13369</v>
      </c>
      <c r="F187" s="123">
        <f t="shared" si="5"/>
        <v>14438.52</v>
      </c>
    </row>
    <row r="188" spans="1:8" ht="15.75">
      <c r="A188" s="118">
        <v>186</v>
      </c>
      <c r="B188" s="129" t="s">
        <v>1238</v>
      </c>
      <c r="C188" s="129" t="s">
        <v>1122</v>
      </c>
      <c r="D188" s="129" t="s">
        <v>1180</v>
      </c>
      <c r="E188" s="122">
        <v>17168</v>
      </c>
      <c r="F188" s="123">
        <f t="shared" si="5"/>
        <v>18541.440000000002</v>
      </c>
    </row>
    <row r="189" spans="1:8" ht="15.75">
      <c r="A189" s="118">
        <v>187</v>
      </c>
      <c r="B189" s="129" t="s">
        <v>1243</v>
      </c>
      <c r="C189" s="127" t="s">
        <v>1298</v>
      </c>
      <c r="D189" s="129" t="s">
        <v>1354</v>
      </c>
      <c r="E189" s="122">
        <v>15539</v>
      </c>
      <c r="F189" s="123">
        <f>E189*1.23</f>
        <v>19112.97</v>
      </c>
    </row>
    <row r="190" spans="1:8" ht="15.75">
      <c r="A190" s="118">
        <v>188</v>
      </c>
      <c r="B190" s="129" t="s">
        <v>1220</v>
      </c>
      <c r="C190" s="129" t="s">
        <v>1122</v>
      </c>
      <c r="D190" s="129" t="s">
        <v>1355</v>
      </c>
      <c r="E190" s="122">
        <v>13369</v>
      </c>
      <c r="F190" s="123">
        <f>E190*1.08</f>
        <v>14438.52</v>
      </c>
    </row>
    <row r="191" spans="1:8" ht="19.149999999999999" customHeight="1">
      <c r="A191" s="136"/>
      <c r="B191" s="136"/>
      <c r="C191" s="136"/>
      <c r="D191" s="182" t="s">
        <v>1356</v>
      </c>
      <c r="E191" s="183">
        <f>SUM(E3:E190)</f>
        <v>2775413</v>
      </c>
      <c r="F191" s="310">
        <f>SUM(F3:F190)</f>
        <v>3012785.4900000086</v>
      </c>
    </row>
    <row r="192" spans="1:8" ht="69.95" customHeight="1">
      <c r="A192" s="137"/>
      <c r="B192" s="137"/>
      <c r="C192" s="137"/>
      <c r="E192" s="137"/>
      <c r="F192" s="137"/>
    </row>
    <row r="193" spans="1:6" ht="69.95" customHeight="1">
      <c r="A193" s="137"/>
      <c r="B193" s="137"/>
      <c r="C193" s="137"/>
      <c r="E193" s="137"/>
      <c r="F193" s="137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sumy ubezpieczenia</vt:lpstr>
      <vt:lpstr>wykaz jednostek</vt:lpstr>
      <vt:lpstr>budynki</vt:lpstr>
      <vt:lpstr>budowle</vt:lpstr>
      <vt:lpstr>wyposażenie</vt:lpstr>
      <vt:lpstr>PV</vt:lpstr>
      <vt:lpstr>Piece gazowe+biomasa</vt:lpstr>
      <vt:lpstr>Pompy</vt:lpstr>
      <vt:lpstr>Solary</vt:lpstr>
      <vt:lpstr>zbiorniki na deszczówke</vt:lpstr>
      <vt:lpstr>elektronika</vt:lpstr>
      <vt:lpstr>pojazdy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Krysiak</dc:creator>
  <cp:lastModifiedBy>Agnieszka Laskowska</cp:lastModifiedBy>
  <cp:lastPrinted>2024-10-01T09:43:00Z</cp:lastPrinted>
  <dcterms:created xsi:type="dcterms:W3CDTF">2023-11-21T14:09:09Z</dcterms:created>
  <dcterms:modified xsi:type="dcterms:W3CDTF">2024-11-06T09:09:16Z</dcterms:modified>
</cp:coreProperties>
</file>