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uewrc-my.sharepoint.com/personal/lukasz_laszczynski_ue_wroc_pl/Documents/DZP_nowy/ZAPYTANIA OFERTOWE/2025/2.30.2025 - sprzęt AGD/3. Zapytanie ofertowe/"/>
    </mc:Choice>
  </mc:AlternateContent>
  <xr:revisionPtr revIDLastSave="1" documentId="13_ncr:1_{9B151824-2F97-4EA1-B6EB-41BAB193A632}" xr6:coauthVersionLast="47" xr6:coauthVersionMax="47" xr10:uidLastSave="{F0D99336-B89B-4CE2-91FD-C1D3D2A7E8FF}"/>
  <bookViews>
    <workbookView xWindow="-108" yWindow="-108" windowWidth="23256" windowHeight="12456" xr2:uid="{00000000-000D-0000-FFFF-FFFF00000000}"/>
  </bookViews>
  <sheets>
    <sheet name="Załącznik 1a" sheetId="2" r:id="rId1"/>
  </sheets>
  <definedNames>
    <definedName name="_xlnm.Print_Area" localSheetId="0">'Załącznik 1a'!$A$1:$J$26</definedName>
    <definedName name="_xlnm.Print_Titles" localSheetId="0">'Załącznik 1a'!$3:$4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22" i="2"/>
  <c r="J22" i="2" s="1"/>
  <c r="I23" i="2"/>
  <c r="J23" i="2" s="1"/>
  <c r="I26" i="2"/>
  <c r="J26" i="2" s="1"/>
  <c r="I19" i="2"/>
  <c r="I20" i="2"/>
  <c r="J20" i="2" s="1"/>
  <c r="I24" i="2"/>
  <c r="J24" i="2" s="1"/>
  <c r="I25" i="2"/>
  <c r="J25" i="2" s="1"/>
  <c r="I9" i="2"/>
  <c r="J9" i="2" s="1"/>
  <c r="I10" i="2"/>
  <c r="J19" i="2" l="1"/>
  <c r="J21" i="2"/>
  <c r="J10" i="2"/>
  <c r="I11" i="2"/>
  <c r="I12" i="2"/>
  <c r="J12" i="2" s="1"/>
  <c r="I13" i="2"/>
  <c r="I14" i="2"/>
  <c r="J14" i="2" s="1"/>
  <c r="J11" i="2" l="1"/>
  <c r="I5" i="2"/>
  <c r="J5" i="2" s="1"/>
  <c r="I8" i="2"/>
  <c r="J8" i="2" s="1"/>
  <c r="J13" i="2"/>
  <c r="I18" i="2"/>
  <c r="J18" i="2" s="1"/>
  <c r="I15" i="2"/>
  <c r="J15" i="2" s="1"/>
  <c r="I17" i="2"/>
  <c r="J17" i="2" s="1"/>
  <c r="I7" i="2"/>
  <c r="J7" i="2" s="1"/>
  <c r="I16" i="2"/>
  <c r="J16" i="2" s="1"/>
  <c r="I6" i="2"/>
  <c r="J6" i="2" s="1"/>
  <c r="G27" i="2"/>
  <c r="I27" i="2" l="1"/>
  <c r="J27" i="2"/>
</calcChain>
</file>

<file path=xl/sharedStrings.xml><?xml version="1.0" encoding="utf-8"?>
<sst xmlns="http://schemas.openxmlformats.org/spreadsheetml/2006/main" count="71" uniqueCount="37">
  <si>
    <t>Lp.</t>
  </si>
  <si>
    <t>Asortyment</t>
  </si>
  <si>
    <t>J.m.</t>
  </si>
  <si>
    <t>Łącznie:</t>
  </si>
  <si>
    <t xml:space="preserve">Nazwa producenta / nr katalogowy asortymentu* </t>
  </si>
  <si>
    <t>Liczba</t>
  </si>
  <si>
    <t>Stawka VAT 
(%)</t>
  </si>
  <si>
    <r>
      <t xml:space="preserve">Kwota VAT 
(PLN)
</t>
    </r>
    <r>
      <rPr>
        <i/>
        <sz val="8"/>
        <color theme="0"/>
        <rFont val="Calibri"/>
        <family val="2"/>
        <charset val="238"/>
        <scheme val="minor"/>
      </rPr>
      <t>(kol. 7x8)</t>
    </r>
  </si>
  <si>
    <r>
      <t xml:space="preserve">Wartość brutto 
(PLN)
</t>
    </r>
    <r>
      <rPr>
        <i/>
        <sz val="8"/>
        <color theme="0"/>
        <rFont val="Calibri"/>
        <family val="2"/>
        <charset val="238"/>
        <scheme val="minor"/>
      </rPr>
      <t>(kol. 7 + 9)</t>
    </r>
  </si>
  <si>
    <t>* W kol. 3 zał. nr 1a do SWZ Wykonawca winien wskazać dane zaoferowanego asortymentu spełniającego wymagania Zamawiającego, poprzez podanie nazwy producenta, nazwy handlowej oferowanego asortymentu i/lub podanie numeru katalogowego umożliwiającego jednoznaczną identyfikację zaoferowanego asortymentu. W przypadku braku możliwości jednoznacznej identyfikacji zaoferowanego asortymentu oferta zostanie odrzucona w oparciu o art. 226 ust. 1 pkt 5 ustawy Pzp.</t>
  </si>
  <si>
    <t>Cena jednostkowa brutto 
(PLN)</t>
  </si>
  <si>
    <r>
      <t xml:space="preserve">Wartość brutto 
(PLN)
</t>
    </r>
    <r>
      <rPr>
        <i/>
        <sz val="8"/>
        <color theme="0"/>
        <rFont val="Calibri"/>
        <family val="2"/>
        <charset val="238"/>
        <scheme val="minor"/>
      </rPr>
      <t>(kol. 4 x 6)</t>
    </r>
  </si>
  <si>
    <t>szt.</t>
  </si>
  <si>
    <t>Chłodziarko - zamrażarka  dwudrzwiowa             wysokość : min. 120 cm max. 170 cm            szerokość: min. 46 cm max. 55 cm  głębokość: min. 49 cm max. 60 cm, pojemność zamrażarki: min. 40 l  mozliwość zmiany kierunku otwierania drzwi</t>
  </si>
  <si>
    <t>Chłodziarko - zamrażarka                          wysokość : min. 82 cm max. 90 cm            szerokość: min. 46 cm max. 48,5 cm głębokość: min. 49 cm max. 60 cm        położenie zamrażarki wew. komory głównej o poj. ok. 10 l mozliwość zmiany kierunku otwierania drzwi</t>
  </si>
  <si>
    <t>Chłodziarko - zamrażarka                          wysokość : min. 200 cm max. 230 cm            szerokość: min. 60 cm max. 64,5 cm głębokość: min. 65 cm max. 67 cm Klasa energetyczna min D (roczne zużycie pradu max 220kWh)                                            Pojemność lodówki min 250l, pojemność zamrażarki min 105 l. położenie zamrażarki na dole , alarm niedomknietych drzwi, komora świeżości, szuflada z kontrolą wilgotnościBezszronowa- pełny No-frost</t>
  </si>
  <si>
    <t>Kuchenka elektryczna wolnostojąca ceramiczna. Klasa energentyczna min.A, podłączenie do zasilania   230V/400V 2N (instalacja trójfazowa, 4 pola grzewcze, piekarnik z czyszczeniem parowym i termoobiegiem)                                                Moc przyłaczeniowa max 8kW                                                 Wysokość min.80cm max 85 cm,  szerokość min 50cm max 60cm,   głębokość min 55cm   max 60cm</t>
  </si>
  <si>
    <t>Kuchenka indukcyjna dwupalnikowa, przenośna. Moc max 3kW. Zasilanie 220-240V, automatyczne wyłączenie .         
Szerokość: min 58cm max 62cm      głębokość:min 29cm max 32cm</t>
  </si>
  <si>
    <t>Czajnik - pojemność od 1 l do 2 l, automatyczny wyłącznik po zagotowaniu wody, stal nierdzewna - tworzywo sztuczne, moc 1600-2500W, grzałka ukryta, filtr antyosadowy,  wskaźnik poziomu wody, otwieranie pokrywy - przycisk, zabezpieczenie przed przegrzaniem</t>
  </si>
  <si>
    <t>Żelazko, moc min 300W, stopa ceramiczna, wyrzut pary min 70g/min, dodatkowe uderzenie pary min 230g/min. Regulacja strumienia pary. Automatyczne wyłączenie żelazka, Funkcja samooczyszczenia, System antywapienny, Blokada kapania, Spryskiwacz</t>
  </si>
  <si>
    <t xml:space="preserve">Odkurzacz wielofunkcyjny przemysłowy z praktycznym schowkiem na akcesoria. W zestawie z końcówką do dywanów i podłóg gładkich ssawką szczelinową. Praca na mokro i na sucho. Zasilanie: Sieciowe Kabel min 5m
Moc min: 1000W
Typ filtra: Płaski falisty lub kartridżowy
Pojemność worka min 20l </t>
  </si>
  <si>
    <t>Beko RCNA305K40WN Lodówka - wymiary (WxSxG) cm do: 185 x 55 x 60, Pojemność [l] min. 190 chłodziarka, 80 zamrażarka, pełny NO FROST, zmiana kierunku otwierania drzwi</t>
  </si>
  <si>
    <t>x</t>
  </si>
  <si>
    <t xml:space="preserve">INDESIT SI62W Chłodziarka - pojemność do 330l, rozmrażanie automatyczne, wolnostojąca jednodrzwiowa bez zamrażalnika, funkcja szybkiego chłodzenia, poziom hałasu do 38 dB, wysokość do 167 szerokość do 60 głębokość do 65 sterowanie mechaniczne, półki na drzwiach szuflada na warzywa i owoce, liczba półek 5 </t>
  </si>
  <si>
    <t>Saeco Aulika TOP HSC V2 Ekspres kawowy - wymiary (WxSxG) cm do: 60 x 35 x 46, komunikat braku wody, braku kawy, pełnego pojemnika na fusy, konieczności wymiany filtra.
Automatyczna funkcja odkamieniania, możliwość ustawiania mocy, ilości, temperatury oraz stopnia zmielenia kawy. Pojemnik na ziarna kawy wbudowany, ceramiczny min. 1 kg</t>
  </si>
  <si>
    <t>HAIER HTW7720DNGW Lodówka - wymiary (WxSxG) cm do: 205 x 70 x 70, Pojemność [l] min. 343 chłodziarka, 140 zamrażarka, pełny NO FROST, szybkie chłodzenie, szybkie zamrażanie, zmiana kierunku otwierania drzwi, sterowanie smartfonem</t>
  </si>
  <si>
    <t>STADLER FORM Oskar Biały Nawilżacz ewaporacyjny - Moc: do 18 W, wydajność: max. 370 g/h, poj. Zbiornika min. 3,5 litra, pomieszczenia do 50 m2, samoczynne wyłączanie, wbudowany higrostat, kostka z jonami srebra, głośność do 26 dB, Wymiary do: 250 x 290 x 250 mm (szer. x wys. x dł.).</t>
  </si>
  <si>
    <t>STADLER FORM Oskar Big BiałyNawilżacz ewaporacyjny - Moc: 8 do 40 W, 4 poziomy mocy, wydajność: max. 700 g/h, poj. Zbiornika min. 6 litrów, możliwość napełniania zbiornika w czasie pracy, pomieszczenia do 100 m2 / 250 m3, tryb nocny, samoczynne wyłączanie, wbudowany higrostat, przypominanie o konieczności wymiany filtra, kontrola poziomu wody, głośność: 25 - 46 dB (A), Wymiary do: 470 x 290 x 200 mm (szer. x wys. x dł.), regulacja poziomu wilgotności</t>
  </si>
  <si>
    <t>GGM GASTRO SKU: KSS400GN Chłodziarka ze stali nierdzewnej - ładowność do 30 kg, 1 komora chłodnicza z 1 drzwiami, Rozmiary zewnętrzne (Szer.xGłęb.xWys.): 595 mm x 635 mm x 1.840 mm, 4x Półki do przechowywania (z możliwością regulacji wysokości),pojemność brutto: 400 l. Zakres temperatur: 0 °C do 8 °C</t>
  </si>
  <si>
    <t>GGM GASTRO SKU: KSS600HGN Chłodziarka ze stali nierdzewnej - ładowność do 24 kg, 1 komora chłodnicza z 1 szklanymi drzwiami, Rozmiary zewnętrzne (Szer.xGłęb.xWys.): 782 mm x 715 mm x 1.895 mm, 4x półki do przechowywania (z możliwością regulacji wysokości),pojemność brutto: 600 l. Pojemność netto: 476 l.Zakres temperatur: 2 °C do 8 °C. Moc: 130 Watt</t>
  </si>
  <si>
    <t>AMICA DFM61E6qISMG Zmywarka wolnostojąca Wymiary - S 55 -60 cm x G 50 - 60 cm x W 80 - 85 cm.  Funkcje: połowa załadunku, kosz na sztućce, sygnalizacja dźwiękowa, opóźnienie startu pracy, zabezpieczenie przed zalaniem. Klasa zmywania A lub wyższa, klasa suszenia A lub wyższa.</t>
  </si>
  <si>
    <t xml:space="preserve">AMICA DFM41E6QISMG Zmywarka wolnostojąca Wymiary - S 40 -45 cm x G 50 - 60 cm x W 80 - 85 cm.  Funkcje: połowa załadunku, kosz na sztućce, sterowanie elektroniczne, regulacja wysokości kosza górnego, sygnalizacja dźwiękowa, opóźnienie startu pracy, zabezpieczenie przed zalaniem. Klasa zmywania A lub wyższa, klasa suszenia A lub wyższa. </t>
  </si>
  <si>
    <t xml:space="preserve"> BEKO TS190330N Chłodziarko - zamrażarka, WYMIARY  W 80-85  x S 45-50 x  G 50-55 cm, sposób odszraniania (rozmrażania) chłodziarki - automatyczny, zmiana kierunku otwierania drzwi, oświetleniem LED, komora zero, rodzaj półek - szklane, pojemność chłodziarki- 85-90l, klasa energetyczna - A-F</t>
  </si>
  <si>
    <t>DELONGHI Dinamica Plus ECAM 370.70.B Ekspres do kawy - automatyczny, ciśnienie min. 19 bar. moc min. 1400W, rodzaj kawy - mielona, ziarnista, możliwe napoje -Cappuccino, Doppio, Espresso, Espresso Macchiato, Flat White, Kawa czarna, Latte, Latte Macchiato, Long Coffee, Spienione mleko. Funkcje - regulacja mocy kawy, regulacja ilości zaparzanej kawy ,wskaźnik poziomu wody, pojemnik na mleko, regulacja temperatury kawy, dotykowy ekran. Czyszczenie automatyczne, czyszczenie przy uruchamianiu, automatyczny program czyszczenia i odkamieniania, możliwość ustawienia twardości wody.</t>
  </si>
  <si>
    <t>Bosch DesignLine TWK3P420 Czajnik - pojemność od 1,7 do 2l automatyczny wyłącznik po zagotowaniu wody, automatyczny wyłącznik przy zdejmowaniu z podstawy, możliwość wlewania wody bez zdejmowania pokrywy, podświetlany włącznik/wyłącznik, stal nierdzewna - tworzywo sztuczne, moc 2000-2500W, grzałka ukryta, filtr antyosadowy, obrotowa podstawa, wskaźnik poziomu wody, otwieranie pokrywy - przycisk</t>
  </si>
  <si>
    <t>Amica AMGF20M1W Kuchenka mikrofalowa  pojemność od 20 do 25l wymiary W 20 -27  x S 40-48 x  G 35-40 cm moc 700-900W funkcje - podgrzewanie, rozmrażanie, talerz obrotowy,</t>
  </si>
  <si>
    <r>
      <t xml:space="preserve">Załącznik nr 1a do SWZ 
</t>
    </r>
    <r>
      <rPr>
        <b/>
        <sz val="12"/>
        <color rgb="FFC00000"/>
        <rFont val="Calibri"/>
        <family val="2"/>
        <charset val="238"/>
        <scheme val="minor"/>
      </rPr>
      <t xml:space="preserve">
</t>
    </r>
    <r>
      <rPr>
        <b/>
        <sz val="12"/>
        <color rgb="FF004289"/>
        <rFont val="Calibri"/>
        <family val="2"/>
        <charset val="238"/>
        <scheme val="minor"/>
      </rPr>
      <t xml:space="preserve">SPECYFIKACJA ASORTYMENTOWO-CENOWA </t>
    </r>
    <r>
      <rPr>
        <b/>
        <sz val="12"/>
        <color rgb="FFC00000"/>
        <rFont val="Calibri"/>
        <family val="2"/>
        <charset val="238"/>
        <scheme val="minor"/>
      </rPr>
      <t xml:space="preserve">
</t>
    </r>
    <r>
      <rPr>
        <b/>
        <sz val="12"/>
        <color rgb="FF004289"/>
        <rFont val="Calibri"/>
        <family val="2"/>
        <charset val="238"/>
        <scheme val="minor"/>
      </rPr>
      <t>Sukcesywna dostawa materiałów  Sprzętu AGD  dla Uniwersytetu Ekonomicznego we Wrocławiu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</si>
</sst>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18" x14ac:knownFonts="1">
    <font>
      <sz val="10"/>
      <name val="Arial"/>
      <charset val="238"/>
    </font>
    <font>
      <sz val="10"/>
      <name val="Arial"/>
      <family val="2"/>
      <charset val="238"/>
    </font>
    <font>
      <sz val="8"/>
      <name val="Arial"/>
      <family val="2"/>
      <charset val="238"/>
    </font>
    <font>
      <sz val="10"/>
      <color rgb="FF000000"/>
      <name val="Calibri"/>
      <family val="2"/>
      <charset val="238"/>
    </font>
    <font>
      <sz val="10"/>
      <name val="Calibri"/>
      <family val="2"/>
      <charset val="238"/>
    </font>
    <font>
      <sz val="10"/>
      <name val="Calibri"/>
      <family val="2"/>
      <charset val="238"/>
      <scheme val="minor"/>
    </font>
    <font>
      <sz val="10"/>
      <color theme="1"/>
      <name val="Calibri"/>
      <family val="2"/>
      <charset val="238"/>
      <scheme val="minor"/>
    </font>
    <font>
      <sz val="10"/>
      <color rgb="FF000000"/>
      <name val="Calibri"/>
      <family val="2"/>
      <charset val="238"/>
      <scheme val="minor"/>
    </font>
    <font>
      <b/>
      <sz val="10"/>
      <name val="Calibri"/>
      <family val="2"/>
      <charset val="238"/>
      <scheme val="minor"/>
    </font>
    <font>
      <b/>
      <sz val="10"/>
      <color rgb="FFFF0000"/>
      <name val="Calibri"/>
      <family val="2"/>
      <charset val="238"/>
      <scheme val="minor"/>
    </font>
    <font>
      <b/>
      <sz val="10"/>
      <color theme="0"/>
      <name val="Calibri"/>
      <family val="2"/>
      <charset val="238"/>
      <scheme val="minor"/>
    </font>
    <font>
      <sz val="10"/>
      <color theme="0"/>
      <name val="Calibri"/>
      <family val="2"/>
      <charset val="238"/>
      <scheme val="minor"/>
    </font>
    <font>
      <i/>
      <sz val="8"/>
      <color theme="0"/>
      <name val="Calibri"/>
      <family val="2"/>
      <charset val="238"/>
      <scheme val="minor"/>
    </font>
    <font>
      <i/>
      <sz val="8"/>
      <name val="Calibri"/>
      <family val="2"/>
      <charset val="238"/>
      <scheme val="minor"/>
    </font>
    <font>
      <sz val="11"/>
      <color theme="3" tint="-0.249977111117893"/>
      <name val="Calibri"/>
      <family val="2"/>
      <charset val="238"/>
      <scheme val="minor"/>
    </font>
    <font>
      <b/>
      <sz val="12"/>
      <color rgb="FF004289"/>
      <name val="Calibri"/>
      <family val="2"/>
      <charset val="238"/>
      <scheme val="minor"/>
    </font>
    <font>
      <sz val="12"/>
      <name val="Calibri"/>
      <family val="2"/>
      <charset val="238"/>
    </font>
    <font>
      <b/>
      <sz val="12"/>
      <color rgb="FFC00000"/>
      <name val="Calibri"/>
      <family val="2"/>
      <charset val="238"/>
      <scheme val="minor"/>
    </font>
  </fonts>
  <fills count="4">
    <fill>
      <patternFill patternType="none"/>
    </fill>
    <fill>
      <patternFill patternType="gray125"/>
    </fill>
    <fill>
      <patternFill patternType="solid">
        <fgColor rgb="FF004289"/>
        <bgColor indexed="64"/>
      </patternFill>
    </fill>
    <fill>
      <patternFill patternType="solid">
        <fgColor theme="0" tint="-0.14999847407452621"/>
        <bgColor rgb="FFFFFFCC"/>
      </patternFill>
    </fill>
  </fills>
  <borders count="19">
    <border>
      <left/>
      <right/>
      <top/>
      <bottom/>
      <diagonal/>
    </border>
    <border>
      <left style="medium">
        <color rgb="FF004289"/>
      </left>
      <right style="thin">
        <color rgb="FF004289"/>
      </right>
      <top style="medium">
        <color rgb="FF004289"/>
      </top>
      <bottom style="thin">
        <color rgb="FF004289"/>
      </bottom>
      <diagonal/>
    </border>
    <border>
      <left style="thin">
        <color rgb="FF004289"/>
      </left>
      <right style="thin">
        <color rgb="FF004289"/>
      </right>
      <top style="medium">
        <color rgb="FF004289"/>
      </top>
      <bottom style="thin">
        <color rgb="FF004289"/>
      </bottom>
      <diagonal/>
    </border>
    <border>
      <left style="thin">
        <color rgb="FF004289"/>
      </left>
      <right style="medium">
        <color rgb="FF004289"/>
      </right>
      <top style="medium">
        <color rgb="FF004289"/>
      </top>
      <bottom style="thin">
        <color rgb="FF004289"/>
      </bottom>
      <diagonal/>
    </border>
    <border>
      <left style="medium">
        <color rgb="FF004289"/>
      </left>
      <right style="thin">
        <color rgb="FF004289"/>
      </right>
      <top style="thin">
        <color rgb="FF004289"/>
      </top>
      <bottom style="thin">
        <color rgb="FF004289"/>
      </bottom>
      <diagonal/>
    </border>
    <border>
      <left style="thin">
        <color rgb="FF004289"/>
      </left>
      <right style="thin">
        <color rgb="FF004289"/>
      </right>
      <top style="thin">
        <color rgb="FF004289"/>
      </top>
      <bottom style="thin">
        <color rgb="FF004289"/>
      </bottom>
      <diagonal/>
    </border>
    <border>
      <left style="thin">
        <color rgb="FF004289"/>
      </left>
      <right style="medium">
        <color rgb="FF004289"/>
      </right>
      <top style="thin">
        <color rgb="FF004289"/>
      </top>
      <bottom style="thin">
        <color rgb="FF004289"/>
      </bottom>
      <diagonal/>
    </border>
    <border>
      <left style="medium">
        <color rgb="FF004289"/>
      </left>
      <right style="thin">
        <color rgb="FF004289"/>
      </right>
      <top style="thin">
        <color rgb="FF004289"/>
      </top>
      <bottom style="medium">
        <color rgb="FF004289"/>
      </bottom>
      <diagonal/>
    </border>
    <border>
      <left style="thin">
        <color rgb="FF004289"/>
      </left>
      <right style="thin">
        <color rgb="FF004289"/>
      </right>
      <top style="thin">
        <color rgb="FF004289"/>
      </top>
      <bottom style="medium">
        <color rgb="FF004289"/>
      </bottom>
      <diagonal/>
    </border>
    <border>
      <left style="thin">
        <color rgb="FF004289"/>
      </left>
      <right style="medium">
        <color rgb="FF004289"/>
      </right>
      <top style="thin">
        <color rgb="FF004289"/>
      </top>
      <bottom style="medium">
        <color rgb="FF004289"/>
      </bottom>
      <diagonal/>
    </border>
    <border diagonalUp="1" diagonalDown="1">
      <left style="thin">
        <color rgb="FF004289"/>
      </left>
      <right style="thin">
        <color rgb="FF004289"/>
      </right>
      <top style="thin">
        <color rgb="FF004289"/>
      </top>
      <bottom style="medium">
        <color rgb="FF004289"/>
      </bottom>
      <diagonal style="thin">
        <color rgb="FF004289"/>
      </diagonal>
    </border>
    <border>
      <left style="medium">
        <color rgb="FF004289"/>
      </left>
      <right/>
      <top style="medium">
        <color rgb="FF004289"/>
      </top>
      <bottom style="thin">
        <color rgb="FF004289"/>
      </bottom>
      <diagonal/>
    </border>
    <border>
      <left/>
      <right/>
      <top style="medium">
        <color rgb="FF004289"/>
      </top>
      <bottom style="thin">
        <color rgb="FF004289"/>
      </bottom>
      <diagonal/>
    </border>
    <border>
      <left/>
      <right style="medium">
        <color rgb="FF004289"/>
      </right>
      <top style="medium">
        <color rgb="FF004289"/>
      </top>
      <bottom style="thin">
        <color rgb="FF004289"/>
      </bottom>
      <diagonal/>
    </border>
    <border>
      <left style="medium">
        <color rgb="FF004289"/>
      </left>
      <right/>
      <top style="thin">
        <color rgb="FF004289"/>
      </top>
      <bottom style="medium">
        <color rgb="FF004289"/>
      </bottom>
      <diagonal/>
    </border>
    <border>
      <left/>
      <right/>
      <top style="thin">
        <color rgb="FF004289"/>
      </top>
      <bottom style="medium">
        <color rgb="FF004289"/>
      </bottom>
      <diagonal/>
    </border>
    <border>
      <left/>
      <right style="medium">
        <color rgb="FF004289"/>
      </right>
      <top style="thin">
        <color rgb="FF004289"/>
      </top>
      <bottom style="medium">
        <color rgb="FF004289"/>
      </bottom>
      <diagonal/>
    </border>
    <border>
      <left/>
      <right/>
      <top style="medium">
        <color rgb="FF004289"/>
      </top>
      <bottom style="medium">
        <color rgb="FF004289"/>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14"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5" fillId="0" borderId="0" xfId="0" applyNumberFormat="1" applyFont="1" applyAlignment="1">
      <alignment horizontal="center" vertical="center" wrapText="1"/>
    </xf>
    <xf numFmtId="0" fontId="5" fillId="0" borderId="0" xfId="0" applyFont="1" applyAlignment="1">
      <alignment horizontal="right" vertical="center" wrapText="1"/>
    </xf>
    <xf numFmtId="9" fontId="6" fillId="0" borderId="0" xfId="0" applyNumberFormat="1" applyFont="1" applyAlignment="1">
      <alignment vertical="center" wrapText="1"/>
    </xf>
    <xf numFmtId="0" fontId="6" fillId="0" borderId="0" xfId="0" applyFont="1" applyAlignment="1">
      <alignment horizontal="right"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164" fontId="5" fillId="0" borderId="0" xfId="0" applyNumberFormat="1" applyFont="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44" fontId="7" fillId="0" borderId="5" xfId="1" applyFont="1" applyFill="1" applyBorder="1" applyAlignment="1" applyProtection="1">
      <alignment horizontal="right" vertical="center" wrapText="1"/>
    </xf>
    <xf numFmtId="9" fontId="7" fillId="0" borderId="5" xfId="0" applyNumberFormat="1" applyFont="1" applyBorder="1" applyAlignment="1">
      <alignment horizontal="center" vertical="center" wrapText="1"/>
    </xf>
    <xf numFmtId="44" fontId="6" fillId="0" borderId="5" xfId="1" applyFont="1" applyFill="1" applyBorder="1" applyAlignment="1" applyProtection="1">
      <alignment horizontal="right" vertical="center" wrapText="1"/>
    </xf>
    <xf numFmtId="44" fontId="6" fillId="0" borderId="6" xfId="1" applyFont="1" applyFill="1" applyBorder="1" applyAlignment="1" applyProtection="1">
      <alignment horizontal="right" vertical="center" wrapText="1"/>
    </xf>
    <xf numFmtId="44" fontId="11" fillId="2" borderId="8" xfId="0" applyNumberFormat="1" applyFont="1" applyFill="1" applyBorder="1" applyAlignment="1">
      <alignment horizontal="right" vertical="center" wrapText="1"/>
    </xf>
    <xf numFmtId="44" fontId="10" fillId="2" borderId="8" xfId="0" applyNumberFormat="1" applyFont="1" applyFill="1" applyBorder="1" applyAlignment="1">
      <alignment horizontal="right" vertical="center" wrapText="1"/>
    </xf>
    <xf numFmtId="44" fontId="10" fillId="2" borderId="9" xfId="0" applyNumberFormat="1" applyFont="1" applyFill="1" applyBorder="1" applyAlignment="1">
      <alignment horizontal="right" vertical="center" wrapText="1"/>
    </xf>
    <xf numFmtId="9" fontId="11" fillId="2" borderId="10" xfId="0" applyNumberFormat="1" applyFont="1" applyFill="1" applyBorder="1" applyAlignment="1">
      <alignment vertical="center" wrapText="1"/>
    </xf>
    <xf numFmtId="49" fontId="7" fillId="3" borderId="5" xfId="0" applyNumberFormat="1" applyFont="1" applyFill="1" applyBorder="1" applyAlignment="1" applyProtection="1">
      <alignment horizontal="center" vertical="center" wrapText="1"/>
      <protection locked="0"/>
    </xf>
    <xf numFmtId="164" fontId="7" fillId="3" borderId="5" xfId="0" applyNumberFormat="1" applyFont="1" applyFill="1" applyBorder="1" applyAlignment="1" applyProtection="1">
      <alignment horizontal="right" vertical="center" wrapText="1"/>
      <protection locked="0"/>
    </xf>
    <xf numFmtId="0" fontId="4" fillId="0" borderId="18" xfId="0" applyFont="1" applyBorder="1" applyAlignment="1">
      <alignment vertical="top" wrapText="1"/>
    </xf>
    <xf numFmtId="0" fontId="3" fillId="0" borderId="18" xfId="0" applyFont="1" applyBorder="1" applyAlignment="1">
      <alignment vertical="top" wrapText="1"/>
    </xf>
    <xf numFmtId="0" fontId="3" fillId="0" borderId="18" xfId="0" applyFont="1" applyBorder="1" applyAlignment="1">
      <alignment horizontal="center" vertical="center" wrapText="1"/>
    </xf>
    <xf numFmtId="0" fontId="4" fillId="0" borderId="18" xfId="0" applyFont="1" applyBorder="1" applyAlignment="1">
      <alignment horizontal="left" vertical="top" wrapText="1"/>
    </xf>
    <xf numFmtId="0" fontId="7" fillId="0" borderId="4"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15" fillId="0" borderId="0" xfId="0" applyFont="1" applyAlignment="1">
      <alignment horizontal="center" vertical="center" wrapText="1"/>
    </xf>
    <xf numFmtId="164" fontId="10" fillId="2" borderId="7" xfId="0" applyNumberFormat="1" applyFont="1" applyFill="1" applyBorder="1" applyAlignment="1">
      <alignment horizontal="right" vertical="center" wrapText="1"/>
    </xf>
    <xf numFmtId="164" fontId="10" fillId="2" borderId="8" xfId="0" applyNumberFormat="1" applyFont="1" applyFill="1" applyBorder="1" applyAlignment="1">
      <alignment horizontal="right" vertical="center" wrapText="1"/>
    </xf>
    <xf numFmtId="0" fontId="4" fillId="0" borderId="17" xfId="0" applyFont="1" applyBorder="1" applyAlignment="1">
      <alignment horizontal="center" vertical="center" wrapText="1"/>
    </xf>
    <xf numFmtId="0" fontId="16" fillId="0" borderId="17" xfId="0" applyFont="1" applyBorder="1" applyAlignment="1">
      <alignment horizontal="center" vertical="center" wrapText="1"/>
    </xf>
  </cellXfs>
  <cellStyles count="2">
    <cellStyle name="Normalny" xfId="0" builtinId="0"/>
    <cellStyle name="Walutowy" xfId="1" builtinId="4"/>
  </cellStyles>
  <dxfs count="0"/>
  <tableStyles count="0" defaultTableStyle="TableStyleMedium9" defaultPivotStyle="PivotStyleLight16"/>
  <colors>
    <mruColors>
      <color rgb="FF0042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view="pageBreakPreview" topLeftCell="A7" zoomScale="115" zoomScaleNormal="80" zoomScaleSheetLayoutView="115" workbookViewId="0">
      <selection activeCell="B8" sqref="B8"/>
    </sheetView>
  </sheetViews>
  <sheetFormatPr defaultColWidth="9.109375" defaultRowHeight="13.8" x14ac:dyDescent="0.25"/>
  <cols>
    <col min="1" max="1" width="5.44140625" style="10" customWidth="1"/>
    <col min="2" max="2" width="63" style="11" customWidth="1"/>
    <col min="3" max="3" width="21.5546875" style="10" customWidth="1"/>
    <col min="4" max="4" width="6.5546875" style="10" customWidth="1"/>
    <col min="5" max="5" width="6" style="10" customWidth="1"/>
    <col min="6" max="6" width="11.6640625" style="12" customWidth="1"/>
    <col min="7" max="7" width="13.6640625" style="5" customWidth="1"/>
    <col min="8" max="8" width="7.88671875" style="6" hidden="1" customWidth="1"/>
    <col min="9" max="9" width="10.6640625" style="7" hidden="1" customWidth="1"/>
    <col min="10" max="10" width="13.6640625" style="7" hidden="1" customWidth="1"/>
    <col min="11" max="11" width="9.109375" style="10"/>
    <col min="12" max="12" width="12.88671875" style="10" customWidth="1"/>
    <col min="13" max="16384" width="9.109375" style="10"/>
  </cols>
  <sheetData>
    <row r="1" spans="1:10" s="1" customFormat="1" ht="62.25" customHeight="1" thickBot="1" x14ac:dyDescent="0.3">
      <c r="A1" s="43" t="s">
        <v>36</v>
      </c>
      <c r="B1" s="43"/>
      <c r="C1" s="43"/>
      <c r="D1" s="43"/>
      <c r="E1" s="43"/>
      <c r="F1" s="43"/>
      <c r="G1" s="43"/>
      <c r="H1" s="43"/>
      <c r="I1" s="43"/>
      <c r="J1" s="43"/>
    </row>
    <row r="2" spans="1:10" s="8" customFormat="1" ht="10.5" customHeight="1" thickBot="1" x14ac:dyDescent="0.3">
      <c r="A2" s="2"/>
      <c r="B2" s="2"/>
      <c r="C2" s="3"/>
      <c r="D2" s="2"/>
      <c r="E2" s="2"/>
      <c r="F2" s="4"/>
      <c r="G2" s="5"/>
      <c r="H2" s="6"/>
      <c r="I2" s="7"/>
      <c r="J2" s="7"/>
    </row>
    <row r="3" spans="1:10" s="8" customFormat="1" ht="48.75" customHeight="1" x14ac:dyDescent="0.25">
      <c r="A3" s="13" t="s">
        <v>0</v>
      </c>
      <c r="B3" s="14" t="s">
        <v>1</v>
      </c>
      <c r="C3" s="15" t="s">
        <v>4</v>
      </c>
      <c r="D3" s="14" t="s">
        <v>5</v>
      </c>
      <c r="E3" s="14" t="s">
        <v>2</v>
      </c>
      <c r="F3" s="16" t="s">
        <v>10</v>
      </c>
      <c r="G3" s="14" t="s">
        <v>11</v>
      </c>
      <c r="H3" s="17" t="s">
        <v>6</v>
      </c>
      <c r="I3" s="14" t="s">
        <v>7</v>
      </c>
      <c r="J3" s="18" t="s">
        <v>8</v>
      </c>
    </row>
    <row r="4" spans="1:10" s="9" customFormat="1" ht="10.199999999999999" x14ac:dyDescent="0.25">
      <c r="A4" s="19">
        <v>1</v>
      </c>
      <c r="B4" s="20">
        <v>2</v>
      </c>
      <c r="C4" s="20">
        <v>3</v>
      </c>
      <c r="D4" s="20">
        <v>4</v>
      </c>
      <c r="E4" s="20">
        <v>5</v>
      </c>
      <c r="F4" s="20">
        <v>6</v>
      </c>
      <c r="G4" s="20">
        <v>7</v>
      </c>
      <c r="H4" s="20">
        <v>8</v>
      </c>
      <c r="I4" s="20">
        <v>9</v>
      </c>
      <c r="J4" s="21">
        <v>10</v>
      </c>
    </row>
    <row r="5" spans="1:10" ht="41.4" x14ac:dyDescent="0.25">
      <c r="A5" s="36">
        <v>1</v>
      </c>
      <c r="B5" s="32" t="s">
        <v>35</v>
      </c>
      <c r="C5" s="30" t="s">
        <v>22</v>
      </c>
      <c r="D5" s="34">
        <v>4</v>
      </c>
      <c r="E5" s="34" t="s">
        <v>12</v>
      </c>
      <c r="F5" s="31"/>
      <c r="G5" s="22"/>
      <c r="H5" s="23"/>
      <c r="I5" s="24">
        <f>ROUND(G5*H5,2)</f>
        <v>0</v>
      </c>
      <c r="J5" s="25">
        <f>SUM(G5+I5)</f>
        <v>0</v>
      </c>
    </row>
    <row r="6" spans="1:10" ht="80.25" customHeight="1" x14ac:dyDescent="0.25">
      <c r="A6" s="36">
        <v>2</v>
      </c>
      <c r="B6" s="35" t="s">
        <v>34</v>
      </c>
      <c r="C6" s="30" t="s">
        <v>22</v>
      </c>
      <c r="D6" s="34">
        <v>5</v>
      </c>
      <c r="E6" s="34" t="s">
        <v>12</v>
      </c>
      <c r="F6" s="31"/>
      <c r="G6" s="22"/>
      <c r="H6" s="23"/>
      <c r="I6" s="24">
        <f>ROUND(G6*H6,2)</f>
        <v>0</v>
      </c>
      <c r="J6" s="25">
        <f>SUM(G6+I6)</f>
        <v>0</v>
      </c>
    </row>
    <row r="7" spans="1:10" ht="120.75" customHeight="1" x14ac:dyDescent="0.25">
      <c r="A7" s="36">
        <v>3</v>
      </c>
      <c r="B7" s="33" t="s">
        <v>33</v>
      </c>
      <c r="C7" s="30" t="s">
        <v>22</v>
      </c>
      <c r="D7" s="34">
        <v>5</v>
      </c>
      <c r="E7" s="34" t="s">
        <v>12</v>
      </c>
      <c r="F7" s="31"/>
      <c r="G7" s="22"/>
      <c r="H7" s="23"/>
      <c r="I7" s="24">
        <f>ROUND(G7*H7,2)</f>
        <v>0</v>
      </c>
      <c r="J7" s="25">
        <f>SUM(G7+I7)</f>
        <v>0</v>
      </c>
    </row>
    <row r="8" spans="1:10" ht="59.4" customHeight="1" x14ac:dyDescent="0.25">
      <c r="A8" s="36">
        <v>4</v>
      </c>
      <c r="B8" s="33" t="s">
        <v>32</v>
      </c>
      <c r="C8" s="30" t="s">
        <v>22</v>
      </c>
      <c r="D8" s="34">
        <v>6</v>
      </c>
      <c r="E8" s="34" t="s">
        <v>12</v>
      </c>
      <c r="F8" s="31"/>
      <c r="G8" s="22"/>
      <c r="H8" s="23"/>
      <c r="I8" s="24">
        <f>ROUND(G8*H8,2)</f>
        <v>0</v>
      </c>
      <c r="J8" s="25">
        <f>SUM(G8+I8)</f>
        <v>0</v>
      </c>
    </row>
    <row r="9" spans="1:10" ht="69" x14ac:dyDescent="0.25">
      <c r="A9" s="36">
        <v>5</v>
      </c>
      <c r="B9" s="33" t="s">
        <v>31</v>
      </c>
      <c r="C9" s="30" t="s">
        <v>22</v>
      </c>
      <c r="D9" s="34">
        <v>2</v>
      </c>
      <c r="E9" s="34" t="s">
        <v>12</v>
      </c>
      <c r="F9" s="31"/>
      <c r="G9" s="22"/>
      <c r="H9" s="23"/>
      <c r="I9" s="24">
        <f t="shared" ref="I9:I10" si="0">ROUND(G9*H9,2)</f>
        <v>0</v>
      </c>
      <c r="J9" s="25">
        <f t="shared" ref="J9:J10" si="1">SUM(G9+I9)</f>
        <v>0</v>
      </c>
    </row>
    <row r="10" spans="1:10" ht="55.2" x14ac:dyDescent="0.25">
      <c r="A10" s="36">
        <v>6</v>
      </c>
      <c r="B10" s="33" t="s">
        <v>30</v>
      </c>
      <c r="C10" s="30" t="s">
        <v>22</v>
      </c>
      <c r="D10" s="34">
        <v>3</v>
      </c>
      <c r="E10" s="34" t="s">
        <v>12</v>
      </c>
      <c r="F10" s="31"/>
      <c r="G10" s="22"/>
      <c r="H10" s="23"/>
      <c r="I10" s="24">
        <f t="shared" si="0"/>
        <v>0</v>
      </c>
      <c r="J10" s="25">
        <f t="shared" si="1"/>
        <v>0</v>
      </c>
    </row>
    <row r="11" spans="1:10" ht="69" x14ac:dyDescent="0.25">
      <c r="A11" s="36">
        <v>7</v>
      </c>
      <c r="B11" s="33" t="s">
        <v>29</v>
      </c>
      <c r="C11" s="30" t="s">
        <v>22</v>
      </c>
      <c r="D11" s="34">
        <v>1</v>
      </c>
      <c r="E11" s="34" t="s">
        <v>12</v>
      </c>
      <c r="F11" s="31"/>
      <c r="G11" s="22"/>
      <c r="H11" s="23"/>
      <c r="I11" s="24">
        <f t="shared" ref="I11:I18" si="2">ROUND(G11*H11,2)</f>
        <v>0</v>
      </c>
      <c r="J11" s="25">
        <f t="shared" ref="J11:J18" si="3">SUM(G11+I11)</f>
        <v>0</v>
      </c>
    </row>
    <row r="12" spans="1:10" ht="69" x14ac:dyDescent="0.25">
      <c r="A12" s="36">
        <v>8</v>
      </c>
      <c r="B12" s="33" t="s">
        <v>28</v>
      </c>
      <c r="C12" s="30" t="s">
        <v>22</v>
      </c>
      <c r="D12" s="34">
        <v>2</v>
      </c>
      <c r="E12" s="34" t="s">
        <v>12</v>
      </c>
      <c r="F12" s="31"/>
      <c r="G12" s="22"/>
      <c r="H12" s="23"/>
      <c r="I12" s="24">
        <f t="shared" si="2"/>
        <v>0</v>
      </c>
      <c r="J12" s="25">
        <f t="shared" si="3"/>
        <v>0</v>
      </c>
    </row>
    <row r="13" spans="1:10" ht="80.25" customHeight="1" x14ac:dyDescent="0.25">
      <c r="A13" s="36">
        <v>9</v>
      </c>
      <c r="B13" s="33" t="s">
        <v>27</v>
      </c>
      <c r="C13" s="30" t="s">
        <v>22</v>
      </c>
      <c r="D13" s="34">
        <v>2</v>
      </c>
      <c r="E13" s="34" t="s">
        <v>12</v>
      </c>
      <c r="F13" s="31"/>
      <c r="G13" s="22"/>
      <c r="H13" s="23"/>
      <c r="I13" s="24">
        <f t="shared" si="2"/>
        <v>0</v>
      </c>
      <c r="J13" s="25">
        <f t="shared" si="3"/>
        <v>0</v>
      </c>
    </row>
    <row r="14" spans="1:10" ht="54" customHeight="1" x14ac:dyDescent="0.25">
      <c r="A14" s="36">
        <v>10</v>
      </c>
      <c r="B14" s="33" t="s">
        <v>26</v>
      </c>
      <c r="C14" s="30" t="s">
        <v>22</v>
      </c>
      <c r="D14" s="34">
        <v>1</v>
      </c>
      <c r="E14" s="34" t="s">
        <v>12</v>
      </c>
      <c r="F14" s="31"/>
      <c r="G14" s="22"/>
      <c r="H14" s="23"/>
      <c r="I14" s="24">
        <f t="shared" si="2"/>
        <v>0</v>
      </c>
      <c r="J14" s="25">
        <f t="shared" si="3"/>
        <v>0</v>
      </c>
    </row>
    <row r="15" spans="1:10" ht="45.75" customHeight="1" x14ac:dyDescent="0.25">
      <c r="A15" s="36">
        <v>11</v>
      </c>
      <c r="B15" s="33" t="s">
        <v>25</v>
      </c>
      <c r="C15" s="30" t="s">
        <v>22</v>
      </c>
      <c r="D15" s="34">
        <v>1</v>
      </c>
      <c r="E15" s="34" t="s">
        <v>12</v>
      </c>
      <c r="F15" s="31"/>
      <c r="G15" s="22"/>
      <c r="H15" s="23"/>
      <c r="I15" s="24">
        <f t="shared" si="2"/>
        <v>0</v>
      </c>
      <c r="J15" s="25">
        <f t="shared" si="3"/>
        <v>0</v>
      </c>
    </row>
    <row r="16" spans="1:10" ht="70.5" customHeight="1" x14ac:dyDescent="0.25">
      <c r="A16" s="36">
        <v>12</v>
      </c>
      <c r="B16" s="33" t="s">
        <v>24</v>
      </c>
      <c r="C16" s="30" t="s">
        <v>22</v>
      </c>
      <c r="D16" s="34">
        <v>1</v>
      </c>
      <c r="E16" s="34" t="s">
        <v>12</v>
      </c>
      <c r="F16" s="31"/>
      <c r="G16" s="22"/>
      <c r="H16" s="23"/>
      <c r="I16" s="24">
        <f t="shared" si="2"/>
        <v>0</v>
      </c>
      <c r="J16" s="25">
        <f t="shared" si="3"/>
        <v>0</v>
      </c>
    </row>
    <row r="17" spans="1:10" ht="69" x14ac:dyDescent="0.25">
      <c r="A17" s="36">
        <v>13</v>
      </c>
      <c r="B17" s="33" t="s">
        <v>23</v>
      </c>
      <c r="C17" s="30" t="s">
        <v>22</v>
      </c>
      <c r="D17" s="34">
        <v>1</v>
      </c>
      <c r="E17" s="34" t="s">
        <v>12</v>
      </c>
      <c r="F17" s="31"/>
      <c r="G17" s="22"/>
      <c r="H17" s="23"/>
      <c r="I17" s="24">
        <f t="shared" si="2"/>
        <v>0</v>
      </c>
      <c r="J17" s="25">
        <f t="shared" si="3"/>
        <v>0</v>
      </c>
    </row>
    <row r="18" spans="1:10" ht="41.4" x14ac:dyDescent="0.25">
      <c r="A18" s="36">
        <v>14</v>
      </c>
      <c r="B18" s="33" t="s">
        <v>21</v>
      </c>
      <c r="C18" s="30" t="s">
        <v>22</v>
      </c>
      <c r="D18" s="34">
        <v>1</v>
      </c>
      <c r="E18" s="34" t="s">
        <v>12</v>
      </c>
      <c r="F18" s="31"/>
      <c r="G18" s="22"/>
      <c r="H18" s="23"/>
      <c r="I18" s="24">
        <f t="shared" si="2"/>
        <v>0</v>
      </c>
      <c r="J18" s="25">
        <f t="shared" si="3"/>
        <v>0</v>
      </c>
    </row>
    <row r="19" spans="1:10" ht="55.2" x14ac:dyDescent="0.25">
      <c r="A19" s="36">
        <v>15</v>
      </c>
      <c r="B19" s="33" t="s">
        <v>13</v>
      </c>
      <c r="C19" s="30"/>
      <c r="D19" s="34">
        <v>26</v>
      </c>
      <c r="E19" s="34" t="s">
        <v>12</v>
      </c>
      <c r="F19" s="31"/>
      <c r="G19" s="22"/>
      <c r="H19" s="23"/>
      <c r="I19" s="24">
        <f t="shared" ref="I19:I26" si="4">ROUND(G19*H19,2)</f>
        <v>0</v>
      </c>
      <c r="J19" s="25">
        <f t="shared" ref="J19:J26" si="5">SUM(G19+I19)</f>
        <v>0</v>
      </c>
    </row>
    <row r="20" spans="1:10" ht="55.2" x14ac:dyDescent="0.25">
      <c r="A20" s="36">
        <v>16</v>
      </c>
      <c r="B20" s="33" t="s">
        <v>14</v>
      </c>
      <c r="C20" s="30"/>
      <c r="D20" s="34">
        <v>20</v>
      </c>
      <c r="E20" s="34" t="s">
        <v>12</v>
      </c>
      <c r="F20" s="31"/>
      <c r="G20" s="22"/>
      <c r="H20" s="23"/>
      <c r="I20" s="24">
        <f t="shared" si="4"/>
        <v>0</v>
      </c>
      <c r="J20" s="25">
        <f t="shared" si="5"/>
        <v>0</v>
      </c>
    </row>
    <row r="21" spans="1:10" ht="82.8" x14ac:dyDescent="0.25">
      <c r="A21" s="36">
        <v>17</v>
      </c>
      <c r="B21" s="33" t="s">
        <v>15</v>
      </c>
      <c r="C21" s="30"/>
      <c r="D21" s="34">
        <v>1</v>
      </c>
      <c r="E21" s="34" t="s">
        <v>12</v>
      </c>
      <c r="F21" s="31"/>
      <c r="G21" s="22"/>
      <c r="H21" s="23"/>
      <c r="I21" s="24">
        <f t="shared" si="4"/>
        <v>0</v>
      </c>
      <c r="J21" s="25">
        <f t="shared" si="5"/>
        <v>0</v>
      </c>
    </row>
    <row r="22" spans="1:10" ht="82.8" x14ac:dyDescent="0.25">
      <c r="A22" s="36">
        <v>18</v>
      </c>
      <c r="B22" s="33" t="s">
        <v>16</v>
      </c>
      <c r="C22" s="30"/>
      <c r="D22" s="34">
        <v>5</v>
      </c>
      <c r="E22" s="34" t="s">
        <v>12</v>
      </c>
      <c r="F22" s="31"/>
      <c r="G22" s="22"/>
      <c r="H22" s="23"/>
      <c r="I22" s="24">
        <f t="shared" si="4"/>
        <v>0</v>
      </c>
      <c r="J22" s="25">
        <f t="shared" si="5"/>
        <v>0</v>
      </c>
    </row>
    <row r="23" spans="1:10" ht="41.4" x14ac:dyDescent="0.25">
      <c r="A23" s="36">
        <v>19</v>
      </c>
      <c r="B23" s="33" t="s">
        <v>17</v>
      </c>
      <c r="C23" s="30"/>
      <c r="D23" s="34">
        <v>40</v>
      </c>
      <c r="E23" s="34" t="s">
        <v>12</v>
      </c>
      <c r="F23" s="31"/>
      <c r="G23" s="22"/>
      <c r="H23" s="23"/>
      <c r="I23" s="24">
        <f t="shared" si="4"/>
        <v>0</v>
      </c>
      <c r="J23" s="25">
        <f t="shared" si="5"/>
        <v>0</v>
      </c>
    </row>
    <row r="24" spans="1:10" ht="55.2" x14ac:dyDescent="0.25">
      <c r="A24" s="36">
        <v>20</v>
      </c>
      <c r="B24" s="33" t="s">
        <v>18</v>
      </c>
      <c r="C24" s="30"/>
      <c r="D24" s="34">
        <v>12</v>
      </c>
      <c r="E24" s="34" t="s">
        <v>12</v>
      </c>
      <c r="F24" s="31"/>
      <c r="G24" s="22"/>
      <c r="H24" s="23"/>
      <c r="I24" s="24">
        <f t="shared" si="4"/>
        <v>0</v>
      </c>
      <c r="J24" s="25">
        <f t="shared" si="5"/>
        <v>0</v>
      </c>
    </row>
    <row r="25" spans="1:10" ht="55.2" x14ac:dyDescent="0.25">
      <c r="A25" s="36">
        <v>21</v>
      </c>
      <c r="B25" s="33" t="s">
        <v>19</v>
      </c>
      <c r="C25" s="30"/>
      <c r="D25" s="34">
        <v>4</v>
      </c>
      <c r="E25" s="34" t="s">
        <v>12</v>
      </c>
      <c r="F25" s="31"/>
      <c r="G25" s="22"/>
      <c r="H25" s="23"/>
      <c r="I25" s="24">
        <f t="shared" si="4"/>
        <v>0</v>
      </c>
      <c r="J25" s="25">
        <f t="shared" si="5"/>
        <v>0</v>
      </c>
    </row>
    <row r="26" spans="1:10" ht="82.8" x14ac:dyDescent="0.25">
      <c r="A26" s="36">
        <v>22</v>
      </c>
      <c r="B26" s="33" t="s">
        <v>20</v>
      </c>
      <c r="C26" s="30"/>
      <c r="D26" s="34">
        <v>6</v>
      </c>
      <c r="E26" s="34" t="s">
        <v>12</v>
      </c>
      <c r="F26" s="31"/>
      <c r="G26" s="22"/>
      <c r="H26" s="23"/>
      <c r="I26" s="24">
        <f t="shared" si="4"/>
        <v>0</v>
      </c>
      <c r="J26" s="25">
        <f t="shared" si="5"/>
        <v>0</v>
      </c>
    </row>
    <row r="27" spans="1:10" ht="14.4" thickBot="1" x14ac:dyDescent="0.3">
      <c r="A27" s="44" t="s">
        <v>3</v>
      </c>
      <c r="B27" s="45"/>
      <c r="C27" s="45"/>
      <c r="D27" s="45"/>
      <c r="E27" s="45"/>
      <c r="F27" s="45"/>
      <c r="G27" s="26">
        <f>SUM(G5:G26)</f>
        <v>0</v>
      </c>
      <c r="H27" s="29"/>
      <c r="I27" s="27">
        <f>SUM(I5:I26)</f>
        <v>0</v>
      </c>
      <c r="J27" s="28">
        <f>SUM(J5:J26)</f>
        <v>0</v>
      </c>
    </row>
    <row r="28" spans="1:10" ht="72.75" customHeight="1" thickBot="1" x14ac:dyDescent="0.3">
      <c r="B28" s="46" t="s">
        <v>9</v>
      </c>
      <c r="C28" s="47"/>
      <c r="D28" s="47"/>
      <c r="E28" s="47"/>
      <c r="F28" s="47"/>
      <c r="G28" s="47"/>
      <c r="H28" s="47"/>
      <c r="I28" s="47"/>
    </row>
    <row r="29" spans="1:10" x14ac:dyDescent="0.25">
      <c r="A29" s="37"/>
      <c r="B29" s="38"/>
      <c r="C29" s="38"/>
      <c r="D29" s="38"/>
      <c r="E29" s="38"/>
      <c r="F29" s="38"/>
      <c r="G29" s="38"/>
      <c r="H29" s="38"/>
      <c r="I29" s="38"/>
      <c r="J29" s="39"/>
    </row>
    <row r="30" spans="1:10" ht="14.4" thickBot="1" x14ac:dyDescent="0.3">
      <c r="A30" s="40"/>
      <c r="B30" s="41"/>
      <c r="C30" s="41"/>
      <c r="D30" s="41"/>
      <c r="E30" s="41"/>
      <c r="F30" s="41"/>
      <c r="G30" s="41"/>
      <c r="H30" s="41"/>
      <c r="I30" s="41"/>
      <c r="J30" s="42"/>
    </row>
  </sheetData>
  <sheetProtection formatCells="0" formatColumns="0" formatRows="0"/>
  <protectedRanges>
    <protectedRange sqref="F5:F26" name="Rozstęp2"/>
    <protectedRange sqref="C5:C9 C11:C26" name="Rozstęp1"/>
    <protectedRange sqref="C10" name="Rozstęp1_1"/>
  </protectedRanges>
  <mergeCells count="5">
    <mergeCell ref="A29:J29"/>
    <mergeCell ref="A30:J30"/>
    <mergeCell ref="A1:J1"/>
    <mergeCell ref="A27:F27"/>
    <mergeCell ref="B28:I28"/>
  </mergeCells>
  <phoneticPr fontId="2" type="noConversion"/>
  <printOptions horizontalCentered="1"/>
  <pageMargins left="0.74803149606299213" right="0.74803149606299213" top="0.78740157480314965" bottom="0.78740157480314965" header="0.19685039370078741" footer="0.19685039370078741"/>
  <pageSetup paperSize="9" scale="48" orientation="portrait" r:id="rId1"/>
  <headerFooter>
    <oddFooter>&amp;C&amp;P/ &amp;N</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Załącznik 1a</vt:lpstr>
      <vt:lpstr>'Załącznik 1a'!Obszar_wydruku</vt:lpstr>
      <vt:lpstr>'Załącznik 1a'!Tytuły_wydruku</vt:lpstr>
    </vt:vector>
  </TitlesOfParts>
  <Manager/>
  <Company>Dział Zaopatrzenia Coll. Minus UAM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Barbara Mękarska</cp:lastModifiedBy>
  <cp:revision/>
  <cp:lastPrinted>2025-03-03T11:18:04Z</cp:lastPrinted>
  <dcterms:created xsi:type="dcterms:W3CDTF">2014-02-26T06:33:35Z</dcterms:created>
  <dcterms:modified xsi:type="dcterms:W3CDTF">2025-03-20T11:03:50Z</dcterms:modified>
  <cp:category/>
  <cp:contentStatus/>
</cp:coreProperties>
</file>