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479C95A9-FB59-4EC2-9A44-43ECA1F57D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dmiar robót- w.04.10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1" l="1"/>
  <c r="A9" i="11" s="1"/>
  <c r="A10" i="11" s="1"/>
  <c r="A11" i="11" s="1"/>
  <c r="A13" i="11" s="1"/>
  <c r="A14" i="11" s="1"/>
  <c r="A21" i="11" l="1"/>
  <c r="A23" i="11" s="1"/>
  <c r="A25" i="11" s="1"/>
  <c r="A27" i="11" s="1"/>
  <c r="A30" i="11" s="1"/>
  <c r="A18" i="11"/>
  <c r="G41" i="11"/>
  <c r="G42" i="11" s="1"/>
  <c r="G43" i="11" s="1"/>
  <c r="A31" i="11" l="1"/>
  <c r="A32" i="11" s="1"/>
  <c r="A35" i="11" s="1"/>
  <c r="A37" i="11" s="1"/>
  <c r="A38" i="11" l="1"/>
  <c r="A40" i="11" s="1"/>
</calcChain>
</file>

<file path=xl/sharedStrings.xml><?xml version="1.0" encoding="utf-8"?>
<sst xmlns="http://schemas.openxmlformats.org/spreadsheetml/2006/main" count="80" uniqueCount="69">
  <si>
    <t>Lp.</t>
  </si>
  <si>
    <t>Rodzaj robót</t>
  </si>
  <si>
    <t>Jednostka</t>
  </si>
  <si>
    <t>Nazwa</t>
  </si>
  <si>
    <t>Ilość</t>
  </si>
  <si>
    <t>ROBOTY PRZYGOTOWAWCZE</t>
  </si>
  <si>
    <t>I.</t>
  </si>
  <si>
    <t>Odtworzenie (wyznaczenie) trasy i punktów wysokościowych</t>
  </si>
  <si>
    <t>Wyznaczenie trasy i punktów wysokościowych w terenie równinnym</t>
  </si>
  <si>
    <t>km</t>
  </si>
  <si>
    <t>Geodezyjna dokumentacja powykonawcza</t>
  </si>
  <si>
    <t>kpl.</t>
  </si>
  <si>
    <t>szt.</t>
  </si>
  <si>
    <t>PODBUDOWY</t>
  </si>
  <si>
    <t>Podbudowa z kruszywa łamanego stabilizowanego mechanicznie</t>
  </si>
  <si>
    <t>Oczyszczenie i skropienie warstw konstrukcyjnych</t>
  </si>
  <si>
    <t>NAWIERZCHNIE</t>
  </si>
  <si>
    <t>Warstwa ścieralna z betonu asfaltowego</t>
  </si>
  <si>
    <t>RAZEM NETTO</t>
  </si>
  <si>
    <t>II.</t>
  </si>
  <si>
    <r>
      <t>m</t>
    </r>
    <r>
      <rPr>
        <vertAlign val="superscript"/>
        <sz val="10"/>
        <rFont val="Arial"/>
        <family val="2"/>
        <charset val="238"/>
      </rPr>
      <t>2</t>
    </r>
  </si>
  <si>
    <t>III.</t>
  </si>
  <si>
    <t>VAT 23%</t>
  </si>
  <si>
    <t>RAZEM BRUTTO</t>
  </si>
  <si>
    <t xml:space="preserve">BRANŻA DROGOWA </t>
  </si>
  <si>
    <t>Rozbiórki elementów dróg i ulic</t>
  </si>
  <si>
    <t>m</t>
  </si>
  <si>
    <t>WYKOPY i NASYPY</t>
  </si>
  <si>
    <t>Wykonanie wykopów w gruntach nieskalistych</t>
  </si>
  <si>
    <t>Wykonanie wykopów w gruntach nieskalistych z transportem na wysypisko</t>
  </si>
  <si>
    <t>ROBOTY WYKOŃCZENIOWE</t>
  </si>
  <si>
    <t>Zabezpieczenie punktów osnowy geodezyjnej</t>
  </si>
  <si>
    <t>V'.</t>
  </si>
  <si>
    <t>INNE</t>
  </si>
  <si>
    <t>VIII</t>
  </si>
  <si>
    <t>ZIELEŃ</t>
  </si>
  <si>
    <t>Plantowanie powierzchni pod tereny zielone</t>
  </si>
  <si>
    <t>Cena</t>
  </si>
  <si>
    <t>Wartość</t>
  </si>
  <si>
    <t>Mechaniczne karczowanie krzaków i podszyć średnich oraz odrośli przy drzewach</t>
  </si>
  <si>
    <t>ha</t>
  </si>
  <si>
    <t xml:space="preserve">Roboty remontowe - cięcie piłą nawierzchni : bitumicznych, na głębokość od 4 do 8 cm </t>
  </si>
  <si>
    <t>Podbudowa z kruszywa łamanego 0/31.5mm stabilizowanego mechanicznie gr. warstwy 20 cm</t>
  </si>
  <si>
    <t>Mg</t>
  </si>
  <si>
    <t>Warstwa wiążąca/wyrównawcza z betonu asfaltowego</t>
  </si>
  <si>
    <t>VI</t>
  </si>
  <si>
    <t>VII</t>
  </si>
  <si>
    <t>Pobocza drogowe</t>
  </si>
  <si>
    <t>Projekt czasowej organizacji ruchu, zabezpieczenie i oznakowanie prowadzonych prac</t>
  </si>
  <si>
    <r>
      <t>Oczyszczenie i skropienie podłoża emulsja w ilości 0,3-0,5kg/m</t>
    </r>
    <r>
      <rPr>
        <vertAlign val="superscript"/>
        <sz val="10"/>
        <color rgb="FF000000"/>
        <rFont val="Arial2"/>
        <charset val="238"/>
      </rPr>
      <t>2</t>
    </r>
  </si>
  <si>
    <t>Humusowanie wraz z obsianiem mieszanką traw terenów zielonych</t>
  </si>
  <si>
    <t>IV''''.</t>
  </si>
  <si>
    <t xml:space="preserve">Warstwa z kruszywa łamanego 0/31.5mm stabilizowanego mechanicznie na poboczu o średniej gr. po zagęszczeniu 10cm  </t>
  </si>
  <si>
    <t>Wykonanie warstwy ścieralnej z AC 11 S na bazie 50/70 KR 3-4 grubości 4 cm</t>
  </si>
  <si>
    <r>
      <t>Oczyszczenie i skropienie warstw z kruszywa łamanego 0/31.5mm stabilizowanego mechanicznie oraz istniejącej nawierzchni - emulsja w ilości 0,5-0,8kg/m</t>
    </r>
    <r>
      <rPr>
        <vertAlign val="superscript"/>
        <sz val="10"/>
        <color rgb="FF000000"/>
        <rFont val="Arial2"/>
        <charset val="238"/>
      </rPr>
      <t>2</t>
    </r>
  </si>
  <si>
    <t>zdjęcie warstwy humusu, nadmiaru ziemi gr. do 15cm - na szerokości poboczy - ścinka poboczy</t>
  </si>
  <si>
    <t>IV.</t>
  </si>
  <si>
    <t>IV'.</t>
  </si>
  <si>
    <t>IV''.</t>
  </si>
  <si>
    <t>IV'''.</t>
  </si>
  <si>
    <t>Wykonanie warstwy wyrównawczej z AC 11 W na bazie 50/70 KR 1-2 śr. grubości 3 cm (ok. 75kg/m2)</t>
  </si>
  <si>
    <t>V</t>
  </si>
  <si>
    <t>VI'</t>
  </si>
  <si>
    <t>Modernizacja drogi w miejscowości Zimotki</t>
  </si>
  <si>
    <t>podbudowa pod zjazdy</t>
  </si>
  <si>
    <t>Koryta wraz z profilowaniem i zagęszczeniem wykonywane mechanicznie gł do 30cm w gruncie kat. II-VI (5szt zjazdów)</t>
  </si>
  <si>
    <t>Wykonanie warstwy ścieralnej z AC 11 S na bazie 50/70 KR 3-4 grubości 5 cm (zjazdy)</t>
  </si>
  <si>
    <t>Mechaniczna rozbiórka - frezowanie nawierzchni bitumicznej gr. 3-6 cm, z odwozem na składowisko Wykonawcy - wcinki technologiczne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</si>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</sst>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1"/>
      <color rgb="FF000000"/>
      <name val="Arial2"/>
      <charset val="238"/>
    </font>
    <font>
      <sz val="10"/>
      <name val="Arial"/>
      <family val="2"/>
      <charset val="238"/>
    </font>
    <font>
      <sz val="10"/>
      <color rgb="FF000000"/>
      <name val="Arial2"/>
      <charset val="238"/>
    </font>
    <font>
      <vertAlign val="superscript"/>
      <sz val="10"/>
      <name val="Arial"/>
      <family val="2"/>
      <charset val="238"/>
    </font>
    <font>
      <vertAlign val="superscript"/>
      <sz val="10"/>
      <color rgb="FF000000"/>
      <name val="Arial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  <charset val="238"/>
    </font>
    <font>
      <sz val="10"/>
      <color rgb="FF000000"/>
      <name val="Times New Roman"/>
      <charset val="204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ont="0" applyBorder="0" applyProtection="0"/>
    <xf numFmtId="0" fontId="2" fillId="0" borderId="0"/>
    <xf numFmtId="0" fontId="10" fillId="0" borderId="0"/>
  </cellStyleXfs>
  <cellXfs count="66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 wrapText="1"/>
    </xf>
    <xf numFmtId="1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3" fillId="0" borderId="0" xfId="1" applyNumberFormat="1" applyFont="1" applyAlignment="1">
      <alignment horizontal="left" vertical="center" wrapText="1"/>
    </xf>
    <xf numFmtId="0" fontId="3" fillId="0" borderId="0" xfId="2" applyFont="1" applyAlignment="1">
      <alignment vertical="center"/>
    </xf>
    <xf numFmtId="0" fontId="3" fillId="0" borderId="5" xfId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7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49" fontId="9" fillId="0" borderId="0" xfId="1" applyNumberFormat="1" applyFont="1" applyAlignment="1">
      <alignment horizontal="left" wrapText="1"/>
    </xf>
    <xf numFmtId="0" fontId="1" fillId="3" borderId="3" xfId="1" applyFont="1" applyFill="1" applyBorder="1" applyAlignment="1">
      <alignment vertical="center"/>
    </xf>
    <xf numFmtId="49" fontId="1" fillId="3" borderId="3" xfId="1" applyNumberFormat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3" fillId="3" borderId="3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49" fontId="3" fillId="0" borderId="3" xfId="1" applyNumberFormat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/>
    </xf>
    <xf numFmtId="2" fontId="1" fillId="3" borderId="3" xfId="1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vertical="center"/>
    </xf>
    <xf numFmtId="49" fontId="3" fillId="3" borderId="3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Border="1" applyAlignment="1" applyProtection="1">
      <alignment vertical="center" wrapText="1"/>
    </xf>
    <xf numFmtId="4" fontId="3" fillId="0" borderId="3" xfId="1" applyNumberFormat="1" applyFont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/>
    </xf>
    <xf numFmtId="1" fontId="1" fillId="3" borderId="14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1" fontId="3" fillId="0" borderId="14" xfId="1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1" fontId="3" fillId="0" borderId="14" xfId="1" quotePrefix="1" applyNumberFormat="1" applyFont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center"/>
    </xf>
    <xf numFmtId="2" fontId="1" fillId="3" borderId="7" xfId="1" applyNumberFormat="1" applyFont="1" applyFill="1" applyBorder="1" applyAlignment="1">
      <alignment horizontal="center" vertical="center"/>
    </xf>
    <xf numFmtId="1" fontId="3" fillId="3" borderId="14" xfId="1" quotePrefix="1" applyNumberFormat="1" applyFont="1" applyFill="1" applyBorder="1" applyAlignment="1">
      <alignment horizontal="center" vertical="center"/>
    </xf>
    <xf numFmtId="1" fontId="3" fillId="0" borderId="8" xfId="1" quotePrefix="1" applyNumberFormat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49" fontId="3" fillId="0" borderId="5" xfId="1" applyNumberFormat="1" applyFont="1" applyBorder="1" applyAlignment="1">
      <alignment horizontal="left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" fontId="1" fillId="2" borderId="11" xfId="1" applyNumberFormat="1" applyFont="1" applyFill="1" applyBorder="1" applyAlignment="1">
      <alignment horizontal="center" vertical="center"/>
    </xf>
    <xf numFmtId="1" fontId="1" fillId="2" borderId="14" xfId="1" applyNumberFormat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49" fontId="1" fillId="2" borderId="12" xfId="1" applyNumberFormat="1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4" fontId="1" fillId="2" borderId="12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13" xfId="1" applyNumberFormat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PRZEDMIAR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="85" zoomScaleNormal="85" zoomScaleSheetLayoutView="40" workbookViewId="0">
      <selection activeCell="C48" sqref="C48"/>
    </sheetView>
  </sheetViews>
  <sheetFormatPr defaultRowHeight="15"/>
  <cols>
    <col min="1" max="1" width="6.7109375" style="4" customWidth="1"/>
    <col min="2" max="2" width="4.7109375" style="5" customWidth="1"/>
    <col min="3" max="3" width="76.7109375" style="6" customWidth="1"/>
    <col min="4" max="4" width="10.7109375" style="1" customWidth="1"/>
    <col min="5" max="6" width="13.42578125" style="1" customWidth="1"/>
    <col min="7" max="7" width="15.28515625" style="1" customWidth="1"/>
  </cols>
  <sheetData>
    <row r="1" spans="1:7" ht="40.15" customHeight="1">
      <c r="A1" s="53" t="s">
        <v>63</v>
      </c>
      <c r="B1" s="53"/>
      <c r="C1" s="53"/>
      <c r="D1" s="53"/>
      <c r="E1" s="53"/>
      <c r="F1" s="53"/>
      <c r="G1" s="53"/>
    </row>
    <row r="2" spans="1:7">
      <c r="A2" s="54" t="s">
        <v>24</v>
      </c>
      <c r="B2" s="54"/>
      <c r="C2" s="54"/>
      <c r="D2" s="54"/>
      <c r="E2" s="54"/>
      <c r="F2" s="54"/>
      <c r="G2" s="54"/>
    </row>
    <row r="3" spans="1:7" ht="15.75" thickBot="1">
      <c r="A3" s="55" t="s">
        <v>68</v>
      </c>
      <c r="B3" s="55"/>
      <c r="C3" s="55"/>
      <c r="D3" s="55"/>
      <c r="E3" s="55"/>
      <c r="F3" s="55"/>
      <c r="G3" s="55"/>
    </row>
    <row r="4" spans="1:7">
      <c r="A4" s="56" t="s">
        <v>0</v>
      </c>
      <c r="B4" s="58"/>
      <c r="C4" s="60" t="s">
        <v>1</v>
      </c>
      <c r="D4" s="58" t="s">
        <v>2</v>
      </c>
      <c r="E4" s="58"/>
      <c r="F4" s="62" t="s">
        <v>37</v>
      </c>
      <c r="G4" s="64" t="s">
        <v>38</v>
      </c>
    </row>
    <row r="5" spans="1:7">
      <c r="A5" s="57"/>
      <c r="B5" s="59"/>
      <c r="C5" s="61"/>
      <c r="D5" s="46" t="s">
        <v>3</v>
      </c>
      <c r="E5" s="46" t="s">
        <v>4</v>
      </c>
      <c r="F5" s="63"/>
      <c r="G5" s="65"/>
    </row>
    <row r="6" spans="1:7">
      <c r="A6" s="31"/>
      <c r="B6" s="14"/>
      <c r="C6" s="15" t="s">
        <v>5</v>
      </c>
      <c r="D6" s="16"/>
      <c r="E6" s="17"/>
      <c r="F6" s="17"/>
      <c r="G6" s="32"/>
    </row>
    <row r="7" spans="1:7">
      <c r="A7" s="33" t="s">
        <v>6</v>
      </c>
      <c r="B7" s="14"/>
      <c r="C7" s="15" t="s">
        <v>7</v>
      </c>
      <c r="D7" s="17"/>
      <c r="E7" s="18"/>
      <c r="F7" s="18"/>
      <c r="G7" s="34"/>
    </row>
    <row r="8" spans="1:7">
      <c r="A8" s="35">
        <f>1</f>
        <v>1</v>
      </c>
      <c r="B8" s="19"/>
      <c r="C8" s="20" t="s">
        <v>8</v>
      </c>
      <c r="D8" s="21" t="s">
        <v>9</v>
      </c>
      <c r="E8" s="22">
        <v>0.4</v>
      </c>
      <c r="F8" s="23"/>
      <c r="G8" s="36"/>
    </row>
    <row r="9" spans="1:7">
      <c r="A9" s="37">
        <f>A8+1</f>
        <v>2</v>
      </c>
      <c r="B9" s="19"/>
      <c r="C9" s="20" t="s">
        <v>10</v>
      </c>
      <c r="D9" s="21" t="s">
        <v>11</v>
      </c>
      <c r="E9" s="24">
        <v>1</v>
      </c>
      <c r="F9" s="23"/>
      <c r="G9" s="36"/>
    </row>
    <row r="10" spans="1:7">
      <c r="A10" s="37">
        <f>A9+1</f>
        <v>3</v>
      </c>
      <c r="B10" s="19"/>
      <c r="C10" s="20" t="s">
        <v>31</v>
      </c>
      <c r="D10" s="21" t="s">
        <v>12</v>
      </c>
      <c r="E10" s="24">
        <v>2</v>
      </c>
      <c r="F10" s="23"/>
      <c r="G10" s="36"/>
    </row>
    <row r="11" spans="1:7">
      <c r="A11" s="37">
        <f>A10+1</f>
        <v>4</v>
      </c>
      <c r="B11" s="19"/>
      <c r="C11" s="20" t="s">
        <v>39</v>
      </c>
      <c r="D11" s="21" t="s">
        <v>40</v>
      </c>
      <c r="E11" s="24">
        <v>0.04</v>
      </c>
      <c r="F11" s="23"/>
      <c r="G11" s="36"/>
    </row>
    <row r="12" spans="1:7" s="7" customFormat="1" ht="14.45" customHeight="1">
      <c r="A12" s="33" t="s">
        <v>19</v>
      </c>
      <c r="B12" s="14"/>
      <c r="C12" s="15" t="s">
        <v>25</v>
      </c>
      <c r="D12" s="17"/>
      <c r="E12" s="18"/>
      <c r="F12" s="18"/>
      <c r="G12" s="34"/>
    </row>
    <row r="13" spans="1:7" s="7" customFormat="1" ht="29.45" customHeight="1">
      <c r="A13" s="37">
        <f>A11+1</f>
        <v>5</v>
      </c>
      <c r="B13" s="19"/>
      <c r="C13" s="20" t="s">
        <v>41</v>
      </c>
      <c r="D13" s="2" t="s">
        <v>26</v>
      </c>
      <c r="E13" s="24">
        <v>16</v>
      </c>
      <c r="F13" s="25"/>
      <c r="G13" s="36"/>
    </row>
    <row r="14" spans="1:7" s="7" customFormat="1" ht="40.15" customHeight="1">
      <c r="A14" s="37">
        <f>A13+1</f>
        <v>6</v>
      </c>
      <c r="B14" s="19"/>
      <c r="C14" s="20" t="s">
        <v>67</v>
      </c>
      <c r="D14" s="2" t="s">
        <v>20</v>
      </c>
      <c r="E14" s="24">
        <v>8</v>
      </c>
      <c r="F14" s="25"/>
      <c r="G14" s="36"/>
    </row>
    <row r="15" spans="1:7" s="5" customFormat="1" ht="15" customHeight="1">
      <c r="A15" s="38"/>
      <c r="B15" s="14"/>
      <c r="C15" s="15" t="s">
        <v>27</v>
      </c>
      <c r="D15" s="17"/>
      <c r="E15" s="18"/>
      <c r="F15" s="18"/>
      <c r="G15" s="34"/>
    </row>
    <row r="16" spans="1:7" s="5" customFormat="1" ht="15" customHeight="1">
      <c r="A16" s="33" t="s">
        <v>21</v>
      </c>
      <c r="B16" s="14"/>
      <c r="C16" s="15" t="s">
        <v>28</v>
      </c>
      <c r="D16" s="16"/>
      <c r="E16" s="26"/>
      <c r="F16" s="26"/>
      <c r="G16" s="39"/>
    </row>
    <row r="17" spans="1:7" s="5" customFormat="1" ht="15" customHeight="1">
      <c r="A17" s="40"/>
      <c r="B17" s="27"/>
      <c r="C17" s="28" t="s">
        <v>29</v>
      </c>
      <c r="D17" s="17"/>
      <c r="E17" s="18"/>
      <c r="F17" s="18"/>
      <c r="G17" s="34"/>
    </row>
    <row r="18" spans="1:7" s="5" customFormat="1" ht="27" customHeight="1">
      <c r="A18" s="37">
        <f>A14+1</f>
        <v>7</v>
      </c>
      <c r="B18" s="19"/>
      <c r="C18" s="20" t="s">
        <v>55</v>
      </c>
      <c r="D18" s="2" t="s">
        <v>20</v>
      </c>
      <c r="E18" s="24">
        <v>600</v>
      </c>
      <c r="F18" s="25"/>
      <c r="G18" s="36"/>
    </row>
    <row r="19" spans="1:7">
      <c r="A19" s="33" t="s">
        <v>56</v>
      </c>
      <c r="B19" s="14"/>
      <c r="C19" s="15" t="s">
        <v>13</v>
      </c>
      <c r="D19" s="17"/>
      <c r="E19" s="18"/>
      <c r="F19" s="18"/>
      <c r="G19" s="34"/>
    </row>
    <row r="20" spans="1:7" s="5" customFormat="1" ht="14.45" customHeight="1">
      <c r="A20" s="38" t="s">
        <v>57</v>
      </c>
      <c r="B20" s="14"/>
      <c r="C20" s="15" t="s">
        <v>64</v>
      </c>
      <c r="D20" s="16"/>
      <c r="E20" s="26"/>
      <c r="F20" s="26"/>
      <c r="G20" s="39"/>
    </row>
    <row r="21" spans="1:7" s="5" customFormat="1" ht="30" customHeight="1">
      <c r="A21" s="37">
        <f>A18+1</f>
        <v>8</v>
      </c>
      <c r="B21" s="19"/>
      <c r="C21" s="12" t="s">
        <v>65</v>
      </c>
      <c r="D21" s="2" t="s">
        <v>20</v>
      </c>
      <c r="E21" s="24">
        <v>75</v>
      </c>
      <c r="F21" s="25"/>
      <c r="G21" s="36"/>
    </row>
    <row r="22" spans="1:7">
      <c r="A22" s="38" t="s">
        <v>58</v>
      </c>
      <c r="B22" s="14"/>
      <c r="C22" s="15" t="s">
        <v>14</v>
      </c>
      <c r="D22" s="16"/>
      <c r="E22" s="26"/>
      <c r="F22" s="26"/>
      <c r="G22" s="39"/>
    </row>
    <row r="23" spans="1:7" ht="25.5">
      <c r="A23" s="37">
        <f>A21+1</f>
        <v>9</v>
      </c>
      <c r="B23" s="19"/>
      <c r="C23" s="20" t="s">
        <v>42</v>
      </c>
      <c r="D23" s="2" t="s">
        <v>20</v>
      </c>
      <c r="E23" s="24">
        <v>75</v>
      </c>
      <c r="F23" s="30"/>
      <c r="G23" s="36"/>
    </row>
    <row r="24" spans="1:7">
      <c r="A24" s="38" t="s">
        <v>59</v>
      </c>
      <c r="B24" s="14"/>
      <c r="C24" s="15" t="s">
        <v>15</v>
      </c>
      <c r="D24" s="16"/>
      <c r="E24" s="26"/>
      <c r="F24" s="26"/>
      <c r="G24" s="39"/>
    </row>
    <row r="25" spans="1:7" ht="29.45" customHeight="1">
      <c r="A25" s="37">
        <f>A23+1</f>
        <v>10</v>
      </c>
      <c r="B25" s="19"/>
      <c r="C25" s="29" t="s">
        <v>54</v>
      </c>
      <c r="D25" s="2" t="s">
        <v>20</v>
      </c>
      <c r="E25" s="24">
        <v>1980</v>
      </c>
      <c r="F25" s="30"/>
      <c r="G25" s="36"/>
    </row>
    <row r="26" spans="1:7">
      <c r="A26" s="38" t="s">
        <v>51</v>
      </c>
      <c r="B26" s="14"/>
      <c r="C26" s="15" t="s">
        <v>44</v>
      </c>
      <c r="D26" s="16"/>
      <c r="E26" s="26"/>
      <c r="F26" s="26"/>
      <c r="G26" s="39"/>
    </row>
    <row r="27" spans="1:7" ht="25.5">
      <c r="A27" s="37">
        <f>A25+1</f>
        <v>11</v>
      </c>
      <c r="B27" s="19"/>
      <c r="C27" s="29" t="s">
        <v>60</v>
      </c>
      <c r="D27" s="2" t="s">
        <v>43</v>
      </c>
      <c r="E27" s="24">
        <v>150</v>
      </c>
      <c r="F27" s="24"/>
      <c r="G27" s="36"/>
    </row>
    <row r="28" spans="1:7">
      <c r="A28" s="33" t="s">
        <v>61</v>
      </c>
      <c r="B28" s="14"/>
      <c r="C28" s="15" t="s">
        <v>16</v>
      </c>
      <c r="D28" s="17"/>
      <c r="E28" s="18"/>
      <c r="F28" s="18"/>
      <c r="G28" s="34"/>
    </row>
    <row r="29" spans="1:7">
      <c r="A29" s="38" t="s">
        <v>32</v>
      </c>
      <c r="B29" s="14"/>
      <c r="C29" s="15" t="s">
        <v>17</v>
      </c>
      <c r="D29" s="16"/>
      <c r="E29" s="26"/>
      <c r="F29" s="26"/>
      <c r="G29" s="39"/>
    </row>
    <row r="30" spans="1:7" ht="22.9" customHeight="1">
      <c r="A30" s="37">
        <f>A27+1</f>
        <v>12</v>
      </c>
      <c r="B30" s="19"/>
      <c r="C30" s="29" t="s">
        <v>49</v>
      </c>
      <c r="D30" s="2" t="s">
        <v>20</v>
      </c>
      <c r="E30" s="24">
        <v>2055</v>
      </c>
      <c r="F30" s="24"/>
      <c r="G30" s="36"/>
    </row>
    <row r="31" spans="1:7">
      <c r="A31" s="37">
        <f>A30+1</f>
        <v>13</v>
      </c>
      <c r="B31" s="19"/>
      <c r="C31" s="29" t="s">
        <v>66</v>
      </c>
      <c r="D31" s="2" t="s">
        <v>20</v>
      </c>
      <c r="E31" s="24">
        <v>75</v>
      </c>
      <c r="F31" s="24"/>
      <c r="G31" s="36"/>
    </row>
    <row r="32" spans="1:7">
      <c r="A32" s="37">
        <f>A31+1</f>
        <v>14</v>
      </c>
      <c r="B32" s="19"/>
      <c r="C32" s="29" t="s">
        <v>53</v>
      </c>
      <c r="D32" s="2" t="s">
        <v>20</v>
      </c>
      <c r="E32" s="24">
        <v>1980</v>
      </c>
      <c r="F32" s="24"/>
      <c r="G32" s="36"/>
    </row>
    <row r="33" spans="1:7">
      <c r="A33" s="33" t="s">
        <v>45</v>
      </c>
      <c r="B33" s="14"/>
      <c r="C33" s="15" t="s">
        <v>30</v>
      </c>
      <c r="D33" s="17"/>
      <c r="E33" s="18"/>
      <c r="F33" s="18"/>
      <c r="G33" s="34"/>
    </row>
    <row r="34" spans="1:7">
      <c r="A34" s="38" t="s">
        <v>62</v>
      </c>
      <c r="B34" s="14"/>
      <c r="C34" s="15" t="s">
        <v>47</v>
      </c>
      <c r="D34" s="16"/>
      <c r="E34" s="26"/>
      <c r="F34" s="26"/>
      <c r="G34" s="39"/>
    </row>
    <row r="35" spans="1:7" ht="25.5">
      <c r="A35" s="37">
        <f>A32+1</f>
        <v>15</v>
      </c>
      <c r="B35" s="19"/>
      <c r="C35" s="3" t="s">
        <v>52</v>
      </c>
      <c r="D35" s="2" t="s">
        <v>20</v>
      </c>
      <c r="E35" s="24">
        <v>600</v>
      </c>
      <c r="F35" s="24"/>
      <c r="G35" s="36"/>
    </row>
    <row r="36" spans="1:7">
      <c r="A36" s="33" t="s">
        <v>46</v>
      </c>
      <c r="B36" s="14"/>
      <c r="C36" s="15" t="s">
        <v>35</v>
      </c>
      <c r="D36" s="16"/>
      <c r="E36" s="26"/>
      <c r="F36" s="26"/>
      <c r="G36" s="39"/>
    </row>
    <row r="37" spans="1:7">
      <c r="A37" s="37">
        <f>A35+1</f>
        <v>16</v>
      </c>
      <c r="B37" s="19"/>
      <c r="C37" s="29" t="s">
        <v>36</v>
      </c>
      <c r="D37" s="2" t="s">
        <v>20</v>
      </c>
      <c r="E37" s="24">
        <v>800</v>
      </c>
      <c r="F37" s="30"/>
      <c r="G37" s="36"/>
    </row>
    <row r="38" spans="1:7">
      <c r="A38" s="37">
        <f>A37+1</f>
        <v>17</v>
      </c>
      <c r="B38" s="19"/>
      <c r="C38" s="29" t="s">
        <v>50</v>
      </c>
      <c r="D38" s="2" t="s">
        <v>20</v>
      </c>
      <c r="E38" s="24">
        <v>800</v>
      </c>
      <c r="F38" s="30"/>
      <c r="G38" s="36"/>
    </row>
    <row r="39" spans="1:7">
      <c r="A39" s="33" t="s">
        <v>34</v>
      </c>
      <c r="B39" s="14"/>
      <c r="C39" s="15" t="s">
        <v>33</v>
      </c>
      <c r="D39" s="16"/>
      <c r="E39" s="26"/>
      <c r="F39" s="26"/>
      <c r="G39" s="39"/>
    </row>
    <row r="40" spans="1:7" ht="15.75" thickBot="1">
      <c r="A40" s="41">
        <f>A38+1</f>
        <v>18</v>
      </c>
      <c r="B40" s="42"/>
      <c r="C40" s="43" t="s">
        <v>48</v>
      </c>
      <c r="D40" s="8" t="s">
        <v>11</v>
      </c>
      <c r="E40" s="44">
        <v>1</v>
      </c>
      <c r="F40" s="44"/>
      <c r="G40" s="45"/>
    </row>
    <row r="41" spans="1:7">
      <c r="E41" s="47" t="s">
        <v>18</v>
      </c>
      <c r="F41" s="48"/>
      <c r="G41" s="9">
        <f>SUM(G8:G40)</f>
        <v>0</v>
      </c>
    </row>
    <row r="42" spans="1:7">
      <c r="E42" s="49" t="s">
        <v>22</v>
      </c>
      <c r="F42" s="50"/>
      <c r="G42" s="10">
        <f>ROUND(G41*0.23,2)</f>
        <v>0</v>
      </c>
    </row>
    <row r="43" spans="1:7" ht="16.5" thickBot="1">
      <c r="C43" s="13"/>
      <c r="E43" s="51" t="s">
        <v>23</v>
      </c>
      <c r="F43" s="52"/>
      <c r="G43" s="11">
        <f>G41+G42</f>
        <v>0</v>
      </c>
    </row>
  </sheetData>
  <mergeCells count="12">
    <mergeCell ref="E41:F41"/>
    <mergeCell ref="E42:F42"/>
    <mergeCell ref="E43:F43"/>
    <mergeCell ref="A1:G1"/>
    <mergeCell ref="A2:G2"/>
    <mergeCell ref="A3:G3"/>
    <mergeCell ref="A4:A5"/>
    <mergeCell ref="B4:B5"/>
    <mergeCell ref="C4:C5"/>
    <mergeCell ref="D4:E4"/>
    <mergeCell ref="F4:F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 robót- w.04.10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2024-10-04T07:11:58Z</dcterms:modified>
</cp:coreProperties>
</file>