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C67FBFE-E7F3-486E-80EC-98A5EA60D39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RF" sheetId="3" r:id="rId1"/>
  </sheets>
  <definedNames>
    <definedName name="_xlnm.Print_Area" localSheetId="0">HRF!$A$1:$AD$48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3" l="1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10" i="3"/>
  <c r="J10" i="3"/>
  <c r="O10" i="3" s="1"/>
  <c r="J11" i="3"/>
  <c r="O11" i="3" s="1"/>
  <c r="J13" i="3"/>
  <c r="O13" i="3" s="1"/>
  <c r="J14" i="3"/>
  <c r="O14" i="3" s="1"/>
  <c r="J15" i="3"/>
  <c r="O15" i="3" s="1"/>
  <c r="J16" i="3"/>
  <c r="O16" i="3" s="1"/>
  <c r="J17" i="3"/>
  <c r="O17" i="3" s="1"/>
  <c r="J18" i="3"/>
  <c r="O18" i="3" s="1"/>
  <c r="J19" i="3"/>
  <c r="O19" i="3" s="1"/>
  <c r="J12" i="3"/>
  <c r="O12" i="3" s="1"/>
  <c r="J20" i="3"/>
  <c r="O20" i="3" s="1"/>
  <c r="J21" i="3"/>
  <c r="O21" i="3" s="1"/>
  <c r="J22" i="3"/>
  <c r="O22" i="3" s="1"/>
  <c r="J23" i="3"/>
  <c r="O23" i="3" s="1"/>
  <c r="J24" i="3"/>
  <c r="O24" i="3" s="1"/>
  <c r="J25" i="3"/>
  <c r="O25" i="3" s="1"/>
  <c r="J26" i="3"/>
  <c r="O26" i="3" s="1"/>
  <c r="J27" i="3"/>
  <c r="O27" i="3" s="1"/>
  <c r="J28" i="3"/>
  <c r="O28" i="3" s="1"/>
  <c r="J29" i="3"/>
  <c r="O29" i="3" s="1"/>
  <c r="J30" i="3"/>
  <c r="O30" i="3" s="1"/>
  <c r="J31" i="3"/>
  <c r="O31" i="3" s="1"/>
  <c r="J32" i="3"/>
  <c r="O32" i="3" s="1"/>
  <c r="J33" i="3"/>
  <c r="O33" i="3" s="1"/>
  <c r="J34" i="3"/>
  <c r="O34" i="3" s="1"/>
  <c r="J35" i="3"/>
  <c r="O35" i="3" s="1"/>
  <c r="J36" i="3"/>
  <c r="O36" i="3" s="1"/>
  <c r="J37" i="3"/>
  <c r="O37" i="3" s="1"/>
  <c r="J38" i="3"/>
  <c r="O38" i="3" s="1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V35" i="3" l="1"/>
  <c r="V36" i="3"/>
  <c r="P41" i="3"/>
  <c r="K41" i="3"/>
  <c r="W36" i="3" l="1"/>
  <c r="X36" i="3"/>
  <c r="W35" i="3"/>
  <c r="X35" i="3"/>
  <c r="L39" i="3"/>
  <c r="M39" i="3"/>
  <c r="N39" i="3"/>
  <c r="E41" i="3" s="1"/>
  <c r="R39" i="3"/>
  <c r="S34" i="3" l="1"/>
  <c r="S18" i="3"/>
  <c r="S14" i="3"/>
  <c r="S17" i="3"/>
  <c r="S13" i="3"/>
  <c r="Q38" i="3"/>
  <c r="Q37" i="3"/>
  <c r="U32" i="3"/>
  <c r="S16" i="3"/>
  <c r="S12" i="3"/>
  <c r="S19" i="3"/>
  <c r="S15" i="3"/>
  <c r="S11" i="3"/>
  <c r="V10" i="3"/>
  <c r="V30" i="3"/>
  <c r="V26" i="3"/>
  <c r="U22" i="3"/>
  <c r="V33" i="3"/>
  <c r="V29" i="3"/>
  <c r="V25" i="3"/>
  <c r="U21" i="3"/>
  <c r="V28" i="3"/>
  <c r="V24" i="3"/>
  <c r="U20" i="3"/>
  <c r="V31" i="3"/>
  <c r="V27" i="3"/>
  <c r="U23" i="3"/>
  <c r="W38" i="3" l="1"/>
  <c r="X38" i="3"/>
  <c r="W37" i="3"/>
  <c r="X37" i="3"/>
  <c r="X34" i="3"/>
  <c r="W34" i="3"/>
  <c r="X33" i="3"/>
  <c r="W33" i="3"/>
  <c r="X32" i="3"/>
  <c r="W32" i="3"/>
  <c r="X31" i="3"/>
  <c r="W31" i="3"/>
  <c r="X30" i="3"/>
  <c r="W30" i="3"/>
  <c r="X29" i="3"/>
  <c r="W29" i="3"/>
  <c r="X28" i="3"/>
  <c r="W28" i="3"/>
  <c r="X27" i="3"/>
  <c r="W27" i="3"/>
  <c r="X26" i="3"/>
  <c r="W26" i="3"/>
  <c r="W25" i="3"/>
  <c r="X25" i="3"/>
  <c r="W24" i="3"/>
  <c r="X24" i="3"/>
  <c r="W23" i="3"/>
  <c r="X23" i="3"/>
  <c r="X22" i="3"/>
  <c r="W22" i="3"/>
  <c r="X21" i="3"/>
  <c r="W21" i="3"/>
  <c r="X20" i="3"/>
  <c r="W20" i="3"/>
  <c r="W19" i="3"/>
  <c r="X19" i="3"/>
  <c r="W18" i="3"/>
  <c r="X18" i="3"/>
  <c r="X17" i="3"/>
  <c r="W17" i="3"/>
  <c r="X16" i="3"/>
  <c r="W16" i="3"/>
  <c r="X15" i="3"/>
  <c r="W15" i="3"/>
  <c r="W14" i="3"/>
  <c r="X14" i="3"/>
  <c r="X13" i="3"/>
  <c r="W13" i="3"/>
  <c r="W12" i="3"/>
  <c r="X12" i="3"/>
  <c r="W11" i="3"/>
  <c r="X11" i="3"/>
  <c r="X10" i="3"/>
  <c r="W10" i="3"/>
  <c r="O39" i="3"/>
  <c r="E42" i="3" s="1"/>
  <c r="T39" i="3"/>
  <c r="P39" i="3"/>
  <c r="K39" i="3"/>
  <c r="W39" i="3" l="1"/>
  <c r="X39" i="3"/>
  <c r="U39" i="3"/>
  <c r="S39" i="3" l="1"/>
  <c r="V39" i="3" l="1"/>
  <c r="K40" i="3" l="1"/>
  <c r="Q39" i="3" l="1"/>
  <c r="P40" i="3" l="1"/>
</calcChain>
</file>

<file path=xl/sharedStrings.xml><?xml version="1.0" encoding="utf-8"?>
<sst xmlns="http://schemas.openxmlformats.org/spreadsheetml/2006/main" count="90" uniqueCount="76">
  <si>
    <t>Schrack</t>
  </si>
  <si>
    <t>Polon Alfa</t>
  </si>
  <si>
    <t>Sagitta</t>
  </si>
  <si>
    <t>Esser</t>
  </si>
  <si>
    <t>Bosch</t>
  </si>
  <si>
    <t>a</t>
  </si>
  <si>
    <t>b</t>
  </si>
  <si>
    <t>c</t>
  </si>
  <si>
    <t>d</t>
  </si>
  <si>
    <t>Nazwa obiektu</t>
  </si>
  <si>
    <t>październik</t>
  </si>
  <si>
    <t>listopad</t>
  </si>
  <si>
    <t>grudzień</t>
  </si>
  <si>
    <t>styczeń</t>
  </si>
  <si>
    <t>luty</t>
  </si>
  <si>
    <t>marzec</t>
  </si>
  <si>
    <t>Data ostatniego przeglądu</t>
  </si>
  <si>
    <t>czerwiec</t>
  </si>
  <si>
    <t>lipiec</t>
  </si>
  <si>
    <t>sierpień</t>
  </si>
  <si>
    <t>wrzesień</t>
  </si>
  <si>
    <t>DS. Wawrzynek - przegląd i konserwacja systemu sygnalizacji pożaru</t>
  </si>
  <si>
    <t>DS. Karolek - przegląd i konserwacja dźwiękowego systemu ostrzegawczego</t>
  </si>
  <si>
    <t>DS. Karolek - przegląd i konserwacja systemu sygnalizacji pożaru</t>
  </si>
  <si>
    <t>DS. Karolek - przegląd i konserwacja systemu oddymiania</t>
  </si>
  <si>
    <t>pomieszczenia SWFiS - przegląd i konserwacja systemu sygnalizacji pożaru</t>
  </si>
  <si>
    <t>Hala garażowa - przegląd i konserwacja systemu sygnalizacji pożaru</t>
  </si>
  <si>
    <t>pomieszczenia baru gastronomicznego - przegląd i konserwacja systemu sygnalizacji pożaru</t>
  </si>
  <si>
    <t>System</t>
  </si>
  <si>
    <t>Nr pozycji</t>
  </si>
  <si>
    <t>Hala garażowa - przegląd i konserwacja dźwiękowego systemu ostrzegawczego</t>
  </si>
  <si>
    <t>Hala garażowa - przegląd i konserwacja systemu oddymiania</t>
  </si>
  <si>
    <t>Collegium Anatomicum - system Sagitta - przegląd i konserwacja systemu sygnalizacji pożaru</t>
  </si>
  <si>
    <t>Collegium Anatomicum - system Bosch - przegląd i konserwacja systemu sygnalizacji pożaru</t>
  </si>
  <si>
    <t>Collegium Chmiela - przegląd i konserwacja systemu sygnalizacji pożaru</t>
  </si>
  <si>
    <t>Centrum Biologii Medycznej - przegląd i konserwacja systemu sygnalizacji pożaru</t>
  </si>
  <si>
    <t>Centrum Innowacyjnych Technik Kształcenia - przegląd i konserwacja systemu sygnalizacji pożaru</t>
  </si>
  <si>
    <t>DS. Aspirynka - przegląd i konserwacja systemu sygnalizacji pożaru</t>
  </si>
  <si>
    <t>Collegium Stomatologicum - przegląd i konserwacja systemu sygnalizacji pożaru</t>
  </si>
  <si>
    <t>D&amp;H</t>
  </si>
  <si>
    <t>PODATEK VAT</t>
  </si>
  <si>
    <t>Budynek Biurowy Dąbrowskiego 79 - przegląd i konserwacja systemu sygnalizacji pożaru</t>
  </si>
  <si>
    <t>Hala garażowa - przegląd i konserwacja systemów detekcji CO</t>
  </si>
  <si>
    <t>Biblioteka Główna, CMIN / CKD - przegląd i konserwacja systemu sygnalizacji pożaru</t>
  </si>
  <si>
    <t>Biblioteka Główna, CMIN / CKD - przegląd i konserwacja systemów oddymiania</t>
  </si>
  <si>
    <t>Biblioteka Główna, CMIN / CKD - przegląd i konserwacja bramy oddzielenia pożarowego</t>
  </si>
  <si>
    <t>Biblioteka Główna, CMIN / CKD - przegląd i konserwacja systemów detekcji CO</t>
  </si>
  <si>
    <t>Collegium Anatomicum - system Bosch - przegląd i konserwacja systemu oddymiania</t>
  </si>
  <si>
    <t>Centrum Biologii Medycznej - przegląd i konserwacja systemów oddymiania</t>
  </si>
  <si>
    <t>Centrum Biologii Medycznej - przegląd i konserwacja bramy oddzielenia pożarowego</t>
  </si>
  <si>
    <t>Centrum Biologii Medycznej - przegląd i konserwacja systemu detekcji CO</t>
  </si>
  <si>
    <t>Collegium Stomatologicum - przegląd i konserwacja systemu oddymiania</t>
  </si>
  <si>
    <t>Centrum Symulacji Medycznej - przegląd i konserwacja systemu sygnalizacji pożaru</t>
  </si>
  <si>
    <t>ZETTLER</t>
  </si>
  <si>
    <t>Centrum Symulacji Medycznej - przegląd i konserwacja systemów napowietrzania klatek schodowych</t>
  </si>
  <si>
    <t>KWOTA
NETTO</t>
  </si>
  <si>
    <t>KWOTA
BRUTTO</t>
  </si>
  <si>
    <t>MERCOR</t>
  </si>
  <si>
    <t>Tabela wyceny składników wynagrodzenia Wykonawcy z podziałem na systemy</t>
  </si>
  <si>
    <t>VAT</t>
  </si>
  <si>
    <t>KWOTA BRUTTO</t>
  </si>
  <si>
    <t>Ilość przeglądów w ramach umowy</t>
  </si>
  <si>
    <t>UWAGA:</t>
  </si>
  <si>
    <t>SUMA KOSZTÓW NA POSZCZEGÓLNE OKRESY</t>
  </si>
  <si>
    <t>STAWKA VAT</t>
  </si>
  <si>
    <t>NETTO</t>
  </si>
  <si>
    <t>BRUTTO</t>
  </si>
  <si>
    <t>RAZEM NETTO</t>
  </si>
  <si>
    <t>RAZEM BRUTTO</t>
  </si>
  <si>
    <t>pola do wypełnienia przez Oferenta</t>
  </si>
  <si>
    <t>Załącznik nr 2.1 do SOPZ</t>
  </si>
  <si>
    <t>Załącznik nr 3 do Umowy</t>
  </si>
  <si>
    <t>Wartość prac w danym okresie rozliczeniowym (brutto)
[ostateczne terminy przeglądów ustalone
 zostaną po podpisaniu umowy]</t>
  </si>
  <si>
    <t>netto</t>
  </si>
  <si>
    <t>brutto</t>
  </si>
  <si>
    <t>1. Tabela pomocnicza, pełną odpowiedzialność za wysokośc oferty ponosi ofertodawca.
2. Dla budynku DS. Karolek dopuszcza się wykonywanie przeglądów kwartalnych lub półroczncyh obejmujących odpowiednią część wszystkich czujek podczas przeglądu.
Zadeklarowana w kolumnie 6 kwota dotyczy wykonania przeglądu całego systemu. Przy przeglądzie kwartalnym bądź półrocznym, kwota na fakturze będzie odpowiednio umniejszona.
Podobne rozwiązanie można zastosować do pozostałych większych obiektów (np. CBM, CMiN/CKD) w ramach uzgodnienia między Zamawiającym a Wykonawcą.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</si>
</sst>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rgb="FFFF0000"/>
      <name val="Arial Narrow"/>
      <family val="2"/>
      <charset val="238"/>
    </font>
    <font>
      <sz val="11"/>
      <color theme="1"/>
      <name val="Calibri"/>
      <family val="2"/>
      <scheme val="minor"/>
    </font>
    <font>
      <sz val="9"/>
      <name val="Arial Narrow"/>
      <family val="2"/>
      <charset val="238"/>
    </font>
    <font>
      <sz val="9"/>
      <color rgb="FFC0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2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indent="7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/>
    </xf>
    <xf numFmtId="164" fontId="8" fillId="0" borderId="11" xfId="1" applyNumberFormat="1" applyFont="1" applyFill="1" applyBorder="1" applyAlignment="1">
      <alignment horizontal="center" vertical="center"/>
    </xf>
    <xf numFmtId="44" fontId="1" fillId="0" borderId="1" xfId="1" applyFont="1" applyBorder="1" applyAlignment="1">
      <alignment horizontal="center"/>
    </xf>
    <xf numFmtId="164" fontId="8" fillId="0" borderId="12" xfId="1" applyNumberFormat="1" applyFont="1" applyFill="1" applyBorder="1" applyAlignment="1">
      <alignment horizontal="center" vertical="center"/>
    </xf>
    <xf numFmtId="164" fontId="8" fillId="0" borderId="14" xfId="1" applyNumberFormat="1" applyFont="1" applyFill="1" applyBorder="1" applyAlignment="1">
      <alignment horizontal="center" vertical="center"/>
    </xf>
    <xf numFmtId="164" fontId="8" fillId="0" borderId="13" xfId="1" applyNumberFormat="1" applyFont="1" applyFill="1" applyBorder="1" applyAlignment="1">
      <alignment horizontal="center" vertical="center"/>
    </xf>
    <xf numFmtId="164" fontId="1" fillId="0" borderId="16" xfId="0" applyNumberFormat="1" applyFont="1" applyBorder="1" applyAlignment="1">
      <alignment vertical="center"/>
    </xf>
    <xf numFmtId="164" fontId="1" fillId="0" borderId="15" xfId="0" applyNumberFormat="1" applyFont="1" applyBorder="1" applyAlignment="1">
      <alignment vertical="center"/>
    </xf>
    <xf numFmtId="164" fontId="1" fillId="0" borderId="17" xfId="0" applyNumberFormat="1" applyFont="1" applyBorder="1" applyAlignment="1">
      <alignment vertical="center"/>
    </xf>
    <xf numFmtId="164" fontId="5" fillId="3" borderId="1" xfId="0" applyNumberFormat="1" applyFont="1" applyFill="1" applyBorder="1" applyAlignment="1">
      <alignment horizontal="center"/>
    </xf>
    <xf numFmtId="44" fontId="7" fillId="0" borderId="1" xfId="1" applyFont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/>
    </xf>
    <xf numFmtId="44" fontId="7" fillId="0" borderId="11" xfId="1" applyFont="1" applyFill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12" xfId="1" applyFont="1" applyBorder="1" applyAlignment="1">
      <alignment horizontal="center" vertical="center"/>
    </xf>
    <xf numFmtId="44" fontId="7" fillId="0" borderId="14" xfId="1" applyFont="1" applyBorder="1" applyAlignment="1">
      <alignment horizontal="center" vertical="center"/>
    </xf>
    <xf numFmtId="44" fontId="7" fillId="0" borderId="2" xfId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44" fontId="7" fillId="0" borderId="13" xfId="1" applyFont="1" applyFill="1" applyBorder="1" applyAlignment="1">
      <alignment horizontal="center" vertical="center"/>
    </xf>
    <xf numFmtId="164" fontId="5" fillId="0" borderId="17" xfId="0" applyNumberFormat="1" applyFont="1" applyBorder="1" applyAlignment="1">
      <alignment vertical="top"/>
    </xf>
    <xf numFmtId="164" fontId="9" fillId="0" borderId="0" xfId="0" applyNumberFormat="1" applyFont="1"/>
    <xf numFmtId="0" fontId="11" fillId="0" borderId="0" xfId="0" applyFont="1"/>
    <xf numFmtId="164" fontId="5" fillId="0" borderId="15" xfId="0" applyNumberFormat="1" applyFont="1" applyBorder="1" applyAlignment="1">
      <alignment vertical="top"/>
    </xf>
    <xf numFmtId="0" fontId="11" fillId="0" borderId="0" xfId="0" applyFont="1" applyAlignment="1">
      <alignment horizontal="left" vertical="top"/>
    </xf>
    <xf numFmtId="0" fontId="2" fillId="2" borderId="1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7"/>
  <sheetViews>
    <sheetView tabSelected="1" view="pageBreakPreview" topLeftCell="A5" zoomScale="85" zoomScaleNormal="100" zoomScaleSheetLayoutView="85" workbookViewId="0">
      <selection activeCell="E10" sqref="E10"/>
    </sheetView>
  </sheetViews>
  <sheetFormatPr defaultRowHeight="14.4" outlineLevelCol="1" x14ac:dyDescent="0.3"/>
  <cols>
    <col min="1" max="1" width="10" customWidth="1"/>
    <col min="2" max="2" width="4.44140625" customWidth="1"/>
    <col min="3" max="3" width="62.109375" bestFit="1" customWidth="1"/>
    <col min="4" max="4" width="7.109375" bestFit="1" customWidth="1"/>
    <col min="5" max="6" width="10.6640625" customWidth="1"/>
    <col min="11" max="11" width="10.33203125" hidden="1" customWidth="1" outlineLevel="1"/>
    <col min="12" max="12" width="9.33203125" hidden="1" customWidth="1" outlineLevel="1"/>
    <col min="13" max="13" width="9.33203125" style="10" hidden="1" customWidth="1" outlineLevel="1"/>
    <col min="14" max="14" width="15.6640625" style="10" customWidth="1" collapsed="1"/>
    <col min="15" max="15" width="15.6640625" style="10" customWidth="1"/>
    <col min="16" max="16" width="9.33203125" style="10" hidden="1" customWidth="1" outlineLevel="1"/>
    <col min="17" max="17" width="9.33203125" hidden="1" customWidth="1" outlineLevel="1"/>
    <col min="18" max="18" width="9.109375" hidden="1" customWidth="1" outlineLevel="1"/>
    <col min="19" max="24" width="9.33203125" hidden="1" customWidth="1" outlineLevel="1"/>
    <col min="25" max="25" width="10" hidden="1" customWidth="1" outlineLevel="1"/>
    <col min="26" max="27" width="9.33203125" hidden="1" customWidth="1" outlineLevel="1"/>
    <col min="28" max="28" width="15.6640625" style="10" customWidth="1" collapsed="1"/>
    <col min="29" max="29" width="15.6640625" style="10" customWidth="1"/>
  </cols>
  <sheetData>
    <row r="1" spans="1:29" s="1" customFormat="1" ht="13.2" x14ac:dyDescent="0.3">
      <c r="A1" s="5"/>
      <c r="B1" s="5"/>
      <c r="C1" s="4"/>
      <c r="D1" s="5"/>
      <c r="E1" s="4"/>
      <c r="F1" s="4"/>
      <c r="K1" s="4"/>
      <c r="L1" s="4"/>
      <c r="M1" s="14"/>
      <c r="N1" s="14"/>
      <c r="O1" s="14"/>
      <c r="P1" s="15"/>
      <c r="AB1" s="14"/>
      <c r="AC1" s="14"/>
    </row>
    <row r="2" spans="1:29" s="1" customFormat="1" ht="15.6" x14ac:dyDescent="0.3">
      <c r="A2" s="48" t="s">
        <v>70</v>
      </c>
      <c r="B2" s="5"/>
      <c r="C2" s="4"/>
      <c r="D2" s="5"/>
      <c r="E2" s="4"/>
      <c r="F2" s="4"/>
      <c r="K2" s="4"/>
      <c r="L2" s="4"/>
      <c r="M2" s="14"/>
      <c r="N2" s="14"/>
      <c r="O2" s="14"/>
      <c r="P2" s="15"/>
      <c r="AB2" s="14"/>
      <c r="AC2" s="14"/>
    </row>
    <row r="3" spans="1:29" s="1" customFormat="1" ht="15.6" x14ac:dyDescent="0.3">
      <c r="A3" s="48" t="s">
        <v>71</v>
      </c>
      <c r="B3" s="5"/>
      <c r="C3" s="4"/>
      <c r="D3" s="5"/>
      <c r="E3" s="4"/>
      <c r="F3" s="4"/>
      <c r="K3" s="4"/>
      <c r="L3" s="4"/>
      <c r="M3" s="14"/>
      <c r="N3" s="14"/>
      <c r="O3" s="14"/>
      <c r="P3" s="15"/>
      <c r="AB3" s="14"/>
      <c r="AC3" s="14"/>
    </row>
    <row r="4" spans="1:29" s="1" customFormat="1" ht="15.6" x14ac:dyDescent="0.3">
      <c r="A4" s="2"/>
      <c r="B4" s="2"/>
      <c r="C4" s="46" t="s">
        <v>58</v>
      </c>
      <c r="D4" s="2"/>
      <c r="M4" s="15"/>
      <c r="N4" s="15"/>
      <c r="O4" s="15"/>
      <c r="P4" s="15"/>
      <c r="AB4" s="15"/>
      <c r="AC4" s="15"/>
    </row>
    <row r="5" spans="1:29" s="1" customFormat="1" ht="13.2" x14ac:dyDescent="0.3">
      <c r="A5" s="2"/>
      <c r="B5" s="2"/>
      <c r="D5" s="2"/>
      <c r="M5" s="14"/>
      <c r="N5" s="14"/>
      <c r="O5" s="14"/>
      <c r="P5" s="14"/>
      <c r="Q5" s="2"/>
      <c r="R5" s="2"/>
      <c r="S5" s="2"/>
      <c r="AB5" s="14"/>
      <c r="AC5" s="14"/>
    </row>
    <row r="6" spans="1:29" s="1" customFormat="1" ht="68.400000000000006" customHeight="1" x14ac:dyDescent="0.3">
      <c r="A6" s="61" t="s">
        <v>29</v>
      </c>
      <c r="B6" s="62"/>
      <c r="C6" s="73" t="s">
        <v>9</v>
      </c>
      <c r="D6" s="73" t="s">
        <v>28</v>
      </c>
      <c r="E6" s="73" t="s">
        <v>16</v>
      </c>
      <c r="F6" s="73" t="s">
        <v>61</v>
      </c>
      <c r="G6" s="73" t="s">
        <v>55</v>
      </c>
      <c r="H6" s="73" t="s">
        <v>59</v>
      </c>
      <c r="I6" s="73" t="s">
        <v>64</v>
      </c>
      <c r="J6" s="73" t="s">
        <v>60</v>
      </c>
      <c r="K6" s="49"/>
      <c r="L6" s="49"/>
      <c r="M6" s="49"/>
      <c r="N6" s="68" t="s">
        <v>72</v>
      </c>
      <c r="O6" s="68"/>
      <c r="P6" s="49"/>
      <c r="Q6" s="49"/>
      <c r="R6" s="49"/>
      <c r="S6" s="49"/>
      <c r="T6" s="49"/>
      <c r="U6" s="49"/>
      <c r="V6" s="49"/>
      <c r="W6" s="49"/>
      <c r="X6" s="49"/>
      <c r="Y6" s="50"/>
      <c r="Z6" s="50"/>
      <c r="AA6" s="50"/>
      <c r="AB6" s="51"/>
      <c r="AC6" s="51"/>
    </row>
    <row r="7" spans="1:29" s="1" customFormat="1" ht="38.25" customHeight="1" x14ac:dyDescent="0.3">
      <c r="A7" s="63"/>
      <c r="B7" s="64"/>
      <c r="C7" s="74"/>
      <c r="D7" s="74"/>
      <c r="E7" s="74"/>
      <c r="F7" s="74"/>
      <c r="G7" s="74"/>
      <c r="H7" s="74"/>
      <c r="I7" s="74"/>
      <c r="J7" s="74"/>
      <c r="K7" s="68">
        <v>2024</v>
      </c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</row>
    <row r="8" spans="1:29" s="1" customFormat="1" ht="27.6" x14ac:dyDescent="0.3">
      <c r="A8" s="65"/>
      <c r="B8" s="66"/>
      <c r="C8" s="75"/>
      <c r="D8" s="75"/>
      <c r="E8" s="75"/>
      <c r="F8" s="75"/>
      <c r="G8" s="75" t="s">
        <v>55</v>
      </c>
      <c r="H8" s="75" t="s">
        <v>40</v>
      </c>
      <c r="I8" s="75" t="s">
        <v>40</v>
      </c>
      <c r="J8" s="75" t="s">
        <v>56</v>
      </c>
      <c r="K8" s="12" t="s">
        <v>13</v>
      </c>
      <c r="L8" s="12" t="s">
        <v>14</v>
      </c>
      <c r="M8" s="12" t="s">
        <v>15</v>
      </c>
      <c r="N8" s="12" t="s">
        <v>73</v>
      </c>
      <c r="O8" s="12" t="s">
        <v>74</v>
      </c>
      <c r="P8" s="12" t="s">
        <v>17</v>
      </c>
      <c r="Q8" s="12" t="s">
        <v>18</v>
      </c>
      <c r="R8" s="12" t="s">
        <v>19</v>
      </c>
      <c r="S8" s="12" t="s">
        <v>20</v>
      </c>
      <c r="T8" s="12" t="s">
        <v>10</v>
      </c>
      <c r="U8" s="12" t="s">
        <v>11</v>
      </c>
      <c r="V8" s="12" t="s">
        <v>12</v>
      </c>
      <c r="W8" s="12" t="s">
        <v>65</v>
      </c>
      <c r="X8" s="12" t="s">
        <v>66</v>
      </c>
    </row>
    <row r="9" spans="1:29" s="1" customFormat="1" ht="13.2" x14ac:dyDescent="0.3">
      <c r="A9" s="77">
        <v>1</v>
      </c>
      <c r="B9" s="77"/>
      <c r="C9" s="3">
        <v>2</v>
      </c>
      <c r="D9" s="13">
        <v>3</v>
      </c>
      <c r="E9" s="3">
        <v>4</v>
      </c>
      <c r="F9" s="21">
        <v>5</v>
      </c>
      <c r="G9" s="13">
        <v>6</v>
      </c>
      <c r="H9" s="13">
        <v>7</v>
      </c>
      <c r="I9" s="13">
        <v>8</v>
      </c>
      <c r="J9" s="13">
        <v>9</v>
      </c>
      <c r="K9" s="21">
        <v>10</v>
      </c>
      <c r="L9" s="21">
        <v>11</v>
      </c>
      <c r="M9" s="21">
        <v>12</v>
      </c>
      <c r="N9" s="21">
        <v>13</v>
      </c>
      <c r="O9" s="21">
        <v>14</v>
      </c>
      <c r="P9" s="21">
        <v>15</v>
      </c>
      <c r="Q9" s="21">
        <v>16</v>
      </c>
      <c r="R9" s="21">
        <v>17</v>
      </c>
      <c r="S9" s="21">
        <v>18</v>
      </c>
      <c r="T9" s="21">
        <v>19</v>
      </c>
      <c r="U9" s="21">
        <v>20</v>
      </c>
      <c r="V9" s="21">
        <v>21</v>
      </c>
      <c r="W9" s="21">
        <v>12</v>
      </c>
      <c r="X9" s="21">
        <v>13</v>
      </c>
    </row>
    <row r="10" spans="1:29" s="1" customFormat="1" ht="13.2" x14ac:dyDescent="0.3">
      <c r="A10" s="9">
        <v>1</v>
      </c>
      <c r="B10" s="9"/>
      <c r="C10" s="6" t="s">
        <v>21</v>
      </c>
      <c r="D10" s="22" t="s">
        <v>0</v>
      </c>
      <c r="E10" s="19">
        <v>45268</v>
      </c>
      <c r="F10" s="25">
        <v>1</v>
      </c>
      <c r="G10" s="34">
        <v>0</v>
      </c>
      <c r="H10" s="24">
        <v>0.23</v>
      </c>
      <c r="I10" s="27">
        <f>G10*H10</f>
        <v>0</v>
      </c>
      <c r="J10" s="23">
        <f>G10*(1+H10)</f>
        <v>0</v>
      </c>
      <c r="K10" s="39"/>
      <c r="L10" s="35"/>
      <c r="M10" s="35"/>
      <c r="N10" s="38">
        <f>G10</f>
        <v>0</v>
      </c>
      <c r="O10" s="38">
        <f>J10</f>
        <v>0</v>
      </c>
      <c r="P10" s="35"/>
      <c r="Q10" s="35"/>
      <c r="R10" s="35"/>
      <c r="S10" s="35"/>
      <c r="T10" s="35"/>
      <c r="U10" s="35"/>
      <c r="V10" s="36">
        <f>$J10</f>
        <v>0</v>
      </c>
      <c r="W10" s="28">
        <f t="shared" ref="W10:W38" si="0">IF(AND($K10="",$L10="",$M10="",$N10="",$O10="",$P10="",$Q10="",$R10="",$S10="",$T10="",$U10="",$V10=""),"",$G10)</f>
        <v>0</v>
      </c>
      <c r="X10" s="26">
        <f t="shared" ref="X10:X38" si="1">IF(AND($K10="",$L10="",$M10="",$N10="",$O10="",$P10="",$Q10="",$R10="",$S10="",$T10="",$U10="",$V10=""),"",$J10)</f>
        <v>0</v>
      </c>
    </row>
    <row r="11" spans="1:29" s="1" customFormat="1" ht="13.2" x14ac:dyDescent="0.3">
      <c r="A11" s="52">
        <v>2</v>
      </c>
      <c r="B11" s="52" t="s">
        <v>5</v>
      </c>
      <c r="C11" s="6" t="s">
        <v>23</v>
      </c>
      <c r="D11" s="58" t="s">
        <v>1</v>
      </c>
      <c r="E11" s="67">
        <v>45583</v>
      </c>
      <c r="F11" s="76">
        <v>1</v>
      </c>
      <c r="G11" s="34">
        <v>0</v>
      </c>
      <c r="H11" s="24">
        <v>0.23</v>
      </c>
      <c r="I11" s="27">
        <f t="shared" ref="I11:I38" si="2">G11*H11</f>
        <v>0</v>
      </c>
      <c r="J11" s="23">
        <f t="shared" ref="J11:J38" si="3">G11*(1+H11)</f>
        <v>0</v>
      </c>
      <c r="K11" s="39"/>
      <c r="L11" s="35"/>
      <c r="M11" s="35"/>
      <c r="N11" s="38">
        <f t="shared" ref="N11:N38" si="4">G11</f>
        <v>0</v>
      </c>
      <c r="O11" s="38">
        <f t="shared" ref="O11:O38" si="5">J11</f>
        <v>0</v>
      </c>
      <c r="P11" s="35"/>
      <c r="Q11" s="35"/>
      <c r="R11" s="35"/>
      <c r="S11" s="38">
        <f t="shared" ref="S11:S19" si="6">$J11</f>
        <v>0</v>
      </c>
      <c r="T11" s="35"/>
      <c r="U11" s="35"/>
      <c r="V11" s="37"/>
      <c r="W11" s="28">
        <f t="shared" si="0"/>
        <v>0</v>
      </c>
      <c r="X11" s="26">
        <f t="shared" si="1"/>
        <v>0</v>
      </c>
    </row>
    <row r="12" spans="1:29" s="1" customFormat="1" ht="13.2" x14ac:dyDescent="0.3">
      <c r="A12" s="53"/>
      <c r="B12" s="53"/>
      <c r="C12" s="6" t="s">
        <v>22</v>
      </c>
      <c r="D12" s="58"/>
      <c r="E12" s="59"/>
      <c r="F12" s="72"/>
      <c r="G12" s="34">
        <v>0</v>
      </c>
      <c r="H12" s="24">
        <v>0.23</v>
      </c>
      <c r="I12" s="27">
        <f t="shared" si="2"/>
        <v>0</v>
      </c>
      <c r="J12" s="23">
        <f t="shared" si="3"/>
        <v>0</v>
      </c>
      <c r="K12" s="39"/>
      <c r="L12" s="35"/>
      <c r="M12" s="35"/>
      <c r="N12" s="38">
        <f t="shared" si="4"/>
        <v>0</v>
      </c>
      <c r="O12" s="38">
        <f t="shared" si="5"/>
        <v>0</v>
      </c>
      <c r="P12" s="35"/>
      <c r="Q12" s="35"/>
      <c r="R12" s="35"/>
      <c r="S12" s="38">
        <f t="shared" si="6"/>
        <v>0</v>
      </c>
      <c r="T12" s="35"/>
      <c r="U12" s="35"/>
      <c r="V12" s="37"/>
      <c r="W12" s="28">
        <f t="shared" si="0"/>
        <v>0</v>
      </c>
      <c r="X12" s="26">
        <f t="shared" si="1"/>
        <v>0</v>
      </c>
    </row>
    <row r="13" spans="1:29" s="1" customFormat="1" ht="13.2" x14ac:dyDescent="0.3">
      <c r="A13" s="53"/>
      <c r="B13" s="54"/>
      <c r="C13" s="6" t="s">
        <v>24</v>
      </c>
      <c r="D13" s="58"/>
      <c r="E13" s="59"/>
      <c r="F13" s="72"/>
      <c r="G13" s="34">
        <v>0</v>
      </c>
      <c r="H13" s="24">
        <v>0.23</v>
      </c>
      <c r="I13" s="27">
        <f t="shared" si="2"/>
        <v>0</v>
      </c>
      <c r="J13" s="23">
        <f t="shared" si="3"/>
        <v>0</v>
      </c>
      <c r="K13" s="39"/>
      <c r="L13" s="35"/>
      <c r="M13" s="35"/>
      <c r="N13" s="38">
        <f t="shared" si="4"/>
        <v>0</v>
      </c>
      <c r="O13" s="38">
        <f t="shared" si="5"/>
        <v>0</v>
      </c>
      <c r="P13" s="35"/>
      <c r="Q13" s="35"/>
      <c r="R13" s="35"/>
      <c r="S13" s="38">
        <f t="shared" si="6"/>
        <v>0</v>
      </c>
      <c r="T13" s="35"/>
      <c r="U13" s="35"/>
      <c r="V13" s="37"/>
      <c r="W13" s="28">
        <f t="shared" si="0"/>
        <v>0</v>
      </c>
      <c r="X13" s="26">
        <f t="shared" si="1"/>
        <v>0</v>
      </c>
    </row>
    <row r="14" spans="1:29" s="1" customFormat="1" ht="13.2" x14ac:dyDescent="0.3">
      <c r="A14" s="53"/>
      <c r="B14" s="9" t="s">
        <v>6</v>
      </c>
      <c r="C14" s="6" t="s">
        <v>25</v>
      </c>
      <c r="D14" s="58"/>
      <c r="E14" s="60"/>
      <c r="F14" s="72"/>
      <c r="G14" s="34">
        <v>0</v>
      </c>
      <c r="H14" s="24">
        <v>0.23</v>
      </c>
      <c r="I14" s="27">
        <f t="shared" si="2"/>
        <v>0</v>
      </c>
      <c r="J14" s="23">
        <f t="shared" si="3"/>
        <v>0</v>
      </c>
      <c r="K14" s="39"/>
      <c r="L14" s="35"/>
      <c r="M14" s="35"/>
      <c r="N14" s="38">
        <f t="shared" si="4"/>
        <v>0</v>
      </c>
      <c r="O14" s="38">
        <f t="shared" si="5"/>
        <v>0</v>
      </c>
      <c r="P14" s="35"/>
      <c r="Q14" s="35"/>
      <c r="R14" s="35"/>
      <c r="S14" s="38">
        <f t="shared" si="6"/>
        <v>0</v>
      </c>
      <c r="T14" s="35"/>
      <c r="U14" s="35"/>
      <c r="V14" s="37"/>
      <c r="W14" s="28">
        <f t="shared" si="0"/>
        <v>0</v>
      </c>
      <c r="X14" s="26">
        <f t="shared" si="1"/>
        <v>0</v>
      </c>
    </row>
    <row r="15" spans="1:29" s="1" customFormat="1" ht="13.2" x14ac:dyDescent="0.3">
      <c r="A15" s="53"/>
      <c r="B15" s="52" t="s">
        <v>7</v>
      </c>
      <c r="C15" s="6" t="s">
        <v>26</v>
      </c>
      <c r="D15" s="58"/>
      <c r="E15" s="60"/>
      <c r="F15" s="72"/>
      <c r="G15" s="34">
        <v>0</v>
      </c>
      <c r="H15" s="24">
        <v>0.23</v>
      </c>
      <c r="I15" s="27">
        <f t="shared" si="2"/>
        <v>0</v>
      </c>
      <c r="J15" s="23">
        <f t="shared" si="3"/>
        <v>0</v>
      </c>
      <c r="K15" s="39"/>
      <c r="L15" s="35"/>
      <c r="M15" s="35"/>
      <c r="N15" s="38">
        <f t="shared" si="4"/>
        <v>0</v>
      </c>
      <c r="O15" s="38">
        <f t="shared" si="5"/>
        <v>0</v>
      </c>
      <c r="P15" s="35"/>
      <c r="Q15" s="35"/>
      <c r="R15" s="35"/>
      <c r="S15" s="38">
        <f t="shared" si="6"/>
        <v>0</v>
      </c>
      <c r="T15" s="35"/>
      <c r="U15" s="35"/>
      <c r="V15" s="37"/>
      <c r="W15" s="28">
        <f t="shared" si="0"/>
        <v>0</v>
      </c>
      <c r="X15" s="26">
        <f t="shared" si="1"/>
        <v>0</v>
      </c>
    </row>
    <row r="16" spans="1:29" s="1" customFormat="1" ht="13.2" x14ac:dyDescent="0.3">
      <c r="A16" s="53"/>
      <c r="B16" s="53"/>
      <c r="C16" s="6" t="s">
        <v>30</v>
      </c>
      <c r="D16" s="58"/>
      <c r="E16" s="60"/>
      <c r="F16" s="72"/>
      <c r="G16" s="34">
        <v>0</v>
      </c>
      <c r="H16" s="24">
        <v>0.23</v>
      </c>
      <c r="I16" s="27">
        <f t="shared" si="2"/>
        <v>0</v>
      </c>
      <c r="J16" s="23">
        <f t="shared" si="3"/>
        <v>0</v>
      </c>
      <c r="K16" s="39"/>
      <c r="L16" s="35"/>
      <c r="M16" s="35"/>
      <c r="N16" s="38">
        <f t="shared" si="4"/>
        <v>0</v>
      </c>
      <c r="O16" s="38">
        <f t="shared" si="5"/>
        <v>0</v>
      </c>
      <c r="P16" s="35"/>
      <c r="Q16" s="35"/>
      <c r="R16" s="35"/>
      <c r="S16" s="38">
        <f t="shared" si="6"/>
        <v>0</v>
      </c>
      <c r="T16" s="35"/>
      <c r="U16" s="35"/>
      <c r="V16" s="37"/>
      <c r="W16" s="28">
        <f t="shared" si="0"/>
        <v>0</v>
      </c>
      <c r="X16" s="26">
        <f t="shared" si="1"/>
        <v>0</v>
      </c>
    </row>
    <row r="17" spans="1:24" s="1" customFormat="1" ht="13.2" x14ac:dyDescent="0.3">
      <c r="A17" s="53"/>
      <c r="B17" s="53"/>
      <c r="C17" s="6" t="s">
        <v>31</v>
      </c>
      <c r="D17" s="58"/>
      <c r="E17" s="60"/>
      <c r="F17" s="72"/>
      <c r="G17" s="34">
        <v>0</v>
      </c>
      <c r="H17" s="24">
        <v>0.23</v>
      </c>
      <c r="I17" s="27">
        <f t="shared" si="2"/>
        <v>0</v>
      </c>
      <c r="J17" s="23">
        <f t="shared" si="3"/>
        <v>0</v>
      </c>
      <c r="K17" s="39"/>
      <c r="L17" s="35"/>
      <c r="M17" s="35"/>
      <c r="N17" s="38">
        <f t="shared" si="4"/>
        <v>0</v>
      </c>
      <c r="O17" s="38">
        <f t="shared" si="5"/>
        <v>0</v>
      </c>
      <c r="P17" s="35"/>
      <c r="Q17" s="35"/>
      <c r="R17" s="35"/>
      <c r="S17" s="38">
        <f t="shared" si="6"/>
        <v>0</v>
      </c>
      <c r="T17" s="35"/>
      <c r="U17" s="35"/>
      <c r="V17" s="37"/>
      <c r="W17" s="28">
        <f t="shared" si="0"/>
        <v>0</v>
      </c>
      <c r="X17" s="26">
        <f t="shared" si="1"/>
        <v>0</v>
      </c>
    </row>
    <row r="18" spans="1:24" s="1" customFormat="1" ht="13.2" x14ac:dyDescent="0.3">
      <c r="A18" s="53"/>
      <c r="B18" s="54"/>
      <c r="C18" s="6" t="s">
        <v>42</v>
      </c>
      <c r="D18" s="58"/>
      <c r="E18" s="60"/>
      <c r="F18" s="72"/>
      <c r="G18" s="34">
        <v>0</v>
      </c>
      <c r="H18" s="24">
        <v>0.23</v>
      </c>
      <c r="I18" s="27">
        <f t="shared" si="2"/>
        <v>0</v>
      </c>
      <c r="J18" s="23">
        <f t="shared" si="3"/>
        <v>0</v>
      </c>
      <c r="K18" s="39"/>
      <c r="L18" s="35"/>
      <c r="M18" s="35"/>
      <c r="N18" s="38">
        <f t="shared" si="4"/>
        <v>0</v>
      </c>
      <c r="O18" s="38">
        <f t="shared" si="5"/>
        <v>0</v>
      </c>
      <c r="P18" s="35"/>
      <c r="Q18" s="35"/>
      <c r="R18" s="35"/>
      <c r="S18" s="38">
        <f t="shared" si="6"/>
        <v>0</v>
      </c>
      <c r="T18" s="35"/>
      <c r="U18" s="35"/>
      <c r="V18" s="37"/>
      <c r="W18" s="28">
        <f t="shared" si="0"/>
        <v>0</v>
      </c>
      <c r="X18" s="26">
        <f t="shared" si="1"/>
        <v>0</v>
      </c>
    </row>
    <row r="19" spans="1:24" s="1" customFormat="1" ht="13.2" x14ac:dyDescent="0.3">
      <c r="A19" s="54"/>
      <c r="B19" s="9" t="s">
        <v>8</v>
      </c>
      <c r="C19" s="6" t="s">
        <v>27</v>
      </c>
      <c r="D19" s="58"/>
      <c r="E19" s="60"/>
      <c r="F19" s="72"/>
      <c r="G19" s="34">
        <v>0</v>
      </c>
      <c r="H19" s="24">
        <v>0.23</v>
      </c>
      <c r="I19" s="27">
        <f t="shared" si="2"/>
        <v>0</v>
      </c>
      <c r="J19" s="23">
        <f t="shared" si="3"/>
        <v>0</v>
      </c>
      <c r="K19" s="39"/>
      <c r="L19" s="35"/>
      <c r="M19" s="35"/>
      <c r="N19" s="38">
        <f t="shared" si="4"/>
        <v>0</v>
      </c>
      <c r="O19" s="38">
        <f t="shared" si="5"/>
        <v>0</v>
      </c>
      <c r="P19" s="35"/>
      <c r="Q19" s="35"/>
      <c r="R19" s="35"/>
      <c r="S19" s="38">
        <f t="shared" si="6"/>
        <v>0</v>
      </c>
      <c r="T19" s="35"/>
      <c r="U19" s="35"/>
      <c r="V19" s="37"/>
      <c r="W19" s="28">
        <f t="shared" si="0"/>
        <v>0</v>
      </c>
      <c r="X19" s="26">
        <f t="shared" si="1"/>
        <v>0</v>
      </c>
    </row>
    <row r="20" spans="1:24" s="1" customFormat="1" ht="15" customHeight="1" x14ac:dyDescent="0.3">
      <c r="A20" s="52">
        <v>3</v>
      </c>
      <c r="B20" s="52"/>
      <c r="C20" s="6" t="s">
        <v>43</v>
      </c>
      <c r="D20" s="58" t="s">
        <v>3</v>
      </c>
      <c r="E20" s="59">
        <v>45261</v>
      </c>
      <c r="F20" s="72">
        <v>1</v>
      </c>
      <c r="G20" s="34">
        <v>0</v>
      </c>
      <c r="H20" s="24">
        <v>0.23</v>
      </c>
      <c r="I20" s="27">
        <f t="shared" si="2"/>
        <v>0</v>
      </c>
      <c r="J20" s="23">
        <f t="shared" si="3"/>
        <v>0</v>
      </c>
      <c r="K20" s="39"/>
      <c r="L20" s="35"/>
      <c r="M20" s="35"/>
      <c r="N20" s="38">
        <f t="shared" si="4"/>
        <v>0</v>
      </c>
      <c r="O20" s="38">
        <f t="shared" si="5"/>
        <v>0</v>
      </c>
      <c r="P20" s="35"/>
      <c r="Q20" s="35"/>
      <c r="R20" s="35"/>
      <c r="S20" s="35"/>
      <c r="T20" s="35"/>
      <c r="U20" s="38">
        <f t="shared" ref="U20:U23" si="7">$J20</f>
        <v>0</v>
      </c>
      <c r="V20" s="37"/>
      <c r="W20" s="28">
        <f t="shared" si="0"/>
        <v>0</v>
      </c>
      <c r="X20" s="26">
        <f t="shared" si="1"/>
        <v>0</v>
      </c>
    </row>
    <row r="21" spans="1:24" s="1" customFormat="1" ht="13.2" x14ac:dyDescent="0.3">
      <c r="A21" s="53"/>
      <c r="B21" s="53"/>
      <c r="C21" s="6" t="s">
        <v>44</v>
      </c>
      <c r="D21" s="58"/>
      <c r="E21" s="59"/>
      <c r="F21" s="72"/>
      <c r="G21" s="34">
        <v>0</v>
      </c>
      <c r="H21" s="24">
        <v>0.23</v>
      </c>
      <c r="I21" s="27">
        <f t="shared" si="2"/>
        <v>0</v>
      </c>
      <c r="J21" s="23">
        <f t="shared" si="3"/>
        <v>0</v>
      </c>
      <c r="K21" s="39"/>
      <c r="L21" s="35"/>
      <c r="M21" s="35"/>
      <c r="N21" s="38">
        <f t="shared" si="4"/>
        <v>0</v>
      </c>
      <c r="O21" s="38">
        <f t="shared" si="5"/>
        <v>0</v>
      </c>
      <c r="P21" s="35"/>
      <c r="Q21" s="35"/>
      <c r="R21" s="35"/>
      <c r="S21" s="35"/>
      <c r="T21" s="35"/>
      <c r="U21" s="38">
        <f t="shared" si="7"/>
        <v>0</v>
      </c>
      <c r="V21" s="37"/>
      <c r="W21" s="28">
        <f t="shared" si="0"/>
        <v>0</v>
      </c>
      <c r="X21" s="26">
        <f t="shared" si="1"/>
        <v>0</v>
      </c>
    </row>
    <row r="22" spans="1:24" s="1" customFormat="1" ht="13.2" x14ac:dyDescent="0.3">
      <c r="A22" s="53"/>
      <c r="B22" s="53"/>
      <c r="C22" s="6" t="s">
        <v>45</v>
      </c>
      <c r="D22" s="58"/>
      <c r="E22" s="59"/>
      <c r="F22" s="72"/>
      <c r="G22" s="34">
        <v>0</v>
      </c>
      <c r="H22" s="24">
        <v>0.23</v>
      </c>
      <c r="I22" s="27">
        <f t="shared" si="2"/>
        <v>0</v>
      </c>
      <c r="J22" s="23">
        <f t="shared" si="3"/>
        <v>0</v>
      </c>
      <c r="K22" s="39"/>
      <c r="L22" s="35"/>
      <c r="M22" s="35"/>
      <c r="N22" s="38">
        <f t="shared" si="4"/>
        <v>0</v>
      </c>
      <c r="O22" s="38">
        <f t="shared" si="5"/>
        <v>0</v>
      </c>
      <c r="P22" s="35"/>
      <c r="Q22" s="35"/>
      <c r="R22" s="35"/>
      <c r="S22" s="35"/>
      <c r="T22" s="35"/>
      <c r="U22" s="38">
        <f t="shared" si="7"/>
        <v>0</v>
      </c>
      <c r="V22" s="37"/>
      <c r="W22" s="28">
        <f t="shared" si="0"/>
        <v>0</v>
      </c>
      <c r="X22" s="26">
        <f t="shared" si="1"/>
        <v>0</v>
      </c>
    </row>
    <row r="23" spans="1:24" s="1" customFormat="1" ht="13.2" x14ac:dyDescent="0.3">
      <c r="A23" s="54"/>
      <c r="B23" s="54"/>
      <c r="C23" s="6" t="s">
        <v>46</v>
      </c>
      <c r="D23" s="58"/>
      <c r="E23" s="59"/>
      <c r="F23" s="72"/>
      <c r="G23" s="34">
        <v>0</v>
      </c>
      <c r="H23" s="24">
        <v>0.23</v>
      </c>
      <c r="I23" s="27">
        <f t="shared" si="2"/>
        <v>0</v>
      </c>
      <c r="J23" s="23">
        <f t="shared" si="3"/>
        <v>0</v>
      </c>
      <c r="K23" s="39"/>
      <c r="L23" s="35"/>
      <c r="M23" s="35"/>
      <c r="N23" s="38">
        <f t="shared" si="4"/>
        <v>0</v>
      </c>
      <c r="O23" s="38">
        <f t="shared" si="5"/>
        <v>0</v>
      </c>
      <c r="P23" s="35"/>
      <c r="Q23" s="35"/>
      <c r="R23" s="35"/>
      <c r="S23" s="35"/>
      <c r="T23" s="35"/>
      <c r="U23" s="38">
        <f t="shared" si="7"/>
        <v>0</v>
      </c>
      <c r="V23" s="37"/>
      <c r="W23" s="28">
        <f t="shared" si="0"/>
        <v>0</v>
      </c>
      <c r="X23" s="26">
        <f t="shared" si="1"/>
        <v>0</v>
      </c>
    </row>
    <row r="24" spans="1:24" s="1" customFormat="1" ht="13.2" x14ac:dyDescent="0.3">
      <c r="A24" s="9">
        <v>4</v>
      </c>
      <c r="B24" s="9"/>
      <c r="C24" s="6" t="s">
        <v>34</v>
      </c>
      <c r="D24" s="22" t="s">
        <v>2</v>
      </c>
      <c r="E24" s="19">
        <v>45266</v>
      </c>
      <c r="F24" s="25">
        <v>1</v>
      </c>
      <c r="G24" s="34">
        <v>0</v>
      </c>
      <c r="H24" s="24">
        <v>0.23</v>
      </c>
      <c r="I24" s="27">
        <f t="shared" si="2"/>
        <v>0</v>
      </c>
      <c r="J24" s="23">
        <f t="shared" si="3"/>
        <v>0</v>
      </c>
      <c r="K24" s="39"/>
      <c r="L24" s="35"/>
      <c r="M24" s="35"/>
      <c r="N24" s="38">
        <f t="shared" si="4"/>
        <v>0</v>
      </c>
      <c r="O24" s="38">
        <f t="shared" si="5"/>
        <v>0</v>
      </c>
      <c r="P24" s="35"/>
      <c r="Q24" s="35"/>
      <c r="R24" s="35"/>
      <c r="S24" s="35"/>
      <c r="T24" s="35"/>
      <c r="U24" s="35"/>
      <c r="V24" s="36">
        <f t="shared" ref="V24:V31" si="8">$J24</f>
        <v>0</v>
      </c>
      <c r="W24" s="28">
        <f t="shared" si="0"/>
        <v>0</v>
      </c>
      <c r="X24" s="26">
        <f t="shared" si="1"/>
        <v>0</v>
      </c>
    </row>
    <row r="25" spans="1:24" s="1" customFormat="1" ht="13.2" x14ac:dyDescent="0.3">
      <c r="A25" s="52">
        <v>5</v>
      </c>
      <c r="B25" s="8" t="s">
        <v>5</v>
      </c>
      <c r="C25" s="11" t="s">
        <v>32</v>
      </c>
      <c r="D25" s="22" t="s">
        <v>2</v>
      </c>
      <c r="E25" s="59">
        <v>45265</v>
      </c>
      <c r="F25" s="72">
        <v>1</v>
      </c>
      <c r="G25" s="34">
        <v>0</v>
      </c>
      <c r="H25" s="24">
        <v>0.23</v>
      </c>
      <c r="I25" s="27">
        <f t="shared" si="2"/>
        <v>0</v>
      </c>
      <c r="J25" s="23">
        <f t="shared" si="3"/>
        <v>0</v>
      </c>
      <c r="K25" s="39"/>
      <c r="L25" s="35"/>
      <c r="M25" s="35"/>
      <c r="N25" s="38">
        <f t="shared" si="4"/>
        <v>0</v>
      </c>
      <c r="O25" s="38">
        <f t="shared" si="5"/>
        <v>0</v>
      </c>
      <c r="P25" s="35"/>
      <c r="Q25" s="35"/>
      <c r="R25" s="35"/>
      <c r="S25" s="35"/>
      <c r="T25" s="35"/>
      <c r="U25" s="35"/>
      <c r="V25" s="36">
        <f t="shared" si="8"/>
        <v>0</v>
      </c>
      <c r="W25" s="28">
        <f t="shared" si="0"/>
        <v>0</v>
      </c>
      <c r="X25" s="26">
        <f t="shared" si="1"/>
        <v>0</v>
      </c>
    </row>
    <row r="26" spans="1:24" s="1" customFormat="1" ht="13.2" x14ac:dyDescent="0.3">
      <c r="A26" s="53"/>
      <c r="B26" s="52" t="s">
        <v>6</v>
      </c>
      <c r="C26" s="11" t="s">
        <v>33</v>
      </c>
      <c r="D26" s="58" t="s">
        <v>4</v>
      </c>
      <c r="E26" s="59"/>
      <c r="F26" s="72"/>
      <c r="G26" s="34">
        <v>0</v>
      </c>
      <c r="H26" s="24">
        <v>0.23</v>
      </c>
      <c r="I26" s="27">
        <f t="shared" si="2"/>
        <v>0</v>
      </c>
      <c r="J26" s="23">
        <f t="shared" si="3"/>
        <v>0</v>
      </c>
      <c r="K26" s="39"/>
      <c r="L26" s="35"/>
      <c r="M26" s="35"/>
      <c r="N26" s="38">
        <f t="shared" si="4"/>
        <v>0</v>
      </c>
      <c r="O26" s="38">
        <f t="shared" si="5"/>
        <v>0</v>
      </c>
      <c r="P26" s="35"/>
      <c r="Q26" s="35"/>
      <c r="R26" s="35"/>
      <c r="S26" s="35"/>
      <c r="T26" s="35"/>
      <c r="U26" s="35"/>
      <c r="V26" s="36">
        <f t="shared" si="8"/>
        <v>0</v>
      </c>
      <c r="W26" s="28">
        <f t="shared" si="0"/>
        <v>0</v>
      </c>
      <c r="X26" s="26">
        <f t="shared" si="1"/>
        <v>0</v>
      </c>
    </row>
    <row r="27" spans="1:24" s="1" customFormat="1" ht="13.2" x14ac:dyDescent="0.3">
      <c r="A27" s="54"/>
      <c r="B27" s="54"/>
      <c r="C27" s="11" t="s">
        <v>47</v>
      </c>
      <c r="D27" s="58"/>
      <c r="E27" s="60"/>
      <c r="F27" s="72"/>
      <c r="G27" s="34">
        <v>0</v>
      </c>
      <c r="H27" s="24">
        <v>0.23</v>
      </c>
      <c r="I27" s="27">
        <f t="shared" si="2"/>
        <v>0</v>
      </c>
      <c r="J27" s="23">
        <f t="shared" si="3"/>
        <v>0</v>
      </c>
      <c r="K27" s="39"/>
      <c r="L27" s="35"/>
      <c r="M27" s="35"/>
      <c r="N27" s="38">
        <f t="shared" si="4"/>
        <v>0</v>
      </c>
      <c r="O27" s="38">
        <f t="shared" si="5"/>
        <v>0</v>
      </c>
      <c r="P27" s="35"/>
      <c r="Q27" s="35"/>
      <c r="R27" s="35"/>
      <c r="S27" s="35"/>
      <c r="T27" s="35"/>
      <c r="U27" s="35"/>
      <c r="V27" s="36">
        <f t="shared" si="8"/>
        <v>0</v>
      </c>
      <c r="W27" s="28">
        <f t="shared" si="0"/>
        <v>0</v>
      </c>
      <c r="X27" s="26">
        <f t="shared" si="1"/>
        <v>0</v>
      </c>
    </row>
    <row r="28" spans="1:24" s="1" customFormat="1" ht="13.2" x14ac:dyDescent="0.3">
      <c r="A28" s="52">
        <v>6</v>
      </c>
      <c r="B28" s="52"/>
      <c r="C28" s="6" t="s">
        <v>35</v>
      </c>
      <c r="D28" s="58" t="s">
        <v>0</v>
      </c>
      <c r="E28" s="59">
        <v>45261</v>
      </c>
      <c r="F28" s="72">
        <v>1</v>
      </c>
      <c r="G28" s="34">
        <v>0</v>
      </c>
      <c r="H28" s="24">
        <v>0.23</v>
      </c>
      <c r="I28" s="27">
        <f t="shared" si="2"/>
        <v>0</v>
      </c>
      <c r="J28" s="23">
        <f t="shared" si="3"/>
        <v>0</v>
      </c>
      <c r="K28" s="39"/>
      <c r="L28" s="35"/>
      <c r="M28" s="35"/>
      <c r="N28" s="38">
        <f t="shared" si="4"/>
        <v>0</v>
      </c>
      <c r="O28" s="38">
        <f t="shared" si="5"/>
        <v>0</v>
      </c>
      <c r="P28" s="35"/>
      <c r="Q28" s="35"/>
      <c r="R28" s="35"/>
      <c r="S28" s="35"/>
      <c r="T28" s="35"/>
      <c r="U28" s="35"/>
      <c r="V28" s="36">
        <f t="shared" si="8"/>
        <v>0</v>
      </c>
      <c r="W28" s="28">
        <f t="shared" si="0"/>
        <v>0</v>
      </c>
      <c r="X28" s="26">
        <f t="shared" si="1"/>
        <v>0</v>
      </c>
    </row>
    <row r="29" spans="1:24" s="1" customFormat="1" ht="13.2" x14ac:dyDescent="0.3">
      <c r="A29" s="53"/>
      <c r="B29" s="53"/>
      <c r="C29" s="11" t="s">
        <v>48</v>
      </c>
      <c r="D29" s="58"/>
      <c r="E29" s="59"/>
      <c r="F29" s="72"/>
      <c r="G29" s="34">
        <v>0</v>
      </c>
      <c r="H29" s="24">
        <v>0.23</v>
      </c>
      <c r="I29" s="27">
        <f t="shared" si="2"/>
        <v>0</v>
      </c>
      <c r="J29" s="23">
        <f t="shared" si="3"/>
        <v>0</v>
      </c>
      <c r="K29" s="39"/>
      <c r="L29" s="35"/>
      <c r="M29" s="35"/>
      <c r="N29" s="38">
        <f t="shared" si="4"/>
        <v>0</v>
      </c>
      <c r="O29" s="38">
        <f t="shared" si="5"/>
        <v>0</v>
      </c>
      <c r="P29" s="35"/>
      <c r="Q29" s="35"/>
      <c r="R29" s="35"/>
      <c r="S29" s="35"/>
      <c r="T29" s="35"/>
      <c r="U29" s="35"/>
      <c r="V29" s="36">
        <f t="shared" si="8"/>
        <v>0</v>
      </c>
      <c r="W29" s="28">
        <f t="shared" si="0"/>
        <v>0</v>
      </c>
      <c r="X29" s="26">
        <f t="shared" si="1"/>
        <v>0</v>
      </c>
    </row>
    <row r="30" spans="1:24" s="1" customFormat="1" ht="13.2" x14ac:dyDescent="0.3">
      <c r="A30" s="53"/>
      <c r="B30" s="53"/>
      <c r="C30" s="11" t="s">
        <v>49</v>
      </c>
      <c r="D30" s="58"/>
      <c r="E30" s="59"/>
      <c r="F30" s="72"/>
      <c r="G30" s="34">
        <v>0</v>
      </c>
      <c r="H30" s="24">
        <v>0.23</v>
      </c>
      <c r="I30" s="27">
        <f t="shared" si="2"/>
        <v>0</v>
      </c>
      <c r="J30" s="23">
        <f t="shared" si="3"/>
        <v>0</v>
      </c>
      <c r="K30" s="39"/>
      <c r="L30" s="35"/>
      <c r="M30" s="35"/>
      <c r="N30" s="38">
        <f t="shared" si="4"/>
        <v>0</v>
      </c>
      <c r="O30" s="38">
        <f t="shared" si="5"/>
        <v>0</v>
      </c>
      <c r="P30" s="35"/>
      <c r="Q30" s="35"/>
      <c r="R30" s="35"/>
      <c r="S30" s="35"/>
      <c r="T30" s="35"/>
      <c r="U30" s="35"/>
      <c r="V30" s="36">
        <f t="shared" si="8"/>
        <v>0</v>
      </c>
      <c r="W30" s="28">
        <f t="shared" si="0"/>
        <v>0</v>
      </c>
      <c r="X30" s="26">
        <f t="shared" si="1"/>
        <v>0</v>
      </c>
    </row>
    <row r="31" spans="1:24" s="1" customFormat="1" ht="13.2" x14ac:dyDescent="0.3">
      <c r="A31" s="54"/>
      <c r="B31" s="54"/>
      <c r="C31" s="6" t="s">
        <v>50</v>
      </c>
      <c r="D31" s="58"/>
      <c r="E31" s="59"/>
      <c r="F31" s="72"/>
      <c r="G31" s="34">
        <v>0</v>
      </c>
      <c r="H31" s="24">
        <v>0.23</v>
      </c>
      <c r="I31" s="27">
        <f t="shared" si="2"/>
        <v>0</v>
      </c>
      <c r="J31" s="23">
        <f t="shared" si="3"/>
        <v>0</v>
      </c>
      <c r="K31" s="39"/>
      <c r="L31" s="35"/>
      <c r="M31" s="35"/>
      <c r="N31" s="38">
        <f t="shared" si="4"/>
        <v>0</v>
      </c>
      <c r="O31" s="38">
        <f t="shared" si="5"/>
        <v>0</v>
      </c>
      <c r="P31" s="35"/>
      <c r="Q31" s="35"/>
      <c r="R31" s="35"/>
      <c r="S31" s="35"/>
      <c r="T31" s="35"/>
      <c r="U31" s="35"/>
      <c r="V31" s="36">
        <f t="shared" si="8"/>
        <v>0</v>
      </c>
      <c r="W31" s="28">
        <f t="shared" si="0"/>
        <v>0</v>
      </c>
      <c r="X31" s="26">
        <f t="shared" si="1"/>
        <v>0</v>
      </c>
    </row>
    <row r="32" spans="1:24" s="1" customFormat="1" ht="13.2" x14ac:dyDescent="0.3">
      <c r="A32" s="9">
        <v>7</v>
      </c>
      <c r="B32" s="9"/>
      <c r="C32" s="6" t="s">
        <v>36</v>
      </c>
      <c r="D32" s="22" t="s">
        <v>2</v>
      </c>
      <c r="E32" s="19">
        <v>45261</v>
      </c>
      <c r="F32" s="25">
        <v>1</v>
      </c>
      <c r="G32" s="34">
        <v>0</v>
      </c>
      <c r="H32" s="24">
        <v>0.23</v>
      </c>
      <c r="I32" s="27">
        <f t="shared" si="2"/>
        <v>0</v>
      </c>
      <c r="J32" s="23">
        <f t="shared" si="3"/>
        <v>0</v>
      </c>
      <c r="K32" s="39"/>
      <c r="L32" s="35"/>
      <c r="M32" s="35"/>
      <c r="N32" s="38">
        <f t="shared" si="4"/>
        <v>0</v>
      </c>
      <c r="O32" s="38">
        <f t="shared" si="5"/>
        <v>0</v>
      </c>
      <c r="P32" s="35"/>
      <c r="Q32" s="35"/>
      <c r="R32" s="35"/>
      <c r="S32" s="35"/>
      <c r="T32" s="35"/>
      <c r="U32" s="38">
        <f t="shared" ref="U32" si="9">$J32</f>
        <v>0</v>
      </c>
      <c r="V32" s="37"/>
      <c r="W32" s="28">
        <f t="shared" si="0"/>
        <v>0</v>
      </c>
      <c r="X32" s="26">
        <f t="shared" si="1"/>
        <v>0</v>
      </c>
    </row>
    <row r="33" spans="1:29" s="1" customFormat="1" ht="13.2" x14ac:dyDescent="0.3">
      <c r="A33" s="9">
        <v>8</v>
      </c>
      <c r="B33" s="9"/>
      <c r="C33" s="6" t="s">
        <v>41</v>
      </c>
      <c r="D33" s="22" t="s">
        <v>0</v>
      </c>
      <c r="E33" s="19">
        <v>45279</v>
      </c>
      <c r="F33" s="25">
        <v>1</v>
      </c>
      <c r="G33" s="34">
        <v>0</v>
      </c>
      <c r="H33" s="24">
        <v>0.23</v>
      </c>
      <c r="I33" s="27">
        <f t="shared" si="2"/>
        <v>0</v>
      </c>
      <c r="J33" s="23">
        <f t="shared" si="3"/>
        <v>0</v>
      </c>
      <c r="K33" s="39"/>
      <c r="L33" s="35"/>
      <c r="M33" s="35"/>
      <c r="N33" s="38">
        <f t="shared" si="4"/>
        <v>0</v>
      </c>
      <c r="O33" s="38">
        <f t="shared" si="5"/>
        <v>0</v>
      </c>
      <c r="P33" s="35"/>
      <c r="Q33" s="35"/>
      <c r="R33" s="35"/>
      <c r="S33" s="35"/>
      <c r="T33" s="35"/>
      <c r="U33" s="35"/>
      <c r="V33" s="36">
        <f>$J33</f>
        <v>0</v>
      </c>
      <c r="W33" s="28">
        <f t="shared" si="0"/>
        <v>0</v>
      </c>
      <c r="X33" s="26">
        <f t="shared" si="1"/>
        <v>0</v>
      </c>
    </row>
    <row r="34" spans="1:29" s="1" customFormat="1" ht="13.2" x14ac:dyDescent="0.3">
      <c r="A34" s="7">
        <v>9</v>
      </c>
      <c r="B34" s="7"/>
      <c r="C34" s="6" t="s">
        <v>37</v>
      </c>
      <c r="D34" s="22" t="s">
        <v>4</v>
      </c>
      <c r="E34" s="19">
        <v>45551</v>
      </c>
      <c r="F34" s="25">
        <v>1</v>
      </c>
      <c r="G34" s="34">
        <v>0</v>
      </c>
      <c r="H34" s="24">
        <v>0.23</v>
      </c>
      <c r="I34" s="27">
        <f t="shared" si="2"/>
        <v>0</v>
      </c>
      <c r="J34" s="23">
        <f t="shared" si="3"/>
        <v>0</v>
      </c>
      <c r="K34" s="39"/>
      <c r="L34" s="35"/>
      <c r="M34" s="35"/>
      <c r="N34" s="38">
        <f t="shared" si="4"/>
        <v>0</v>
      </c>
      <c r="O34" s="38">
        <f t="shared" si="5"/>
        <v>0</v>
      </c>
      <c r="P34" s="35"/>
      <c r="Q34" s="35"/>
      <c r="R34" s="35"/>
      <c r="S34" s="38">
        <f t="shared" ref="S34" si="10">$J34</f>
        <v>0</v>
      </c>
      <c r="T34" s="35"/>
      <c r="U34" s="35"/>
      <c r="V34" s="37"/>
      <c r="W34" s="28">
        <f t="shared" si="0"/>
        <v>0</v>
      </c>
      <c r="X34" s="26">
        <f t="shared" si="1"/>
        <v>0</v>
      </c>
    </row>
    <row r="35" spans="1:29" s="1" customFormat="1" ht="13.2" x14ac:dyDescent="0.3">
      <c r="A35" s="58">
        <v>10</v>
      </c>
      <c r="B35" s="18" t="s">
        <v>5</v>
      </c>
      <c r="C35" s="11" t="s">
        <v>38</v>
      </c>
      <c r="D35" s="22" t="s">
        <v>4</v>
      </c>
      <c r="E35" s="59">
        <v>45265</v>
      </c>
      <c r="F35" s="72">
        <v>1</v>
      </c>
      <c r="G35" s="34">
        <v>0</v>
      </c>
      <c r="H35" s="24">
        <v>0.23</v>
      </c>
      <c r="I35" s="27">
        <f t="shared" si="2"/>
        <v>0</v>
      </c>
      <c r="J35" s="23">
        <f t="shared" ref="J35:J36" si="11">G35*(1+H35)</f>
        <v>0</v>
      </c>
      <c r="K35" s="39"/>
      <c r="L35" s="35"/>
      <c r="M35" s="35"/>
      <c r="N35" s="38">
        <f t="shared" si="4"/>
        <v>0</v>
      </c>
      <c r="O35" s="38">
        <f t="shared" si="5"/>
        <v>0</v>
      </c>
      <c r="P35" s="35"/>
      <c r="Q35" s="35"/>
      <c r="R35" s="35"/>
      <c r="S35" s="35"/>
      <c r="T35" s="35"/>
      <c r="U35" s="35"/>
      <c r="V35" s="36">
        <f>$J35</f>
        <v>0</v>
      </c>
      <c r="W35" s="28">
        <f t="shared" si="0"/>
        <v>0</v>
      </c>
      <c r="X35" s="26">
        <f t="shared" si="1"/>
        <v>0</v>
      </c>
    </row>
    <row r="36" spans="1:29" s="1" customFormat="1" ht="13.2" x14ac:dyDescent="0.3">
      <c r="A36" s="58"/>
      <c r="B36" s="18" t="s">
        <v>6</v>
      </c>
      <c r="C36" s="11" t="s">
        <v>51</v>
      </c>
      <c r="D36" s="22" t="s">
        <v>39</v>
      </c>
      <c r="E36" s="60"/>
      <c r="F36" s="72"/>
      <c r="G36" s="34">
        <v>0</v>
      </c>
      <c r="H36" s="24">
        <v>0.23</v>
      </c>
      <c r="I36" s="27">
        <f t="shared" si="2"/>
        <v>0</v>
      </c>
      <c r="J36" s="23">
        <f t="shared" si="11"/>
        <v>0</v>
      </c>
      <c r="K36" s="39"/>
      <c r="L36" s="35"/>
      <c r="M36" s="35"/>
      <c r="N36" s="38">
        <f t="shared" si="4"/>
        <v>0</v>
      </c>
      <c r="O36" s="38">
        <f t="shared" si="5"/>
        <v>0</v>
      </c>
      <c r="P36" s="35"/>
      <c r="Q36" s="35"/>
      <c r="R36" s="35"/>
      <c r="S36" s="35"/>
      <c r="T36" s="35"/>
      <c r="U36" s="35"/>
      <c r="V36" s="36">
        <f>$J36</f>
        <v>0</v>
      </c>
      <c r="W36" s="28">
        <f t="shared" si="0"/>
        <v>0</v>
      </c>
      <c r="X36" s="26">
        <f t="shared" si="1"/>
        <v>0</v>
      </c>
    </row>
    <row r="37" spans="1:29" s="1" customFormat="1" ht="13.2" x14ac:dyDescent="0.3">
      <c r="A37" s="58">
        <v>11</v>
      </c>
      <c r="B37" s="9" t="s">
        <v>5</v>
      </c>
      <c r="C37" s="11" t="s">
        <v>52</v>
      </c>
      <c r="D37" s="22" t="s">
        <v>53</v>
      </c>
      <c r="E37" s="59">
        <v>45490</v>
      </c>
      <c r="F37" s="72">
        <v>1</v>
      </c>
      <c r="G37" s="34">
        <v>0</v>
      </c>
      <c r="H37" s="24">
        <v>0.23</v>
      </c>
      <c r="I37" s="27">
        <f t="shared" si="2"/>
        <v>0</v>
      </c>
      <c r="J37" s="23">
        <f t="shared" si="3"/>
        <v>0</v>
      </c>
      <c r="K37" s="39"/>
      <c r="L37" s="35"/>
      <c r="M37" s="35"/>
      <c r="N37" s="38">
        <f t="shared" si="4"/>
        <v>0</v>
      </c>
      <c r="O37" s="38">
        <f t="shared" si="5"/>
        <v>0</v>
      </c>
      <c r="P37" s="35"/>
      <c r="Q37" s="38">
        <f t="shared" ref="Q37:Q38" si="12">$J37</f>
        <v>0</v>
      </c>
      <c r="R37" s="35"/>
      <c r="S37" s="35"/>
      <c r="T37" s="35"/>
      <c r="U37" s="35"/>
      <c r="V37" s="37"/>
      <c r="W37" s="28">
        <f t="shared" si="0"/>
        <v>0</v>
      </c>
      <c r="X37" s="26">
        <f t="shared" si="1"/>
        <v>0</v>
      </c>
    </row>
    <row r="38" spans="1:29" s="1" customFormat="1" ht="13.8" thickBot="1" x14ac:dyDescent="0.35">
      <c r="A38" s="58"/>
      <c r="B38" s="9" t="s">
        <v>6</v>
      </c>
      <c r="C38" s="11" t="s">
        <v>54</v>
      </c>
      <c r="D38" s="22" t="s">
        <v>57</v>
      </c>
      <c r="E38" s="60"/>
      <c r="F38" s="72"/>
      <c r="G38" s="34">
        <v>0</v>
      </c>
      <c r="H38" s="24">
        <v>0.23</v>
      </c>
      <c r="I38" s="27">
        <f t="shared" si="2"/>
        <v>0</v>
      </c>
      <c r="J38" s="23">
        <f t="shared" si="3"/>
        <v>0</v>
      </c>
      <c r="K38" s="40"/>
      <c r="L38" s="41"/>
      <c r="M38" s="41"/>
      <c r="N38" s="38">
        <f t="shared" si="4"/>
        <v>0</v>
      </c>
      <c r="O38" s="38">
        <f t="shared" si="5"/>
        <v>0</v>
      </c>
      <c r="P38" s="41"/>
      <c r="Q38" s="42">
        <f t="shared" si="12"/>
        <v>0</v>
      </c>
      <c r="R38" s="41"/>
      <c r="S38" s="41"/>
      <c r="T38" s="41"/>
      <c r="U38" s="41"/>
      <c r="V38" s="43"/>
      <c r="W38" s="29">
        <f t="shared" si="0"/>
        <v>0</v>
      </c>
      <c r="X38" s="30">
        <f t="shared" si="1"/>
        <v>0</v>
      </c>
    </row>
    <row r="39" spans="1:29" s="1" customFormat="1" ht="13.8" thickBot="1" x14ac:dyDescent="0.35">
      <c r="A39" s="5"/>
      <c r="B39" s="5"/>
      <c r="C39" s="16" t="s">
        <v>63</v>
      </c>
      <c r="D39" s="5"/>
      <c r="G39" s="17"/>
      <c r="H39" s="15"/>
      <c r="I39" s="15"/>
      <c r="J39" s="17"/>
      <c r="K39" s="32">
        <f>SUM(K10:K38)</f>
        <v>0</v>
      </c>
      <c r="L39" s="31">
        <f t="shared" ref="L39:T39" si="13">SUM(L10:L38)</f>
        <v>0</v>
      </c>
      <c r="M39" s="31">
        <f t="shared" si="13"/>
        <v>0</v>
      </c>
      <c r="N39" s="31">
        <f t="shared" si="13"/>
        <v>0</v>
      </c>
      <c r="O39" s="31">
        <f t="shared" si="13"/>
        <v>0</v>
      </c>
      <c r="P39" s="31">
        <f t="shared" si="13"/>
        <v>0</v>
      </c>
      <c r="Q39" s="31">
        <f t="shared" si="13"/>
        <v>0</v>
      </c>
      <c r="R39" s="31">
        <f t="shared" si="13"/>
        <v>0</v>
      </c>
      <c r="S39" s="31">
        <f t="shared" si="13"/>
        <v>0</v>
      </c>
      <c r="T39" s="31">
        <f t="shared" si="13"/>
        <v>0</v>
      </c>
      <c r="U39" s="31">
        <f>SUM(U10:U38)</f>
        <v>0</v>
      </c>
      <c r="V39" s="33">
        <f>SUM(V10:V38)</f>
        <v>0</v>
      </c>
      <c r="W39" s="47">
        <f>SUM(W10:W38)</f>
        <v>0</v>
      </c>
      <c r="X39" s="44">
        <f>SUM(X10:X38)</f>
        <v>0</v>
      </c>
    </row>
    <row r="40" spans="1:29" s="1" customFormat="1" ht="13.2" x14ac:dyDescent="0.3">
      <c r="C40" s="16"/>
      <c r="G40" s="17"/>
      <c r="H40" s="15"/>
      <c r="I40" s="15"/>
      <c r="J40" s="17"/>
      <c r="K40" s="69" t="e">
        <f>SUM(#REF!)</f>
        <v>#REF!</v>
      </c>
      <c r="L40" s="70"/>
      <c r="M40" s="71"/>
      <c r="N40" s="15"/>
      <c r="O40" s="15"/>
      <c r="P40" s="69">
        <f>SUM(K39:V39)</f>
        <v>0</v>
      </c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1"/>
      <c r="AB40" s="15"/>
      <c r="AC40" s="15"/>
    </row>
    <row r="41" spans="1:29" s="1" customFormat="1" ht="13.8" thickBot="1" x14ac:dyDescent="0.35">
      <c r="C41" s="16" t="s">
        <v>67</v>
      </c>
      <c r="E41" s="45">
        <f>N39</f>
        <v>0</v>
      </c>
      <c r="K41" s="55" t="e">
        <f>#REF!</f>
        <v>#REF!</v>
      </c>
      <c r="L41" s="56"/>
      <c r="M41" s="57"/>
      <c r="N41" s="15"/>
      <c r="O41" s="15"/>
      <c r="P41" s="55">
        <f>K7</f>
        <v>2024</v>
      </c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7"/>
      <c r="AB41" s="15"/>
      <c r="AC41" s="15"/>
    </row>
    <row r="42" spans="1:29" s="1" customFormat="1" x14ac:dyDescent="0.3">
      <c r="C42" s="16" t="s">
        <v>68</v>
      </c>
      <c r="E42" s="45">
        <f>O39</f>
        <v>0</v>
      </c>
      <c r="M42" s="15"/>
      <c r="N42" s="10"/>
      <c r="O42" s="10"/>
      <c r="P42" s="15"/>
      <c r="AB42" s="10"/>
      <c r="AC42" s="10"/>
    </row>
    <row r="43" spans="1:29" s="1" customFormat="1" x14ac:dyDescent="0.3">
      <c r="M43" s="15"/>
      <c r="N43" s="10"/>
      <c r="O43" s="10"/>
      <c r="P43" s="15"/>
      <c r="AB43" s="10"/>
      <c r="AC43" s="10"/>
    </row>
    <row r="44" spans="1:29" s="1" customFormat="1" x14ac:dyDescent="0.3">
      <c r="B44" s="34"/>
      <c r="C44" s="1" t="s">
        <v>69</v>
      </c>
      <c r="M44" s="15"/>
      <c r="N44" s="10"/>
      <c r="O44" s="10"/>
      <c r="P44" s="15"/>
      <c r="AB44" s="10"/>
      <c r="AC44" s="10"/>
    </row>
    <row r="45" spans="1:29" s="1" customFormat="1" x14ac:dyDescent="0.3">
      <c r="B45"/>
      <c r="M45" s="15"/>
      <c r="N45" s="10"/>
      <c r="O45" s="10"/>
      <c r="P45" s="15"/>
      <c r="AB45" s="10"/>
      <c r="AC45" s="10"/>
    </row>
    <row r="46" spans="1:29" x14ac:dyDescent="0.3">
      <c r="C46" s="20" t="s">
        <v>62</v>
      </c>
    </row>
    <row r="47" spans="1:29" ht="94.5" customHeight="1" x14ac:dyDescent="0.3">
      <c r="C47" s="78" t="s">
        <v>75</v>
      </c>
      <c r="D47" s="78"/>
      <c r="E47" s="78"/>
      <c r="F47" s="78"/>
      <c r="G47" s="78"/>
    </row>
  </sheetData>
  <mergeCells count="44">
    <mergeCell ref="C47:G47"/>
    <mergeCell ref="F20:F23"/>
    <mergeCell ref="F25:F27"/>
    <mergeCell ref="F28:F31"/>
    <mergeCell ref="E6:E8"/>
    <mergeCell ref="K40:M40"/>
    <mergeCell ref="N6:O6"/>
    <mergeCell ref="A11:A19"/>
    <mergeCell ref="G6:G8"/>
    <mergeCell ref="H6:H8"/>
    <mergeCell ref="J6:J8"/>
    <mergeCell ref="F6:F8"/>
    <mergeCell ref="F11:F19"/>
    <mergeCell ref="I6:I8"/>
    <mergeCell ref="C6:C8"/>
    <mergeCell ref="A9:B9"/>
    <mergeCell ref="D6:D8"/>
    <mergeCell ref="B11:B13"/>
    <mergeCell ref="B15:B18"/>
    <mergeCell ref="D11:D19"/>
    <mergeCell ref="P41:AA41"/>
    <mergeCell ref="A35:A36"/>
    <mergeCell ref="E35:E36"/>
    <mergeCell ref="A6:B8"/>
    <mergeCell ref="E11:E19"/>
    <mergeCell ref="A37:A38"/>
    <mergeCell ref="B26:B27"/>
    <mergeCell ref="A28:A31"/>
    <mergeCell ref="D20:D23"/>
    <mergeCell ref="D26:D27"/>
    <mergeCell ref="D28:D31"/>
    <mergeCell ref="K7:X7"/>
    <mergeCell ref="P40:AA40"/>
    <mergeCell ref="E37:E38"/>
    <mergeCell ref="E25:E27"/>
    <mergeCell ref="E20:E23"/>
    <mergeCell ref="B28:B31"/>
    <mergeCell ref="A25:A27"/>
    <mergeCell ref="A20:A23"/>
    <mergeCell ref="B20:B23"/>
    <mergeCell ref="K41:M41"/>
    <mergeCell ref="E28:E31"/>
    <mergeCell ref="F35:F36"/>
    <mergeCell ref="F37:F38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HRF</vt:lpstr>
      <vt:lpstr>HRF!Obszar_wydruku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2024-11-18T13:44:51Z</dcterms:modified>
</cp:coreProperties>
</file>