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doctec-sgpol\POL63013EP\fs_Procurement_department\4_BUDOWY (OFERTOWANIE_UMOWY)\2022\RAW PALĘDZIE\BPL2142 DW260 Gniezno\Roboty brukarskie\"/>
    </mc:Choice>
  </mc:AlternateContent>
  <xr:revisionPtr revIDLastSave="0" documentId="8_{09DD5817-EC0F-4420-A3A4-D119DFBFF35C}" xr6:coauthVersionLast="46" xr6:coauthVersionMax="46" xr10:uidLastSave="{00000000-0000-0000-0000-000000000000}"/>
  <bookViews>
    <workbookView xWindow="-108" yWindow="-108" windowWidth="23256" windowHeight="11964" xr2:uid="{1DDA8870-B137-4161-9BF6-8A179AFF5380}"/>
  </bookViews>
  <sheets>
    <sheet name="1. DR brukarka" sheetId="1" r:id="rId1"/>
  </sheets>
  <definedNames>
    <definedName name="_xlnm.Print_Area" localSheetId="0">'1. DR brukarka'!$A$2:$G$156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" l="1"/>
  <c r="G152" i="1"/>
  <c r="G151" i="1"/>
  <c r="G150" i="1"/>
  <c r="G149" i="1"/>
  <c r="G148" i="1"/>
  <c r="G147" i="1"/>
  <c r="G144" i="1"/>
  <c r="G143" i="1"/>
  <c r="G142" i="1"/>
  <c r="G140" i="1"/>
  <c r="G139" i="1"/>
  <c r="G137" i="1"/>
  <c r="G135" i="1"/>
  <c r="G134" i="1"/>
  <c r="G133" i="1"/>
  <c r="G132" i="1"/>
  <c r="G131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A118" i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G113" i="1"/>
  <c r="G112" i="1"/>
  <c r="G111" i="1"/>
  <c r="G110" i="1"/>
  <c r="G109" i="1"/>
  <c r="G108" i="1"/>
  <c r="G107" i="1"/>
  <c r="G106" i="1"/>
  <c r="G104" i="1"/>
  <c r="G103" i="1"/>
  <c r="G100" i="1"/>
  <c r="G99" i="1"/>
  <c r="G98" i="1"/>
  <c r="G97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A10" i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7" i="1" s="1"/>
  <c r="A98" i="1" s="1"/>
  <c r="A99" i="1" s="1"/>
  <c r="A100" i="1" s="1"/>
  <c r="A104" i="1" s="1"/>
  <c r="A107" i="1" s="1"/>
  <c r="A108" i="1" s="1"/>
  <c r="A109" i="1" s="1"/>
  <c r="A110" i="1" s="1"/>
  <c r="A111" i="1" s="1"/>
  <c r="A112" i="1" s="1"/>
  <c r="A113" i="1" s="1"/>
  <c r="G153" i="1" l="1"/>
  <c r="A129" i="1"/>
  <c r="A131" i="1"/>
  <c r="A132" i="1" s="1"/>
  <c r="A133" i="1" s="1"/>
  <c r="A134" i="1" s="1"/>
  <c r="A135" i="1" s="1"/>
  <c r="A137" i="1" s="1"/>
  <c r="A139" i="1" s="1"/>
  <c r="A140" i="1" s="1"/>
  <c r="A142" i="1" s="1"/>
  <c r="A143" i="1" s="1"/>
  <c r="A144" i="1" s="1"/>
  <c r="A148" i="1" s="1"/>
  <c r="A149" i="1" s="1"/>
  <c r="A150" i="1" s="1"/>
  <c r="A151" i="1" s="1"/>
  <c r="A152" i="1" s="1"/>
  <c r="G154" i="1" l="1"/>
  <c r="G155" i="1" s="1"/>
</calcChain>
</file>

<file path=xl/sharedStrings.xml><?xml version="1.0" encoding="utf-8"?>
<sst xmlns="http://schemas.openxmlformats.org/spreadsheetml/2006/main" count="448" uniqueCount="199">
  <si>
    <t>"Budowa drogi łączącej drogę wojewódzką nr 260 z drogą krajową nr 15 w Gnieźnie"</t>
  </si>
  <si>
    <t>TABELA ELEMENTÓW ROZLICZENIOWYCH</t>
  </si>
  <si>
    <t>BRANŻA DROGOWA</t>
  </si>
  <si>
    <t>L.p.</t>
  </si>
  <si>
    <t>nr SST</t>
  </si>
  <si>
    <t>Nazwa i opis pozycji przedmiaru</t>
  </si>
  <si>
    <t>J.m.</t>
  </si>
  <si>
    <t>Ilość j.m.</t>
  </si>
  <si>
    <t>Cena jedn.</t>
  </si>
  <si>
    <t xml:space="preserve">Wartość [PLN] </t>
  </si>
  <si>
    <t>01.00.00</t>
  </si>
  <si>
    <t>ROBOTY PRZYGOTOWAWCZE</t>
  </si>
  <si>
    <t>szt.</t>
  </si>
  <si>
    <t>m3</t>
  </si>
  <si>
    <t>01.02.04</t>
  </si>
  <si>
    <t>ROZBIÓRKI ELEMENTÓW DRÓG I ULIC (*)</t>
  </si>
  <si>
    <t>Rozbiórka warstw asfaltowych jezdni (droga krajowa nr 15)</t>
  </si>
  <si>
    <t>Rozbiórka podbudowy z kruszywa (droga krajowa nr 15)</t>
  </si>
  <si>
    <t>Rozbiórka warstw asfaltowych jezdni (droga wojewódzka nr 260)</t>
  </si>
  <si>
    <t>Rozbiórka podbudowy z kruszywa (droga wojewódzka nr 260)</t>
  </si>
  <si>
    <t>Rozbiórka warstw asfaltowych jezdni (ul. Graniczna)</t>
  </si>
  <si>
    <t>Rozbiórka podbudowy z kruszywa (ul. Graniczna)</t>
  </si>
  <si>
    <t>Rozbiórka warstw asfaltowych jezdni (ul. Sosnowa)</t>
  </si>
  <si>
    <t>Rozbiórka pobudowy z kruszywa (ul. Sosnowa)</t>
  </si>
  <si>
    <t>Rozbiórka warstw asfaltowych jezdni (ul. Cisowa)</t>
  </si>
  <si>
    <t>Rozbiórka podbudowy z kruszywa (ul. Cisowa)</t>
  </si>
  <si>
    <t>Rozbiórka nawierzchni zjazdów z warstw asfaltowych (zjazdy indywidualne - droga krajowa nr 15)</t>
  </si>
  <si>
    <t>Rozbiórka podbudowy z kruszywa (zjazdy indywidualne - droga krajowa nr 15)</t>
  </si>
  <si>
    <t>Rozbiórka podbudowy jezdni z kruszywa (ul. Grunwaldzka)</t>
  </si>
  <si>
    <t>Rozbiórka podbudowy jezdni z kruszywa (zjazd na sięgacz ul. Graniczna)</t>
  </si>
  <si>
    <t>Rozbiórka nawierzchni chodników z płyt chodnikowych 35x35 cm na podbudowie z kruszywa (droga krajowa nr 15)</t>
  </si>
  <si>
    <t>Rozbiórka nawierzchni chodników z kostki betonowej na podbudowie z kruszywa (ul. Cisowa)</t>
  </si>
  <si>
    <t>Rozbiórka nawierzchni zjazdów z kostki betonowej na podbudowie z kruszywa (droga krajowa nr 15)</t>
  </si>
  <si>
    <t>Rozbiórka krawężników betonowych wyniesionych (droga krajowa nr 15)</t>
  </si>
  <si>
    <t>m</t>
  </si>
  <si>
    <t>Rozbiórka krawężników betonowych wyniesionych (ul. Cisowa)</t>
  </si>
  <si>
    <t>Rozbiórka obrzeży betonowych (droga krajowa nr 15)</t>
  </si>
  <si>
    <t>Rozbiórka obrzeży betonowych (ul. Cisowa)</t>
  </si>
  <si>
    <t xml:space="preserve">Rozbiórka ścieków przykrawężnikowych z dwóch rzędów kostki betonowej (ul. Cisowa) </t>
  </si>
  <si>
    <t>Rozbiórka ław betonowych pod krawężniki, obrzeża i ścieki (droga krajowa nr 15)</t>
  </si>
  <si>
    <t>Rozbiórka ław betonowych pod krawężniki, obrzeża i ścieki (ul. Cisowa)</t>
  </si>
  <si>
    <t>Rozbióka przepustów z rur betonowych pod zjazdami wraz z załadunkiem, rozładunkiem, utylizacją i transportem na odkład Wykonawcy (droga krajowa nr 15)</t>
  </si>
  <si>
    <t>Rozbiórka ścianek czołowych przepustów z betonu wraz z załadunkiem, rozładunkiem, utylizacją i transportem na odkład Wykonawcy (droga krajowa nr 15)</t>
  </si>
  <si>
    <t>Transport przydatnych materiałów z rozbiórki  na składowisko GDDKiA Rejonu Dróg Gniezno, ul. Reymonta 32 wraz z rozładunkiem</t>
  </si>
  <si>
    <t>Transport przydatnych materiałów z rozbiórki na składowisko RDW Gniezno, ul. Reymonta 32 wraz rozładunkiem</t>
  </si>
  <si>
    <t>Demontaż tablic znaków drogowych (droga krajowa nr 15) wraz z załadunkiem, rozładunkiem i transportem na składowisko GDDKiA Rejonu Dróg Gniezno, ul. Reymonta 32</t>
  </si>
  <si>
    <t xml:space="preserve">Demontaż tablic znaków drogowych (droga wojewódzka nr 260, ul. Cisowa) wraz z załadunkiem, rozładunkiem i transportem na składowisko RDW Gniezno, ul. Reymonta 32 </t>
  </si>
  <si>
    <t>Demontaż słupków do znaków drogowych oraz blokujących (droga krajowa nr 15) wraz z załadunkiem, rozładunkiem i transportem na składowisko GDDKiA Rejonu Dróg Gniezno, ul. Reymonta 32</t>
  </si>
  <si>
    <t>Demontaż słupków do znaków drogowych oraz blokujących (droga wojewódzka nr 260, ul. Cisowa) wraz z załadunkiem, rozładunkiem i transportem na składowisko RDW Gniezno, ul. Reymonta 32</t>
  </si>
  <si>
    <t>Demontaż słupków prowadzących U-1a  wraz z załadunkiem, rozładunkiem, utylizacją i transportem na odkład Wykonawcy (droga krajowa nr 15)</t>
  </si>
  <si>
    <t>Demontaż słupków prowadzących U-1a  wraz z załadunkiem, rozładunkiem, utylizacją i transportem na odkład Wykonawcy (droga wojewódzka nr 260)</t>
  </si>
  <si>
    <t>Rozbiórka ogrodzenia (dz. Nr 5238/2, 5240/2)
ogrodzenie o wys. 2,0 m z siatki stalowej i słupków drewnianych wraz z załadunkiem, rozładunkiem, utylizacją i transportem na odkład Wykonawcy</t>
  </si>
  <si>
    <t>mb</t>
  </si>
  <si>
    <t>Rozbiórka ogrodzenia (dz. nr 148)
ogrodzenie o wys. 2,0 m z siatki stalowej i słupków osadzonych na podmurówce betonowej wraz z załadunkiem, rozładunkiem, utylizacją i transportem na odkład Wykonawcy</t>
  </si>
  <si>
    <t>Rozbiórka ogrodzenia (dz. nr 147)
brama oraz ogrodzenie o wys. 2.0 m z paneli z prefabrykatów betonowych wraz z załadunkiem, rozładunkiem, utylizacją i transportem na odkład Wykonawcy</t>
  </si>
  <si>
    <t>Rozbiórka ogrodzenia (dz. nr 146)
brama i furtka oraz ogrodzenie o wys. 1.4 m z paneli z cienkich prętów metalowych i słupków metalowych na podmurówce betonowej wraz z załadunkiem, rozładunkiem, utylizacją i transportem na odkład Wykonawcy</t>
  </si>
  <si>
    <t>Rozbiórka ogrodzenia (dz. nr 139/3, 139/1, 138)
dwie bramy oraz ogrodzenie o wys. 1.4 m z paneli z płaskowników stalowych osadzonych na podmurówce betonowej wraz z załadunkiem, rozładunkiem, utylizacją i transportem na odkład Wykonawcy</t>
  </si>
  <si>
    <t>Rozbiórka ogrodzenia (dz. nr 149)
brama i furtka oraz ogrodzenie murowane o wys. 2,0 m wraz z załadunkiem, rozładunkiem, utylizacją i transportem na odkład Wykonawcy</t>
  </si>
  <si>
    <t>(*) Wszystkie elementy możliwe do powtórnego wykorzystania, wskazane przez Zamawiającego,  powinny być usuwane bez powodowania zbędnych uszkodzeń. Materiał nieuszkodzony należy oczyścić, posegregować, spaletować i dostarczyć oraz rozładować bez uszkodzeń na składowsko Zamawiającego – przekazać protokółem zdawczo-odbiorczym</t>
  </si>
  <si>
    <t>02.00.00</t>
  </si>
  <si>
    <t xml:space="preserve">ROBOTY ZIEMNE </t>
  </si>
  <si>
    <t>04.00.00</t>
  </si>
  <si>
    <t>PODBUDOWY</t>
  </si>
  <si>
    <t>m2</t>
  </si>
  <si>
    <t>04.04.02</t>
  </si>
  <si>
    <t>PODBUDOWA Z MIESZANKI NIEWIĄZANEJ STABILIZOWANEJ MECHANICZNIE</t>
  </si>
  <si>
    <t>Podbudowa zasadnicza z kruszywa z mieszanki niezwiązanej z kruszywem C90/3 o uziarnieniu 0/31,5 mm, gr. 15 cm (chodnik, peron)</t>
  </si>
  <si>
    <t>Podbudowa zasadnicza z kruszywa z mieszanki niezwiązanej z kruszywem C90/3 o uziarnieniu 0/31,5 mm, gr. 15 cm (wyspa wyniesiona)</t>
  </si>
  <si>
    <t>Podbudowa zasadnicza z kruszywa z mieszanki niezwiązanej z kruszywem C90/3 o uziarnieniu 0/31,5 mm, gr. 15 cm (zjazd publiczny)</t>
  </si>
  <si>
    <t>Podbudowa zasadnicza z kruszywa z mieszanki niezwiązanej z kruszywem C90/3 o uziarnieniu 0/31,5 mm, gr. 20 cm (droga krajowa nr 15)</t>
  </si>
  <si>
    <t>Podbudowa zasadnicza z kruszywa z mieszanki niezwiązanej z kruszywem C90/3 o uziarnieniu 0/31,5 mm, gr. 20 cm (rondo na drodze krajowej nr 15)</t>
  </si>
  <si>
    <t>Podbudowa zasadnicza z kruszywa z mieszanki niezwiązanej z kruszywem C90/3 o uziarnieniu 0/31,5 mm, gr. 20 cm (droga wojewódzka nr 260)</t>
  </si>
  <si>
    <t>Podbudowa zasadnicza z kruszywa z mieszanki niezwiązanej z kruszywem C90/3 o uziarnieniu 0/31,5 mm, gr. 20 cm (rondo na drodze wojewódzkiej nr 260)</t>
  </si>
  <si>
    <t>Podbudowa zasadnicza z kruszywa z mieszanki niezwiązanej z kruszywem C90/3 o uziarnieniu 0/31,5 mm, gr. 20 cm (łącznik DW260 i DK15)</t>
  </si>
  <si>
    <t>Podbudowa zasadnicza z kruszywa z mieszanki niezwiązanej z kruszywem C90/3 o uziarnieniu 0/31,5 mm, gr. 20 cm (ścieżka rowerowa)</t>
  </si>
  <si>
    <t>Podbudowa zasadnicza z kruszywa z mieszanki niezwiązanej z kruszywem C90/3 o uziarnieniu 0/31,5 mm, gr. 20 cm (zjazdy indywidualne)</t>
  </si>
  <si>
    <t>Podbudowa zasadnicza z kruszywa z mieszanki niezwiązanej z kruszywem C90/3 o uziarnieniu 0/31,5 mm, gr. 20 cm (jezdnie dodatkowe, wjazdy i wyjazdy, zjazdy publiczne)</t>
  </si>
  <si>
    <t>Podbudowa zasadnicza z kruszywa z mieszanki niezwiązanej z kruszywem C90/3 o uziarnieniu 0/31,5 mm, gr. 25 cm (ul. Jastrzębia)</t>
  </si>
  <si>
    <t>Podbudowa zasadnicza z kruszywa z mieszanki niezwiązanej z kruszywem C90/3 o uziarnieniu 0/63 mm, gr. 20 cm (ul. Graniczna)</t>
  </si>
  <si>
    <t>Podbudowa zasadnicza z kruszywa z mieszanki niezwiązanej z kruszywem C90/3 o uziarnieniu 0/63 mm, gr. 20 cm (ul. Cisowa)</t>
  </si>
  <si>
    <t>Podbudowa zasadnicza z kruszywa z mieszanki niezwiązanej z kruszywem C90/3 o uziarnieniu 0/63 mm, gr. 20 cm (ul. Grunwaldzka)</t>
  </si>
  <si>
    <t>Podbudowa zasadnicza z kruszywa z mieszanki niezwiązanej z kruszywem C90/3 o uziarnieniu 0/63 mm, gr. 20 cm (ul. Sosnowa)</t>
  </si>
  <si>
    <t>04.05.01</t>
  </si>
  <si>
    <t>PODBUDOWA ORAZ ULEPSZONE PODŁOŻE Z MIESZANKI ZWIĄZANEJ CEMENTEM</t>
  </si>
  <si>
    <t>Podbudowa pomocnicza z mieszanki związanej spoiwem hydraulicznym CBGM 0/16 mm, klasy C5/6, gr 15 cm (droga krajowa nr 15)</t>
  </si>
  <si>
    <t>Podbudowa pomocnicza z mieszanki związanej spoiwem hydraulicznym CBGM 0/16 mm, klasy C5/6, gr 15 cm (rondo na drodze krajowej nr 15)</t>
  </si>
  <si>
    <t>Podbudowa pomocnicza z mieszanki związanej spoiwem hydraulicznym CBGM 0/16 mm, klasy C5/6, gr 15 cm (droga wojewódzka nr 260)</t>
  </si>
  <si>
    <t>Podbudowa pomocnicza z mieszanki związanej spoiwem hydraulicznym CBGM 0/16 mm, klasy C5/6, gr 15 cm (rondo na drodze wojewódzkiej nr 260)</t>
  </si>
  <si>
    <t>Podbudowa pomocnicza z mieszanki związanej spoiwem hydraulicznym CBGM 0/16 mm, klasy C5/6, gr 15 cm (łącznik DW260 i DK15)</t>
  </si>
  <si>
    <t>Podbudowa pomocnicza z mieszanki związanej spoiwem hydraulicznym CBGM 0/16 mm, klasy C5/6, gr 18 cm (łącznik DW260 i DK15)</t>
  </si>
  <si>
    <t>Podbudowa pomocnicza z mieszanki związanej spoiwem hydraulicznym CBGM 0/16 mm, klasy C5/6, gr 15 cm (ul. Graniczna)</t>
  </si>
  <si>
    <t>Podbudowa pomocnicza z mieszanki związanej spoiwem hydraulicznym CBGM 0/16 mm, klasy C5/6, gr 15 cm (ul. Cisowa)</t>
  </si>
  <si>
    <t>Podbudowa pomocnicza z mieszanki związanej spoiwem hydraulicznym CBGM 0/16 mm, klasy C5/6, gr 15 cm (ul. Grunwaldzka)</t>
  </si>
  <si>
    <t>Podbudowa pomocnicza z mieszanki związanej spoiwem hydraulicznym CBGM 0/16 mm, klasy C5/6, gr 18 cm (ul. Sosnowa)</t>
  </si>
  <si>
    <t>Podbudowa pomocnicza z mieszanki związanej spoiwem hydraulicznym CBGM 0/16 mm, klasy C5/6, gr 15 cm (ul. Jastrzębia)</t>
  </si>
  <si>
    <t>Podbudowa pomocnicza z mieszanki związanej spoiwem hydraulicznym CBGM 0/16 mm, klasy C5/6, gr 15 cm (zatoka autobusowa)</t>
  </si>
  <si>
    <t>Podbudowa pomocnicza z mieszanki związanej spoiwem hydraulicznym CBGM 0/16 mm, klasy C5/6, gr 15 cm (pierścień ronda)</t>
  </si>
  <si>
    <t>Podbudowa pomocnicza z mieszanki związanej spoiwem hydraulicznym CBGM 0/16 mm, klasy C5/6, gr 15 cm (zjazdy indywidualne)</t>
  </si>
  <si>
    <t>Podbudowa pomocnicza z mieszanki związanej spoiwem hydraulicznym CBGM 0/16 mm, klasy C5/6, gr 15 cm (ścieżka rowerowa)</t>
  </si>
  <si>
    <t>Podbudowa pomocnicza z mieszanki związanej spoiwem hydraulicznym CBGM 0/16 mm, klasy C5/6, gr 15 cm (chodnik, peron)</t>
  </si>
  <si>
    <t>Podbudowa pomocnicza z mieszanki związanej spoiwem hydraulicznym CBGM 0/16 mm, klasy C5/6, gr 15 cm (wyspa wyniesiona)</t>
  </si>
  <si>
    <t>Podbudowa pomocnicza z mieszanki związanej spoiwem hydraulicznym CBGM 0/16 mm, klasy C5/6, gr 18 cm (wyspa wyniesiona)</t>
  </si>
  <si>
    <t>Podbudowa pomocnicza z mieszanki związanej spoiwem hydraulicznym CBGM 0/16 mm, klasy C5/6, gr 15 cm (jezdnie dodatkowe, zjazd publiczny)</t>
  </si>
  <si>
    <t>Podbudowa pomocnicza z mieszanki związanej spoiwem hydraulicznym CBGM 0/16 mm, klasy C5/6, gr 18 cm (jezdnie dodatkowe, zjazd publiczny)</t>
  </si>
  <si>
    <t>Podbudowa pomocnicza z mieszanki związanej spoiwem hydraulicznym CBGM 0/16 mm, klasy C5/6, gr 18 cm (wjazd i wyjazd WW-2)</t>
  </si>
  <si>
    <t>Podbudowa pomocnicza z mieszanki związanej spoiwem hydraulicznym CBGM 0/16 mm, klasy C5/6, gr 15 cm (jezdnia na tarczy ronda DK15 dla pojazdów ponadnormatywnych)</t>
  </si>
  <si>
    <t>Podbudowa pomocnicza z mieszanki związanej spoiwem hydraulicznym CBGM 0/16 mm, klasy C5/6, gr 15 cm (zjazd publiczny)</t>
  </si>
  <si>
    <t>Pielęgnacja wykonanej warstwy z mieszanki związanej cementem</t>
  </si>
  <si>
    <t>04.06.01</t>
  </si>
  <si>
    <t>PODBUDOWA Z BETONU CEMENTOWEGO</t>
  </si>
  <si>
    <t>Wykonanie podbudowy zasadniczej o gr. 25 cm z betonu cementowego, klasy C16/20 (pierścień ronda)</t>
  </si>
  <si>
    <t>Wykonanie podbudowy zasadniczej o gr. 25 cm z betonu cementowego, klasy C16/20 (jezdnia na tarczy ronda DK15 dla pojazdów ponadnormatywnych)</t>
  </si>
  <si>
    <t>Wykonanie podbudowy zasadniczej o gr. 25 cm z betonu cementowego, klasy C16/20 (zatoka autobusowa)</t>
  </si>
  <si>
    <t>Pielęgnacja wykonanej podbudowy zasadniczej z betonu cementowego</t>
  </si>
  <si>
    <t>05.00.00</t>
  </si>
  <si>
    <t>NAWIERZCHNIE</t>
  </si>
  <si>
    <t>05.03.01</t>
  </si>
  <si>
    <t>NAWIERZCHNIA Z KOSTKI KAMIENNEJ</t>
  </si>
  <si>
    <t>Wykonanie nawierzchni z kostki granitowej rzędowej 18x18 cm na podsypce cementowo-piaskowej (1:4) gr. 5 cm. Spoiny wypełnione zaprawą cementowo-piaskową (1:2) (rondo na drodze krajowej nr 15 i rondo na drodze wojewódzkiej nr 260)</t>
  </si>
  <si>
    <t>Wykonanie nawierzchni z kostki granitowej nieregularnej 8/11 cm na podsypce cementowo-piaskowej (1:4) gr. 4 cm. Spoiny wypełnione zaprawą cementowo-piaskową (1:2)
(rondo na drodze wojewódzkiej nr 260 i umocnienie skarpy ul. Graniczna)</t>
  </si>
  <si>
    <t>05.03.23</t>
  </si>
  <si>
    <t>NAWIERZCHNIE Z BETONOWEJ KOSTKI BRUKOWEJ</t>
  </si>
  <si>
    <t>Wykonanie nawierzchni z betonowej kostki brukowej, kolor szary, gr. 8 cm
na podsypce cementowo-piaskowej (1:4) gr. 3 cm (ul. Jastrzębia)</t>
  </si>
  <si>
    <t>Wykonanie nawierzchni z betonowej kostki brukowej, kolor grafitowy, gr. 8 cm
na podsypce cementowo-piaskowej (1:4) gr. 3 cm (zjazdy indywidualne)</t>
  </si>
  <si>
    <t>Wykonanie nawierzchni z betonowej kostki brukowej, kolor szary, gr. 8 cm
na podsypce cementowo-piaskowej (1:4) gr. 3 cm (chodnik, peron)</t>
  </si>
  <si>
    <t>Wykonanie nawierzchni z betonowej kostki brukowej, kolor czerwony, gr. 8 cm
na podsypce cementowo-piaskowej (1:4) gr. 3 cm (wyspa wyniesiona)</t>
  </si>
  <si>
    <t>Wykonanie nawierzchni z betonowej kostki brukowej, kolor szary, gr. 8 cm
na podsypce cementowo-piaskowej (1:4) gr. 3 cm (wyspa wyniesiona, azyl dla pieszych)</t>
  </si>
  <si>
    <t>Wykonanie nawierzchni z betonowej kostki brukowej, kolor grafitowy, gr. 8 cm
na podsypce cementowo-piaskowej (1:4) gr. 3 cm (zjazd publiczny)</t>
  </si>
  <si>
    <t>Wykonanie nawierzchni z betonowej kostki brukowej, kolor grafitowy, gr. 10 cm
na podsypce cementowo-piaskowej (1:4) gr. 3 cm (zatoka autobusowa)</t>
  </si>
  <si>
    <t>Wykonanie nawierzchni z betonowej kostki brukowej, kolor grafitowy, gr. 10 cm
na podsypce cementowo-piaskowej (1:4) gr. 3 cm (jezdnia na tarczy ronda DK15 dla pojazdów ponadnormatywnych)</t>
  </si>
  <si>
    <t>06.00.00</t>
  </si>
  <si>
    <t>ROBOTY WYKOŃCZENIOWE</t>
  </si>
  <si>
    <t>08.00.00</t>
  </si>
  <si>
    <t>ELEMENTY ULIC</t>
  </si>
  <si>
    <t>08.01.01</t>
  </si>
  <si>
    <t>KRAWĘŻNIKI BETONOWE</t>
  </si>
  <si>
    <t>Ustawienie krawężników betonowych ulicznych 20×30×100 cm
na podsypce cementowo-piaskowej gr. 3 cm</t>
  </si>
  <si>
    <t>Ustawienie krawężników betonowych ulicznych łukowych 20×30×100 cm
na podsypce cementowo-piaskowej gr. 3 cm
r=6,0 m - ul. Grunwaldzka
r=6,0 m - ul. Sosnowa
r=0,5 m - wyspy kanalizujące</t>
  </si>
  <si>
    <t>Ustawienie krawężników betonowych ulicznych obniżonych 20×30×100 cm
na podsypce cementowo-piaskowej gr. 3 cm</t>
  </si>
  <si>
    <t>Ustawienie krawężników betonowych najazdowych 15×22×100 cm obniżony do 6 cm
na podsypce cementowo-piaskowej gr. 3 cm</t>
  </si>
  <si>
    <t>Ustawienie krawężników betonowych najazdowych 15×22×100 cm obniżony do 4 lub 2 cm
na podsypce cementowo-piaskowej gr. 3 cm</t>
  </si>
  <si>
    <t>Ustawienie krawężników betonowych najazdowych łukowych 15×22×100 cm obniżony do 4 lub 2 cm na podsypce cementowo-piaskowej gr. 3 cm
r=6,0 m - ul. Graniczna</t>
  </si>
  <si>
    <t>Ustawienie krawężników betonowych najazdowych 20x22×100 cm na podsypce cementowo-piaskowej gr. 3 cm</t>
  </si>
  <si>
    <t>Ustawienie krawężników skośnych 20x22/30×100 cm
na podsypce cementowo-piaskowej gr. 3 cm</t>
  </si>
  <si>
    <t>Ustawienie oporników betonowych 12×25×100 cm na podsypce cementowo-piaskowej gr. 3 cm</t>
  </si>
  <si>
    <t>Ustawienie oporników betonowych 20×30×100 cm na podsypce cementowo-piaskowej gr. 3 cm (droga krajowa nr 15)</t>
  </si>
  <si>
    <t>Ustawienie krawężników betonowych trapezowych 15-21x30×100 cm na podsypce cementowo-piaskowej gr. 3 cm</t>
  </si>
  <si>
    <t>Ustawienie krawężników betonowych trapezowych łukowych 15-21x30×100 cm na podsypce cementowo-piaskowej gr. 3 cm
r=0,5 m - wyspy wyniesione</t>
  </si>
  <si>
    <t>Wykonanie ławy z oporem pod krawężniki betonowe z betonu C12/15</t>
  </si>
  <si>
    <t>08.01.02</t>
  </si>
  <si>
    <t>KRAWĘŻNIKI KAMIENNE</t>
  </si>
  <si>
    <t>Ustawienie krawężników kamiennych trapezowych 15-21x30×100 cm
na podsypce cementowo-piaskowej gr. 3 cm</t>
  </si>
  <si>
    <t>Ustawienie krawężników kamiennych trapezowych łukowych 15-21x30×100 cm
na podsypce cementowo-piaskowej gr. 3 cm
r=10,0 m; r=18,0 m - droga krajowa nr 15
r=16,5 m - rondo droga wojewódzka nr 260</t>
  </si>
  <si>
    <t>Ustawienie krawężników kamiennych ulicznych 20x30×100 cm
na podsypce cementowo-piaskowej gr. 3 cm</t>
  </si>
  <si>
    <t>Ustawienie krawężników kamiennych ulicznych łukowych 20x30×100 cm
na podsypce cementowo-piaskowej gr. 3 cm</t>
  </si>
  <si>
    <t>Wykonanie ławy z oporem pod krawężniki kamienne z betonu C16/20</t>
  </si>
  <si>
    <t>08.02.01</t>
  </si>
  <si>
    <t>CHODNIKI Z PŁYT CHODNIKOWY BETONOWYCH</t>
  </si>
  <si>
    <t>Wykonanie nawierzchni chodnika przed przejściami dla pieszych z płytek betonowych z wypustkami (integracyjnych) 40x40 cm, bez fazowych, kolor żółty gr. 8 cm na podsypce cementowo-piaskowej gr. 3 cm</t>
  </si>
  <si>
    <t>08.03.01</t>
  </si>
  <si>
    <t>OBRZEŻA BETONOWE</t>
  </si>
  <si>
    <t>Ustawienie obrzeży betonowych 8×30×100 cm na podsypce cementowo-piaskowej gr. 3 cm</t>
  </si>
  <si>
    <t>Wykonanie ławy betonowej z oporem pod obrzeża z betonu C12/15</t>
  </si>
  <si>
    <t>08.05.02</t>
  </si>
  <si>
    <t>ŚCIEKI Z ELEMENTÓW PREFABRYKOWANYCH</t>
  </si>
  <si>
    <t>Wykonanie ścieków przykrawężnikowy z dwóch rzędów betonowej kostki brukowej gr. 8 cm koloru szarego na podsypce cem-piask. gr. 3 cm</t>
  </si>
  <si>
    <t>Wykonanie ścieków skarpowych z elementów prefabrykowanych na podsypce cem-piask. gr. 3 cm z wypełnieniem spoin zaprawą cem-piask.</t>
  </si>
  <si>
    <t>Wykonanie ławy betonowej z oporem pod ścieki C12/15</t>
  </si>
  <si>
    <t>10.00.00</t>
  </si>
  <si>
    <t>INNE</t>
  </si>
  <si>
    <t>10.10.02</t>
  </si>
  <si>
    <t>REGULACJA PIONOWA URZĄDZEŃ PODZIEMNYCH</t>
  </si>
  <si>
    <t>Regulacja wysokościowa istniejących skrzynek zasuw wodociągowych</t>
  </si>
  <si>
    <t>Regulacja wysokościowa istniejących skrzynek zasuw wodociągowych, wraz z wymianą w jezdni na nowe</t>
  </si>
  <si>
    <t>Regulacja wysokościowa istniejących studni telekomunikacyjnych</t>
  </si>
  <si>
    <t>Regulacja wysokościowa studni kanalizacyjnych</t>
  </si>
  <si>
    <t>Regulacja wysokościowa studni kanalizacyjnych, wraz z wymianą istniejących włazów w jezdni na nowe</t>
  </si>
  <si>
    <t>Regulacja wysokościowa studni kanalizacyjnych - hydrant</t>
  </si>
  <si>
    <t>Razem netto</t>
  </si>
  <si>
    <t>VAT (23%)</t>
  </si>
  <si>
    <t>Razem brutto</t>
  </si>
  <si>
    <t>(chodnik, peron)</t>
  </si>
  <si>
    <t>Transport gruzu na odkład Wykonawcy wraz z załadunkiem, rozładunkiem i utylizacją materiału (droga krajowa nr 15)</t>
  </si>
  <si>
    <t>Transport gruzu na odkład Wykonawcy wraz z załadunkiem, rozładunkiem i utylizacją materiału (drogi gminne i wojewódzkie)</t>
  </si>
  <si>
    <t>(wyspa wyniesiona)</t>
  </si>
  <si>
    <t>(zjazd publiczny)</t>
  </si>
  <si>
    <t>(droga krajowa nr 15)</t>
  </si>
  <si>
    <t>(rondo na drodze krajowej nr 15)</t>
  </si>
  <si>
    <t>(droga wojewódzka nr 260)</t>
  </si>
  <si>
    <t>(rondo na drodze wojewódzkiej nr 260)</t>
  </si>
  <si>
    <t>(łącznik DW260 i DK15)</t>
  </si>
  <si>
    <t>(ścieżka rowerowa)</t>
  </si>
  <si>
    <t>(zjazdy indywidualne)</t>
  </si>
  <si>
    <t>(jezdnie dodatkowe, wjazdy i wyjazdy, zjazdy publiczne)</t>
  </si>
  <si>
    <t>(ul. Jastrzębia)</t>
  </si>
  <si>
    <t>(ul. Graniczna)</t>
  </si>
  <si>
    <t>(ul. Cisowa)</t>
  </si>
  <si>
    <t>(ul. Grunwaldzka)</t>
  </si>
  <si>
    <t>(ul. Sosnowa)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</si>
</sst>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>
    <font>
      <sz val="10"/>
      <name val="Arial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2"/>
      <name val="Times New Roman"/>
      <family val="1"/>
      <charset val="238"/>
    </font>
    <font>
      <sz val="10"/>
      <name val="Verdana"/>
      <family val="2"/>
      <charset val="238"/>
    </font>
    <font>
      <sz val="12"/>
      <name val="Arial"/>
      <family val="2"/>
      <charset val="238"/>
    </font>
    <font>
      <b/>
      <sz val="11"/>
      <name val="Arial CE"/>
      <family val="2"/>
      <charset val="238"/>
    </font>
    <font>
      <b/>
      <sz val="16"/>
      <name val="Calibri"/>
      <family val="2"/>
      <charset val="238"/>
    </font>
    <font>
      <b/>
      <sz val="12"/>
      <name val="Arial CE"/>
      <family val="2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2"/>
      <name val="Times New Roman"/>
      <family val="1"/>
      <charset val="238"/>
    </font>
    <font>
      <sz val="10"/>
      <color theme="1"/>
      <name val="Calibri"/>
      <family val="2"/>
      <charset val="238"/>
      <scheme val="minor"/>
    </font>
    <font>
      <sz val="9"/>
      <color rgb="FF080000"/>
      <name val="Arial Narrow CE"/>
      <family val="2"/>
      <charset val="238"/>
    </font>
    <font>
      <sz val="9"/>
      <color rgb="FFFF0000"/>
      <name val="Arial Narrow CE"/>
      <family val="2"/>
      <charset val="238"/>
    </font>
    <font>
      <sz val="10"/>
      <name val="Times New Roman CE"/>
      <family val="1"/>
      <charset val="238"/>
    </font>
    <font>
      <b/>
      <sz val="10"/>
      <name val="Times New Roman CE"/>
      <family val="1"/>
      <charset val="238"/>
    </font>
    <font>
      <strike/>
      <sz val="10"/>
      <name val="Calibri Light"/>
      <family val="2"/>
      <charset val="238"/>
    </font>
    <font>
      <strike/>
      <sz val="9"/>
      <color rgb="FF080000"/>
      <name val="Calibri Light"/>
      <family val="2"/>
      <charset val="238"/>
    </font>
    <font>
      <strike/>
      <sz val="9"/>
      <color rgb="FFFF0000"/>
      <name val="Calibri Light"/>
      <family val="2"/>
      <charset val="238"/>
    </font>
    <font>
      <strike/>
      <sz val="12"/>
      <name val="Calibri Light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2">
    <xf numFmtId="0" fontId="0" fillId="0" borderId="0"/>
    <xf numFmtId="0" fontId="4" fillId="0" borderId="0"/>
    <xf numFmtId="0" fontId="4" fillId="0" borderId="0"/>
    <xf numFmtId="0" fontId="3" fillId="0" borderId="0"/>
    <xf numFmtId="9" fontId="2" fillId="0" borderId="0" applyFont="0" applyFill="0" applyBorder="0" applyAlignment="0" applyProtection="0"/>
    <xf numFmtId="0" fontId="2" fillId="0" borderId="0"/>
    <xf numFmtId="0" fontId="6" fillId="0" borderId="0"/>
    <xf numFmtId="0" fontId="4" fillId="0" borderId="0"/>
    <xf numFmtId="0" fontId="14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</cellStyleXfs>
  <cellXfs count="59">
    <xf numFmtId="0" fontId="0" fillId="0" borderId="0" xfId="0"/>
    <xf numFmtId="0" fontId="5" fillId="0" borderId="0" xfId="5" applyFont="1" applyAlignment="1">
      <alignment vertical="center"/>
    </xf>
    <xf numFmtId="0" fontId="5" fillId="0" borderId="0" xfId="5" applyFont="1" applyAlignment="1">
      <alignment horizontal="center" vertical="center"/>
    </xf>
    <xf numFmtId="0" fontId="5" fillId="0" borderId="0" xfId="5" applyFont="1" applyAlignment="1">
      <alignment vertical="center" wrapText="1"/>
    </xf>
    <xf numFmtId="0" fontId="7" fillId="0" borderId="0" xfId="5" applyFont="1" applyAlignment="1">
      <alignment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4" fontId="11" fillId="3" borderId="1" xfId="0" applyNumberFormat="1" applyFont="1" applyFill="1" applyBorder="1" applyAlignment="1">
      <alignment horizontal="center" vertical="center" wrapText="1"/>
    </xf>
    <xf numFmtId="0" fontId="11" fillId="3" borderId="7" xfId="0" applyFont="1" applyFill="1" applyBorder="1" applyAlignment="1">
      <alignment horizontal="center" vertical="center" wrapText="1"/>
    </xf>
    <xf numFmtId="3" fontId="11" fillId="3" borderId="1" xfId="0" applyNumberFormat="1" applyFont="1" applyFill="1" applyBorder="1" applyAlignment="1">
      <alignment horizontal="center" vertical="center" wrapText="1"/>
    </xf>
    <xf numFmtId="0" fontId="11" fillId="4" borderId="6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left" vertical="center" wrapText="1"/>
    </xf>
    <xf numFmtId="0" fontId="13" fillId="2" borderId="8" xfId="0" applyFont="1" applyFill="1" applyBorder="1" applyAlignment="1">
      <alignment vertical="center"/>
    </xf>
    <xf numFmtId="0" fontId="13" fillId="2" borderId="9" xfId="0" applyFont="1" applyFill="1" applyBorder="1" applyAlignment="1">
      <alignment vertical="center"/>
    </xf>
    <xf numFmtId="0" fontId="13" fillId="2" borderId="2" xfId="0" applyFont="1" applyFill="1" applyBorder="1" applyAlignment="1">
      <alignment vertical="center"/>
    </xf>
    <xf numFmtId="0" fontId="13" fillId="2" borderId="10" xfId="0" applyFont="1" applyFill="1" applyBorder="1" applyAlignment="1">
      <alignment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4" fontId="15" fillId="0" borderId="1" xfId="8" applyNumberFormat="1" applyFont="1" applyBorder="1" applyAlignment="1">
      <alignment horizontal="right" vertical="center" inden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1" fontId="12" fillId="0" borderId="6" xfId="0" applyNumberFormat="1" applyFont="1" applyBorder="1" applyAlignment="1">
      <alignment horizontal="center" vertical="center" wrapText="1"/>
    </xf>
    <xf numFmtId="4" fontId="16" fillId="0" borderId="7" xfId="8" applyNumberFormat="1" applyFont="1" applyBorder="1" applyAlignment="1">
      <alignment horizontal="right" vertical="center" indent="1"/>
    </xf>
    <xf numFmtId="3" fontId="12" fillId="4" borderId="1" xfId="0" applyNumberFormat="1" applyFont="1" applyFill="1" applyBorder="1" applyAlignment="1">
      <alignment vertical="center" wrapText="1"/>
    </xf>
    <xf numFmtId="3" fontId="12" fillId="4" borderId="7" xfId="0" applyNumberFormat="1" applyFont="1" applyFill="1" applyBorder="1" applyAlignment="1">
      <alignment vertical="center" wrapText="1"/>
    </xf>
    <xf numFmtId="0" fontId="12" fillId="4" borderId="1" xfId="0" applyFont="1" applyFill="1" applyBorder="1" applyAlignment="1">
      <alignment wrapText="1"/>
    </xf>
    <xf numFmtId="0" fontId="12" fillId="4" borderId="7" xfId="0" applyFont="1" applyFill="1" applyBorder="1" applyAlignment="1">
      <alignment wrapText="1"/>
    </xf>
    <xf numFmtId="0" fontId="17" fillId="0" borderId="14" xfId="0" applyFont="1" applyBorder="1" applyAlignment="1">
      <alignment vertical="center"/>
    </xf>
    <xf numFmtId="4" fontId="17" fillId="0" borderId="15" xfId="0" applyNumberFormat="1" applyFont="1" applyBorder="1" applyAlignment="1">
      <alignment horizontal="right" vertical="center" indent="1"/>
    </xf>
    <xf numFmtId="0" fontId="17" fillId="0" borderId="6" xfId="0" applyFont="1" applyBorder="1" applyAlignment="1">
      <alignment vertical="center"/>
    </xf>
    <xf numFmtId="4" fontId="12" fillId="0" borderId="7" xfId="0" applyNumberFormat="1" applyFont="1" applyBorder="1" applyAlignment="1">
      <alignment horizontal="right" vertical="center" wrapText="1" indent="1"/>
    </xf>
    <xf numFmtId="0" fontId="18" fillId="0" borderId="12" xfId="0" applyFont="1" applyBorder="1" applyAlignment="1">
      <alignment vertical="center"/>
    </xf>
    <xf numFmtId="4" fontId="18" fillId="0" borderId="13" xfId="0" applyNumberFormat="1" applyFont="1" applyBorder="1" applyAlignment="1">
      <alignment horizontal="right" vertical="center" inden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1" fontId="11" fillId="0" borderId="11" xfId="0" applyNumberFormat="1" applyFont="1" applyBorder="1" applyAlignment="1">
      <alignment horizontal="center" vertical="center" wrapText="1"/>
    </xf>
    <xf numFmtId="1" fontId="11" fillId="0" borderId="2" xfId="0" applyNumberFormat="1" applyFont="1" applyBorder="1" applyAlignment="1">
      <alignment horizontal="center" vertical="center" wrapText="1"/>
    </xf>
    <xf numFmtId="1" fontId="11" fillId="0" borderId="10" xfId="0" applyNumberFormat="1" applyFont="1" applyBorder="1" applyAlignment="1">
      <alignment horizontal="center" vertical="center" wrapText="1"/>
    </xf>
    <xf numFmtId="1" fontId="19" fillId="0" borderId="6" xfId="0" applyNumberFormat="1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left" vertical="center" wrapText="1"/>
    </xf>
    <xf numFmtId="4" fontId="20" fillId="0" borderId="1" xfId="8" applyNumberFormat="1" applyFont="1" applyBorder="1" applyAlignment="1">
      <alignment horizontal="right" vertical="center" indent="1"/>
    </xf>
    <xf numFmtId="4" fontId="21" fillId="0" borderId="7" xfId="8" applyNumberFormat="1" applyFont="1" applyBorder="1" applyAlignment="1">
      <alignment horizontal="right" vertical="center" indent="1"/>
    </xf>
    <xf numFmtId="4" fontId="5" fillId="0" borderId="0" xfId="5" applyNumberFormat="1" applyFont="1" applyAlignment="1">
      <alignment vertical="center"/>
    </xf>
    <xf numFmtId="4" fontId="11" fillId="0" borderId="1" xfId="0" applyNumberFormat="1" applyFont="1" applyBorder="1" applyAlignment="1">
      <alignment horizontal="center" vertical="center" wrapText="1"/>
    </xf>
    <xf numFmtId="4" fontId="12" fillId="4" borderId="1" xfId="0" applyNumberFormat="1" applyFont="1" applyFill="1" applyBorder="1" applyAlignment="1">
      <alignment horizontal="center" vertical="center" wrapText="1"/>
    </xf>
    <xf numFmtId="4" fontId="11" fillId="2" borderId="1" xfId="0" applyNumberFormat="1" applyFont="1" applyFill="1" applyBorder="1" applyAlignment="1">
      <alignment horizontal="center" vertical="center" wrapText="1"/>
    </xf>
    <xf numFmtId="4" fontId="19" fillId="0" borderId="1" xfId="0" applyNumberFormat="1" applyFont="1" applyBorder="1" applyAlignment="1">
      <alignment horizontal="center" vertical="center" wrapText="1"/>
    </xf>
    <xf numFmtId="4" fontId="12" fillId="0" borderId="1" xfId="0" applyNumberFormat="1" applyFont="1" applyBorder="1" applyAlignment="1">
      <alignment horizontal="center" vertical="center" wrapText="1"/>
    </xf>
    <xf numFmtId="4" fontId="12" fillId="4" borderId="1" xfId="0" applyNumberFormat="1" applyFont="1" applyFill="1" applyBorder="1" applyAlignment="1">
      <alignment vertical="center" wrapText="1"/>
    </xf>
    <xf numFmtId="0" fontId="22" fillId="0" borderId="0" xfId="5" applyFont="1" applyAlignment="1">
      <alignment vertical="center"/>
    </xf>
  </cellXfs>
  <cellStyles count="12">
    <cellStyle name="Normalny" xfId="0" builtinId="0"/>
    <cellStyle name="Normalny 10" xfId="1" xr:uid="{880424FB-228B-4ED8-A24A-8680C489FDF3}"/>
    <cellStyle name="Normalny 2 10" xfId="2" xr:uid="{C8A39C34-F18D-457F-AA6D-C38B06D6CA47}"/>
    <cellStyle name="Normalny 2 2" xfId="6" xr:uid="{053FA955-F8B3-4C6E-9564-E0A28A9B5B3D}"/>
    <cellStyle name="Normalny 2 2 2" xfId="7" xr:uid="{62A1AE45-61AF-466C-8B26-F7962BCC09AF}"/>
    <cellStyle name="Normalny 3" xfId="8" xr:uid="{38B69B0E-FBDE-4ABB-8223-2307915A5E68}"/>
    <cellStyle name="Normalny 32" xfId="5" xr:uid="{AF18B66B-E4C1-47CB-BE2D-22D290DDC9DA}"/>
    <cellStyle name="Normalny 32 2" xfId="9" xr:uid="{1AA03E23-A4DC-4EDB-BF33-522BAC87EE2F}"/>
    <cellStyle name="Normalny 6 2 2 2" xfId="3" xr:uid="{7FE37478-75AC-4A14-B044-D0986A21E362}"/>
    <cellStyle name="Normalny 6 2 2 2 2" xfId="10" xr:uid="{D4CEBBD3-94A0-446F-8F8D-3C80E169A693}"/>
    <cellStyle name="Procentowy 2" xfId="4" xr:uid="{EE092A2C-7B0B-4D22-A3E0-7D1C422B5A61}"/>
    <cellStyle name="Procentowy 2 2" xfId="11" xr:uid="{430F19FD-D5E8-493C-B90C-EA979FA5004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AE4643-BE03-4E85-B474-609E01BB5DDA}">
  <sheetPr>
    <pageSetUpPr fitToPage="1"/>
  </sheetPr>
  <dimension ref="A1:I155"/>
  <sheetViews>
    <sheetView tabSelected="1" zoomScale="90" zoomScaleNormal="90" workbookViewId="0">
      <selection activeCell="A72" sqref="A72:XFD95"/>
    </sheetView>
  </sheetViews>
  <sheetFormatPr defaultColWidth="9.109375" defaultRowHeight="15.6"/>
  <cols>
    <col min="1" max="1" width="7.44140625" style="2" customWidth="1"/>
    <col min="2" max="2" width="11.109375" style="2" bestFit="1" customWidth="1"/>
    <col min="3" max="3" width="61.5546875" style="1" customWidth="1"/>
    <col min="4" max="4" width="9.5546875" style="1" bestFit="1" customWidth="1"/>
    <col min="5" max="5" width="10.5546875" style="51" bestFit="1" customWidth="1"/>
    <col min="6" max="6" width="11.44140625" style="3" customWidth="1"/>
    <col min="7" max="7" width="14.5546875" style="3" bestFit="1" customWidth="1"/>
    <col min="8" max="8" width="9.109375" style="1" customWidth="1"/>
    <col min="9" max="9" width="46.6640625" style="1" customWidth="1"/>
    <col min="10" max="11" width="9.109375" style="1" customWidth="1"/>
    <col min="12" max="16384" width="9.109375" style="1"/>
  </cols>
  <sheetData>
    <row r="1" spans="1:7" ht="16.2" thickBot="1">
      <c r="G1" s="4"/>
    </row>
    <row r="2" spans="1:7" ht="17.25" customHeight="1">
      <c r="A2" s="34" t="s">
        <v>0</v>
      </c>
      <c r="B2" s="35"/>
      <c r="C2" s="35"/>
      <c r="D2" s="35"/>
      <c r="E2" s="35"/>
      <c r="F2" s="35"/>
      <c r="G2" s="36"/>
    </row>
    <row r="3" spans="1:7" ht="29.25" customHeight="1">
      <c r="A3" s="37" t="s">
        <v>1</v>
      </c>
      <c r="B3" s="38"/>
      <c r="C3" s="38"/>
      <c r="D3" s="38"/>
      <c r="E3" s="38"/>
      <c r="F3" s="38"/>
      <c r="G3" s="39"/>
    </row>
    <row r="4" spans="1:7" ht="21" customHeight="1">
      <c r="A4" s="40" t="s">
        <v>2</v>
      </c>
      <c r="B4" s="41"/>
      <c r="C4" s="41"/>
      <c r="D4" s="41"/>
      <c r="E4" s="41"/>
      <c r="F4" s="41"/>
      <c r="G4" s="42"/>
    </row>
    <row r="5" spans="1:7">
      <c r="A5" s="5" t="s">
        <v>3</v>
      </c>
      <c r="B5" s="6" t="s">
        <v>4</v>
      </c>
      <c r="C5" s="6" t="s">
        <v>5</v>
      </c>
      <c r="D5" s="6" t="s">
        <v>6</v>
      </c>
      <c r="E5" s="52" t="s">
        <v>7</v>
      </c>
      <c r="F5" s="7" t="s">
        <v>8</v>
      </c>
      <c r="G5" s="8" t="s">
        <v>9</v>
      </c>
    </row>
    <row r="6" spans="1:7">
      <c r="A6" s="5">
        <v>1</v>
      </c>
      <c r="B6" s="6">
        <v>2</v>
      </c>
      <c r="C6" s="6">
        <v>3</v>
      </c>
      <c r="D6" s="6">
        <v>4</v>
      </c>
      <c r="E6" s="52">
        <v>5</v>
      </c>
      <c r="F6" s="9">
        <v>6</v>
      </c>
      <c r="G6" s="8">
        <v>7</v>
      </c>
    </row>
    <row r="7" spans="1:7">
      <c r="A7" s="10"/>
      <c r="B7" s="11" t="s">
        <v>10</v>
      </c>
      <c r="C7" s="12" t="s">
        <v>11</v>
      </c>
      <c r="D7" s="11"/>
      <c r="E7" s="53"/>
      <c r="F7" s="13"/>
      <c r="G7" s="14"/>
    </row>
    <row r="8" spans="1:7">
      <c r="A8" s="21"/>
      <c r="B8" s="11" t="s">
        <v>14</v>
      </c>
      <c r="C8" s="12" t="s">
        <v>15</v>
      </c>
      <c r="D8" s="11"/>
      <c r="E8" s="54"/>
      <c r="F8" s="15"/>
      <c r="G8" s="16"/>
    </row>
    <row r="9" spans="1:7">
      <c r="A9" s="46">
        <v>14</v>
      </c>
      <c r="B9" s="47" t="s">
        <v>14</v>
      </c>
      <c r="C9" s="48" t="s">
        <v>16</v>
      </c>
      <c r="D9" s="47" t="s">
        <v>13</v>
      </c>
      <c r="E9" s="55">
        <v>370.53</v>
      </c>
      <c r="F9" s="49">
        <v>0</v>
      </c>
      <c r="G9" s="50">
        <f t="shared" ref="G9:G50" si="0">ROUND(F9*$E9,2)</f>
        <v>0</v>
      </c>
    </row>
    <row r="10" spans="1:7">
      <c r="A10" s="22">
        <f>A9+1</f>
        <v>15</v>
      </c>
      <c r="B10" s="17" t="s">
        <v>14</v>
      </c>
      <c r="C10" s="18" t="s">
        <v>17</v>
      </c>
      <c r="D10" s="17" t="s">
        <v>13</v>
      </c>
      <c r="E10" s="56">
        <v>771.95</v>
      </c>
      <c r="F10" s="19">
        <v>0</v>
      </c>
      <c r="G10" s="23">
        <f t="shared" si="0"/>
        <v>0</v>
      </c>
    </row>
    <row r="11" spans="1:7">
      <c r="A11" s="46">
        <f t="shared" ref="A11:A50" si="1">A10+1</f>
        <v>16</v>
      </c>
      <c r="B11" s="47" t="s">
        <v>14</v>
      </c>
      <c r="C11" s="48" t="s">
        <v>18</v>
      </c>
      <c r="D11" s="47" t="s">
        <v>13</v>
      </c>
      <c r="E11" s="55">
        <v>82.86</v>
      </c>
      <c r="F11" s="49">
        <v>0</v>
      </c>
      <c r="G11" s="50">
        <f t="shared" si="0"/>
        <v>0</v>
      </c>
    </row>
    <row r="12" spans="1:7">
      <c r="A12" s="22">
        <f t="shared" si="1"/>
        <v>17</v>
      </c>
      <c r="B12" s="17" t="s">
        <v>14</v>
      </c>
      <c r="C12" s="18" t="s">
        <v>19</v>
      </c>
      <c r="D12" s="17" t="s">
        <v>13</v>
      </c>
      <c r="E12" s="56">
        <v>414.32</v>
      </c>
      <c r="F12" s="19">
        <v>0</v>
      </c>
      <c r="G12" s="23">
        <f t="shared" si="0"/>
        <v>0</v>
      </c>
    </row>
    <row r="13" spans="1:7">
      <c r="A13" s="46">
        <f t="shared" si="1"/>
        <v>18</v>
      </c>
      <c r="B13" s="47" t="s">
        <v>14</v>
      </c>
      <c r="C13" s="48" t="s">
        <v>20</v>
      </c>
      <c r="D13" s="47" t="s">
        <v>13</v>
      </c>
      <c r="E13" s="55">
        <v>42.82</v>
      </c>
      <c r="F13" s="49">
        <v>0</v>
      </c>
      <c r="G13" s="50">
        <f t="shared" si="0"/>
        <v>0</v>
      </c>
    </row>
    <row r="14" spans="1:7">
      <c r="A14" s="22">
        <f t="shared" si="1"/>
        <v>19</v>
      </c>
      <c r="B14" s="17" t="s">
        <v>14</v>
      </c>
      <c r="C14" s="18" t="s">
        <v>21</v>
      </c>
      <c r="D14" s="17" t="s">
        <v>13</v>
      </c>
      <c r="E14" s="56">
        <v>95.15</v>
      </c>
      <c r="F14" s="19">
        <v>0</v>
      </c>
      <c r="G14" s="23">
        <f t="shared" si="0"/>
        <v>0</v>
      </c>
    </row>
    <row r="15" spans="1:7">
      <c r="A15" s="46">
        <f t="shared" si="1"/>
        <v>20</v>
      </c>
      <c r="B15" s="47" t="s">
        <v>14</v>
      </c>
      <c r="C15" s="48" t="s">
        <v>22</v>
      </c>
      <c r="D15" s="47" t="s">
        <v>13</v>
      </c>
      <c r="E15" s="55">
        <v>23.71</v>
      </c>
      <c r="F15" s="49">
        <v>0</v>
      </c>
      <c r="G15" s="50">
        <f t="shared" si="0"/>
        <v>0</v>
      </c>
    </row>
    <row r="16" spans="1:7">
      <c r="A16" s="22">
        <f t="shared" si="1"/>
        <v>21</v>
      </c>
      <c r="B16" s="17" t="s">
        <v>14</v>
      </c>
      <c r="C16" s="18" t="s">
        <v>23</v>
      </c>
      <c r="D16" s="17" t="s">
        <v>13</v>
      </c>
      <c r="E16" s="56">
        <v>158.05000000000001</v>
      </c>
      <c r="F16" s="19">
        <v>0</v>
      </c>
      <c r="G16" s="23">
        <f t="shared" si="0"/>
        <v>0</v>
      </c>
    </row>
    <row r="17" spans="1:7">
      <c r="A17" s="46">
        <f t="shared" si="1"/>
        <v>22</v>
      </c>
      <c r="B17" s="47" t="s">
        <v>14</v>
      </c>
      <c r="C17" s="48" t="s">
        <v>24</v>
      </c>
      <c r="D17" s="47" t="s">
        <v>13</v>
      </c>
      <c r="E17" s="55">
        <v>1.74</v>
      </c>
      <c r="F17" s="49">
        <v>0</v>
      </c>
      <c r="G17" s="50">
        <f t="shared" si="0"/>
        <v>0</v>
      </c>
    </row>
    <row r="18" spans="1:7">
      <c r="A18" s="22">
        <f t="shared" si="1"/>
        <v>23</v>
      </c>
      <c r="B18" s="17" t="s">
        <v>14</v>
      </c>
      <c r="C18" s="18" t="s">
        <v>25</v>
      </c>
      <c r="D18" s="17" t="s">
        <v>13</v>
      </c>
      <c r="E18" s="56">
        <v>3.63</v>
      </c>
      <c r="F18" s="19">
        <v>0</v>
      </c>
      <c r="G18" s="23">
        <f t="shared" si="0"/>
        <v>0</v>
      </c>
    </row>
    <row r="19" spans="1:7" ht="26.4">
      <c r="A19" s="22">
        <f t="shared" si="1"/>
        <v>24</v>
      </c>
      <c r="B19" s="17" t="s">
        <v>14</v>
      </c>
      <c r="C19" s="18" t="s">
        <v>26</v>
      </c>
      <c r="D19" s="17" t="s">
        <v>13</v>
      </c>
      <c r="E19" s="56">
        <v>11.66</v>
      </c>
      <c r="F19" s="19">
        <v>0</v>
      </c>
      <c r="G19" s="23">
        <f t="shared" si="0"/>
        <v>0</v>
      </c>
    </row>
    <row r="20" spans="1:7">
      <c r="A20" s="22">
        <f t="shared" si="1"/>
        <v>25</v>
      </c>
      <c r="B20" s="17" t="s">
        <v>14</v>
      </c>
      <c r="C20" s="18" t="s">
        <v>27</v>
      </c>
      <c r="D20" s="17" t="s">
        <v>13</v>
      </c>
      <c r="E20" s="56">
        <v>19.43</v>
      </c>
      <c r="F20" s="19">
        <v>0</v>
      </c>
      <c r="G20" s="23">
        <f t="shared" si="0"/>
        <v>0</v>
      </c>
    </row>
    <row r="21" spans="1:7">
      <c r="A21" s="22">
        <f t="shared" si="1"/>
        <v>26</v>
      </c>
      <c r="B21" s="17" t="s">
        <v>14</v>
      </c>
      <c r="C21" s="18" t="s">
        <v>28</v>
      </c>
      <c r="D21" s="17" t="s">
        <v>13</v>
      </c>
      <c r="E21" s="56">
        <v>117.15</v>
      </c>
      <c r="F21" s="19">
        <v>0</v>
      </c>
      <c r="G21" s="23">
        <f t="shared" si="0"/>
        <v>0</v>
      </c>
    </row>
    <row r="22" spans="1:7">
      <c r="A22" s="22">
        <f t="shared" si="1"/>
        <v>27</v>
      </c>
      <c r="B22" s="17" t="s">
        <v>14</v>
      </c>
      <c r="C22" s="18" t="s">
        <v>29</v>
      </c>
      <c r="D22" s="17" t="s">
        <v>13</v>
      </c>
      <c r="E22" s="56">
        <v>4.8600000000000003</v>
      </c>
      <c r="F22" s="19">
        <v>0</v>
      </c>
      <c r="G22" s="23">
        <f t="shared" si="0"/>
        <v>0</v>
      </c>
    </row>
    <row r="23" spans="1:7" ht="26.4">
      <c r="A23" s="22">
        <f t="shared" si="1"/>
        <v>28</v>
      </c>
      <c r="B23" s="17" t="s">
        <v>14</v>
      </c>
      <c r="C23" s="18" t="s">
        <v>30</v>
      </c>
      <c r="D23" s="17" t="s">
        <v>13</v>
      </c>
      <c r="E23" s="56">
        <v>16.619999999999997</v>
      </c>
      <c r="F23" s="19">
        <v>0</v>
      </c>
      <c r="G23" s="23">
        <f t="shared" si="0"/>
        <v>0</v>
      </c>
    </row>
    <row r="24" spans="1:7" ht="26.4">
      <c r="A24" s="22">
        <f t="shared" si="1"/>
        <v>29</v>
      </c>
      <c r="B24" s="17" t="s">
        <v>14</v>
      </c>
      <c r="C24" s="18" t="s">
        <v>31</v>
      </c>
      <c r="D24" s="17" t="s">
        <v>13</v>
      </c>
      <c r="E24" s="56">
        <v>2.15</v>
      </c>
      <c r="F24" s="19">
        <v>0</v>
      </c>
      <c r="G24" s="23">
        <f t="shared" si="0"/>
        <v>0</v>
      </c>
    </row>
    <row r="25" spans="1:7" ht="26.4">
      <c r="A25" s="22">
        <f t="shared" si="1"/>
        <v>30</v>
      </c>
      <c r="B25" s="17" t="s">
        <v>14</v>
      </c>
      <c r="C25" s="18" t="s">
        <v>32</v>
      </c>
      <c r="D25" s="17" t="s">
        <v>13</v>
      </c>
      <c r="E25" s="56">
        <v>21.46</v>
      </c>
      <c r="F25" s="19">
        <v>0</v>
      </c>
      <c r="G25" s="23">
        <f t="shared" si="0"/>
        <v>0</v>
      </c>
    </row>
    <row r="26" spans="1:7">
      <c r="A26" s="22">
        <f t="shared" si="1"/>
        <v>31</v>
      </c>
      <c r="B26" s="17" t="s">
        <v>14</v>
      </c>
      <c r="C26" s="18" t="s">
        <v>33</v>
      </c>
      <c r="D26" s="17" t="s">
        <v>34</v>
      </c>
      <c r="E26" s="56">
        <v>17.850000000000001</v>
      </c>
      <c r="F26" s="19">
        <v>0</v>
      </c>
      <c r="G26" s="23">
        <f t="shared" si="0"/>
        <v>0</v>
      </c>
    </row>
    <row r="27" spans="1:7">
      <c r="A27" s="22">
        <f t="shared" si="1"/>
        <v>32</v>
      </c>
      <c r="B27" s="17" t="s">
        <v>14</v>
      </c>
      <c r="C27" s="18" t="s">
        <v>35</v>
      </c>
      <c r="D27" s="17" t="s">
        <v>34</v>
      </c>
      <c r="E27" s="56">
        <v>5.35</v>
      </c>
      <c r="F27" s="19">
        <v>0</v>
      </c>
      <c r="G27" s="23">
        <f t="shared" si="0"/>
        <v>0</v>
      </c>
    </row>
    <row r="28" spans="1:7">
      <c r="A28" s="22">
        <f t="shared" si="1"/>
        <v>33</v>
      </c>
      <c r="B28" s="17" t="s">
        <v>14</v>
      </c>
      <c r="C28" s="18" t="s">
        <v>36</v>
      </c>
      <c r="D28" s="17" t="s">
        <v>34</v>
      </c>
      <c r="E28" s="56">
        <v>265.05000000000007</v>
      </c>
      <c r="F28" s="19">
        <v>0</v>
      </c>
      <c r="G28" s="23">
        <f t="shared" si="0"/>
        <v>0</v>
      </c>
    </row>
    <row r="29" spans="1:7">
      <c r="A29" s="22">
        <f t="shared" si="1"/>
        <v>34</v>
      </c>
      <c r="B29" s="17" t="s">
        <v>14</v>
      </c>
      <c r="C29" s="18" t="s">
        <v>37</v>
      </c>
      <c r="D29" s="17" t="s">
        <v>34</v>
      </c>
      <c r="E29" s="56">
        <v>2.7</v>
      </c>
      <c r="F29" s="19">
        <v>0</v>
      </c>
      <c r="G29" s="23">
        <f t="shared" si="0"/>
        <v>0</v>
      </c>
    </row>
    <row r="30" spans="1:7" ht="26.4">
      <c r="A30" s="22">
        <f t="shared" si="1"/>
        <v>35</v>
      </c>
      <c r="B30" s="17" t="s">
        <v>14</v>
      </c>
      <c r="C30" s="18" t="s">
        <v>38</v>
      </c>
      <c r="D30" s="17" t="s">
        <v>34</v>
      </c>
      <c r="E30" s="56">
        <v>2.7</v>
      </c>
      <c r="F30" s="19">
        <v>0</v>
      </c>
      <c r="G30" s="23">
        <f t="shared" si="0"/>
        <v>0</v>
      </c>
    </row>
    <row r="31" spans="1:7" ht="26.4">
      <c r="A31" s="22">
        <f t="shared" si="1"/>
        <v>36</v>
      </c>
      <c r="B31" s="17" t="s">
        <v>14</v>
      </c>
      <c r="C31" s="18" t="s">
        <v>39</v>
      </c>
      <c r="D31" s="17" t="s">
        <v>13</v>
      </c>
      <c r="E31" s="56">
        <v>12</v>
      </c>
      <c r="F31" s="19">
        <v>0</v>
      </c>
      <c r="G31" s="23">
        <f t="shared" si="0"/>
        <v>0</v>
      </c>
    </row>
    <row r="32" spans="1:7">
      <c r="A32" s="22">
        <f t="shared" si="1"/>
        <v>37</v>
      </c>
      <c r="B32" s="17" t="s">
        <v>14</v>
      </c>
      <c r="C32" s="18" t="s">
        <v>40</v>
      </c>
      <c r="D32" s="17" t="s">
        <v>13</v>
      </c>
      <c r="E32" s="56">
        <v>0.56999999999999995</v>
      </c>
      <c r="F32" s="19">
        <v>0</v>
      </c>
      <c r="G32" s="23">
        <f t="shared" si="0"/>
        <v>0</v>
      </c>
    </row>
    <row r="33" spans="1:7" ht="39.6">
      <c r="A33" s="22">
        <f t="shared" si="1"/>
        <v>38</v>
      </c>
      <c r="B33" s="17" t="s">
        <v>14</v>
      </c>
      <c r="C33" s="18" t="s">
        <v>41</v>
      </c>
      <c r="D33" s="17" t="s">
        <v>34</v>
      </c>
      <c r="E33" s="56">
        <v>38.250000000000007</v>
      </c>
      <c r="F33" s="19">
        <v>0</v>
      </c>
      <c r="G33" s="23">
        <f t="shared" si="0"/>
        <v>0</v>
      </c>
    </row>
    <row r="34" spans="1:7" ht="39.6">
      <c r="A34" s="22">
        <f t="shared" si="1"/>
        <v>39</v>
      </c>
      <c r="B34" s="17" t="s">
        <v>14</v>
      </c>
      <c r="C34" s="18" t="s">
        <v>42</v>
      </c>
      <c r="D34" s="17" t="s">
        <v>13</v>
      </c>
      <c r="E34" s="56">
        <v>3.56</v>
      </c>
      <c r="F34" s="19">
        <v>0</v>
      </c>
      <c r="G34" s="23">
        <f t="shared" si="0"/>
        <v>0</v>
      </c>
    </row>
    <row r="35" spans="1:7" ht="26.4">
      <c r="A35" s="22">
        <f t="shared" si="1"/>
        <v>40</v>
      </c>
      <c r="B35" s="17" t="s">
        <v>14</v>
      </c>
      <c r="C35" s="18" t="s">
        <v>43</v>
      </c>
      <c r="D35" s="17" t="s">
        <v>13</v>
      </c>
      <c r="E35" s="56">
        <v>45.51</v>
      </c>
      <c r="F35" s="19">
        <v>0</v>
      </c>
      <c r="G35" s="23">
        <f t="shared" si="0"/>
        <v>0</v>
      </c>
    </row>
    <row r="36" spans="1:7" ht="26.4">
      <c r="A36" s="22">
        <f t="shared" si="1"/>
        <v>41</v>
      </c>
      <c r="B36" s="17" t="s">
        <v>14</v>
      </c>
      <c r="C36" s="18" t="s">
        <v>182</v>
      </c>
      <c r="D36" s="17" t="s">
        <v>13</v>
      </c>
      <c r="E36" s="56">
        <v>1198.1300000000001</v>
      </c>
      <c r="F36" s="19">
        <v>0</v>
      </c>
      <c r="G36" s="23">
        <f t="shared" si="0"/>
        <v>0</v>
      </c>
    </row>
    <row r="37" spans="1:7" ht="26.4">
      <c r="A37" s="22">
        <f t="shared" si="1"/>
        <v>42</v>
      </c>
      <c r="B37" s="17" t="s">
        <v>14</v>
      </c>
      <c r="C37" s="18" t="s">
        <v>44</v>
      </c>
      <c r="D37" s="17" t="s">
        <v>13</v>
      </c>
      <c r="E37" s="56">
        <v>2.54</v>
      </c>
      <c r="F37" s="19">
        <v>0</v>
      </c>
      <c r="G37" s="23">
        <f t="shared" si="0"/>
        <v>0</v>
      </c>
    </row>
    <row r="38" spans="1:7" ht="26.4">
      <c r="A38" s="22">
        <f t="shared" si="1"/>
        <v>43</v>
      </c>
      <c r="B38" s="17" t="s">
        <v>14</v>
      </c>
      <c r="C38" s="18" t="s">
        <v>183</v>
      </c>
      <c r="D38" s="17" t="s">
        <v>13</v>
      </c>
      <c r="E38" s="56">
        <v>944.9</v>
      </c>
      <c r="F38" s="19">
        <v>0</v>
      </c>
      <c r="G38" s="23">
        <f t="shared" si="0"/>
        <v>0</v>
      </c>
    </row>
    <row r="39" spans="1:7" ht="39.6">
      <c r="A39" s="22">
        <f t="shared" si="1"/>
        <v>44</v>
      </c>
      <c r="B39" s="17" t="s">
        <v>14</v>
      </c>
      <c r="C39" s="18" t="s">
        <v>45</v>
      </c>
      <c r="D39" s="17" t="s">
        <v>12</v>
      </c>
      <c r="E39" s="56">
        <v>13</v>
      </c>
      <c r="F39" s="19">
        <v>0</v>
      </c>
      <c r="G39" s="23">
        <f t="shared" si="0"/>
        <v>0</v>
      </c>
    </row>
    <row r="40" spans="1:7" ht="39.6">
      <c r="A40" s="22">
        <f t="shared" si="1"/>
        <v>45</v>
      </c>
      <c r="B40" s="17" t="s">
        <v>14</v>
      </c>
      <c r="C40" s="18" t="s">
        <v>46</v>
      </c>
      <c r="D40" s="17" t="s">
        <v>12</v>
      </c>
      <c r="E40" s="56">
        <v>4</v>
      </c>
      <c r="F40" s="19">
        <v>0</v>
      </c>
      <c r="G40" s="23">
        <f t="shared" si="0"/>
        <v>0</v>
      </c>
    </row>
    <row r="41" spans="1:7" ht="39.6">
      <c r="A41" s="22">
        <f t="shared" si="1"/>
        <v>46</v>
      </c>
      <c r="B41" s="17" t="s">
        <v>14</v>
      </c>
      <c r="C41" s="18" t="s">
        <v>47</v>
      </c>
      <c r="D41" s="17" t="s">
        <v>12</v>
      </c>
      <c r="E41" s="56">
        <v>13</v>
      </c>
      <c r="F41" s="19">
        <v>0</v>
      </c>
      <c r="G41" s="23">
        <f t="shared" si="0"/>
        <v>0</v>
      </c>
    </row>
    <row r="42" spans="1:7" ht="39.6">
      <c r="A42" s="22">
        <f t="shared" si="1"/>
        <v>47</v>
      </c>
      <c r="B42" s="17" t="s">
        <v>14</v>
      </c>
      <c r="C42" s="18" t="s">
        <v>48</v>
      </c>
      <c r="D42" s="17" t="s">
        <v>12</v>
      </c>
      <c r="E42" s="56">
        <v>3</v>
      </c>
      <c r="F42" s="19">
        <v>0</v>
      </c>
      <c r="G42" s="23">
        <f t="shared" si="0"/>
        <v>0</v>
      </c>
    </row>
    <row r="43" spans="1:7" ht="26.4">
      <c r="A43" s="22">
        <f t="shared" si="1"/>
        <v>48</v>
      </c>
      <c r="B43" s="17" t="s">
        <v>14</v>
      </c>
      <c r="C43" s="18" t="s">
        <v>49</v>
      </c>
      <c r="D43" s="17" t="s">
        <v>12</v>
      </c>
      <c r="E43" s="56">
        <v>10</v>
      </c>
      <c r="F43" s="19">
        <v>0</v>
      </c>
      <c r="G43" s="23">
        <f t="shared" si="0"/>
        <v>0</v>
      </c>
    </row>
    <row r="44" spans="1:7" ht="26.4">
      <c r="A44" s="22">
        <f t="shared" si="1"/>
        <v>49</v>
      </c>
      <c r="B44" s="17" t="s">
        <v>14</v>
      </c>
      <c r="C44" s="18" t="s">
        <v>50</v>
      </c>
      <c r="D44" s="17" t="s">
        <v>12</v>
      </c>
      <c r="E44" s="56">
        <v>5</v>
      </c>
      <c r="F44" s="19">
        <v>0</v>
      </c>
      <c r="G44" s="23">
        <f t="shared" si="0"/>
        <v>0</v>
      </c>
    </row>
    <row r="45" spans="1:7" ht="39.6">
      <c r="A45" s="22">
        <f t="shared" si="1"/>
        <v>50</v>
      </c>
      <c r="B45" s="17" t="s">
        <v>14</v>
      </c>
      <c r="C45" s="18" t="s">
        <v>51</v>
      </c>
      <c r="D45" s="17" t="s">
        <v>52</v>
      </c>
      <c r="E45" s="56">
        <v>162.65</v>
      </c>
      <c r="F45" s="19">
        <v>0</v>
      </c>
      <c r="G45" s="23">
        <f t="shared" si="0"/>
        <v>0</v>
      </c>
    </row>
    <row r="46" spans="1:7" ht="52.8">
      <c r="A46" s="22">
        <f t="shared" si="1"/>
        <v>51</v>
      </c>
      <c r="B46" s="17" t="s">
        <v>14</v>
      </c>
      <c r="C46" s="18" t="s">
        <v>53</v>
      </c>
      <c r="D46" s="17" t="s">
        <v>52</v>
      </c>
      <c r="E46" s="56">
        <v>21.7</v>
      </c>
      <c r="F46" s="19">
        <v>0</v>
      </c>
      <c r="G46" s="23">
        <f t="shared" si="0"/>
        <v>0</v>
      </c>
    </row>
    <row r="47" spans="1:7" ht="52.8">
      <c r="A47" s="22">
        <f t="shared" si="1"/>
        <v>52</v>
      </c>
      <c r="B47" s="17" t="s">
        <v>14</v>
      </c>
      <c r="C47" s="18" t="s">
        <v>54</v>
      </c>
      <c r="D47" s="17" t="s">
        <v>52</v>
      </c>
      <c r="E47" s="56">
        <v>21.1</v>
      </c>
      <c r="F47" s="19">
        <v>0</v>
      </c>
      <c r="G47" s="23">
        <f t="shared" si="0"/>
        <v>0</v>
      </c>
    </row>
    <row r="48" spans="1:7" ht="52.8">
      <c r="A48" s="22">
        <f t="shared" si="1"/>
        <v>53</v>
      </c>
      <c r="B48" s="17" t="s">
        <v>14</v>
      </c>
      <c r="C48" s="18" t="s">
        <v>55</v>
      </c>
      <c r="D48" s="17" t="s">
        <v>52</v>
      </c>
      <c r="E48" s="56">
        <v>20.849999999999998</v>
      </c>
      <c r="F48" s="19">
        <v>0</v>
      </c>
      <c r="G48" s="23">
        <f t="shared" si="0"/>
        <v>0</v>
      </c>
    </row>
    <row r="49" spans="1:9" ht="52.8">
      <c r="A49" s="22">
        <f t="shared" si="1"/>
        <v>54</v>
      </c>
      <c r="B49" s="17" t="s">
        <v>14</v>
      </c>
      <c r="C49" s="18" t="s">
        <v>56</v>
      </c>
      <c r="D49" s="17" t="s">
        <v>52</v>
      </c>
      <c r="E49" s="56">
        <v>52.949999999999996</v>
      </c>
      <c r="F49" s="19">
        <v>0</v>
      </c>
      <c r="G49" s="23">
        <f t="shared" si="0"/>
        <v>0</v>
      </c>
    </row>
    <row r="50" spans="1:9" ht="39.6">
      <c r="A50" s="22">
        <f t="shared" si="1"/>
        <v>55</v>
      </c>
      <c r="B50" s="17" t="s">
        <v>14</v>
      </c>
      <c r="C50" s="18" t="s">
        <v>57</v>
      </c>
      <c r="D50" s="17" t="s">
        <v>52</v>
      </c>
      <c r="E50" s="56">
        <v>23.650000000000002</v>
      </c>
      <c r="F50" s="19">
        <v>0</v>
      </c>
      <c r="G50" s="23">
        <f t="shared" si="0"/>
        <v>0</v>
      </c>
    </row>
    <row r="51" spans="1:9" ht="49.5" customHeight="1">
      <c r="A51" s="43" t="s">
        <v>58</v>
      </c>
      <c r="B51" s="44"/>
      <c r="C51" s="44"/>
      <c r="D51" s="44"/>
      <c r="E51" s="44"/>
      <c r="F51" s="44"/>
      <c r="G51" s="45"/>
    </row>
    <row r="52" spans="1:9">
      <c r="A52" s="10"/>
      <c r="B52" s="11" t="s">
        <v>59</v>
      </c>
      <c r="C52" s="12" t="s">
        <v>60</v>
      </c>
      <c r="D52" s="20"/>
      <c r="E52" s="57"/>
      <c r="F52" s="24"/>
      <c r="G52" s="25"/>
    </row>
    <row r="53" spans="1:9">
      <c r="A53" s="10"/>
      <c r="B53" s="11" t="s">
        <v>61</v>
      </c>
      <c r="C53" s="12" t="s">
        <v>62</v>
      </c>
      <c r="D53" s="20"/>
      <c r="E53" s="53"/>
      <c r="F53" s="24"/>
      <c r="G53" s="25"/>
    </row>
    <row r="54" spans="1:9" ht="26.4">
      <c r="A54" s="21"/>
      <c r="B54" s="11" t="s">
        <v>64</v>
      </c>
      <c r="C54" s="12" t="s">
        <v>65</v>
      </c>
      <c r="D54" s="11"/>
      <c r="E54" s="54"/>
      <c r="F54" s="24"/>
      <c r="G54" s="25"/>
    </row>
    <row r="55" spans="1:9" ht="26.4">
      <c r="A55" s="22">
        <v>66</v>
      </c>
      <c r="B55" s="17" t="s">
        <v>64</v>
      </c>
      <c r="C55" s="18" t="s">
        <v>66</v>
      </c>
      <c r="D55" s="17" t="s">
        <v>63</v>
      </c>
      <c r="E55" s="56">
        <v>2091.4</v>
      </c>
      <c r="F55" s="19">
        <v>0</v>
      </c>
      <c r="G55" s="23">
        <f t="shared" ref="G55:G70" si="2">ROUND(F55*$E55,2)</f>
        <v>0</v>
      </c>
      <c r="I55" s="1" t="s">
        <v>181</v>
      </c>
    </row>
    <row r="56" spans="1:9" ht="26.4">
      <c r="A56" s="22">
        <f>A55+1</f>
        <v>67</v>
      </c>
      <c r="B56" s="17" t="s">
        <v>64</v>
      </c>
      <c r="C56" s="18" t="s">
        <v>67</v>
      </c>
      <c r="D56" s="17" t="s">
        <v>63</v>
      </c>
      <c r="E56" s="56">
        <v>2847.5</v>
      </c>
      <c r="F56" s="19">
        <v>0</v>
      </c>
      <c r="G56" s="23">
        <f t="shared" si="2"/>
        <v>0</v>
      </c>
      <c r="I56" s="1" t="s">
        <v>184</v>
      </c>
    </row>
    <row r="57" spans="1:9" ht="26.4">
      <c r="A57" s="22">
        <f t="shared" ref="A57:A70" si="3">A56+1</f>
        <v>68</v>
      </c>
      <c r="B57" s="17" t="s">
        <v>64</v>
      </c>
      <c r="C57" s="18" t="s">
        <v>68</v>
      </c>
      <c r="D57" s="17" t="s">
        <v>63</v>
      </c>
      <c r="E57" s="56">
        <v>100.35</v>
      </c>
      <c r="F57" s="19">
        <v>0</v>
      </c>
      <c r="G57" s="23">
        <f t="shared" si="2"/>
        <v>0</v>
      </c>
      <c r="I57" s="1" t="s">
        <v>185</v>
      </c>
    </row>
    <row r="58" spans="1:9" ht="26.4">
      <c r="A58" s="22">
        <f t="shared" si="3"/>
        <v>69</v>
      </c>
      <c r="B58" s="17" t="s">
        <v>64</v>
      </c>
      <c r="C58" s="18" t="s">
        <v>69</v>
      </c>
      <c r="D58" s="17" t="s">
        <v>63</v>
      </c>
      <c r="E58" s="56">
        <v>3338.38</v>
      </c>
      <c r="F58" s="19">
        <v>0</v>
      </c>
      <c r="G58" s="23">
        <f t="shared" si="2"/>
        <v>0</v>
      </c>
      <c r="I58" s="1" t="s">
        <v>186</v>
      </c>
    </row>
    <row r="59" spans="1:9" ht="26.4">
      <c r="A59" s="22">
        <f t="shared" si="3"/>
        <v>70</v>
      </c>
      <c r="B59" s="17" t="s">
        <v>64</v>
      </c>
      <c r="C59" s="18" t="s">
        <v>70</v>
      </c>
      <c r="D59" s="17" t="s">
        <v>63</v>
      </c>
      <c r="E59" s="56">
        <v>1165.5999999999999</v>
      </c>
      <c r="F59" s="19">
        <v>0</v>
      </c>
      <c r="G59" s="23">
        <f t="shared" si="2"/>
        <v>0</v>
      </c>
      <c r="I59" s="1" t="s">
        <v>187</v>
      </c>
    </row>
    <row r="60" spans="1:9" ht="26.4">
      <c r="A60" s="22">
        <f t="shared" si="3"/>
        <v>71</v>
      </c>
      <c r="B60" s="17" t="s">
        <v>64</v>
      </c>
      <c r="C60" s="18" t="s">
        <v>71</v>
      </c>
      <c r="D60" s="17" t="s">
        <v>63</v>
      </c>
      <c r="E60" s="56">
        <v>2036.3</v>
      </c>
      <c r="F60" s="19">
        <v>0</v>
      </c>
      <c r="G60" s="23">
        <f t="shared" si="2"/>
        <v>0</v>
      </c>
      <c r="I60" s="1" t="s">
        <v>188</v>
      </c>
    </row>
    <row r="61" spans="1:9" ht="39.6">
      <c r="A61" s="22">
        <f t="shared" si="3"/>
        <v>72</v>
      </c>
      <c r="B61" s="17" t="s">
        <v>64</v>
      </c>
      <c r="C61" s="18" t="s">
        <v>72</v>
      </c>
      <c r="D61" s="17" t="s">
        <v>63</v>
      </c>
      <c r="E61" s="56">
        <v>978.64</v>
      </c>
      <c r="F61" s="19">
        <v>0</v>
      </c>
      <c r="G61" s="23">
        <f t="shared" si="2"/>
        <v>0</v>
      </c>
      <c r="I61" s="1" t="s">
        <v>189</v>
      </c>
    </row>
    <row r="62" spans="1:9" ht="26.4">
      <c r="A62" s="22">
        <f t="shared" si="3"/>
        <v>73</v>
      </c>
      <c r="B62" s="17" t="s">
        <v>64</v>
      </c>
      <c r="C62" s="18" t="s">
        <v>73</v>
      </c>
      <c r="D62" s="17" t="s">
        <v>63</v>
      </c>
      <c r="E62" s="56">
        <v>20021.84</v>
      </c>
      <c r="F62" s="19">
        <v>0</v>
      </c>
      <c r="G62" s="23">
        <f t="shared" si="2"/>
        <v>0</v>
      </c>
      <c r="I62" s="1" t="s">
        <v>190</v>
      </c>
    </row>
    <row r="63" spans="1:9" ht="26.4">
      <c r="A63" s="22">
        <f t="shared" si="3"/>
        <v>74</v>
      </c>
      <c r="B63" s="17" t="s">
        <v>64</v>
      </c>
      <c r="C63" s="18" t="s">
        <v>74</v>
      </c>
      <c r="D63" s="17" t="s">
        <v>63</v>
      </c>
      <c r="E63" s="56">
        <v>2327.8000000000002</v>
      </c>
      <c r="F63" s="19">
        <v>0</v>
      </c>
      <c r="G63" s="23">
        <f t="shared" si="2"/>
        <v>0</v>
      </c>
      <c r="I63" s="1" t="s">
        <v>191</v>
      </c>
    </row>
    <row r="64" spans="1:9" ht="26.4">
      <c r="A64" s="22">
        <f t="shared" si="3"/>
        <v>75</v>
      </c>
      <c r="B64" s="17" t="s">
        <v>64</v>
      </c>
      <c r="C64" s="18" t="s">
        <v>75</v>
      </c>
      <c r="D64" s="17" t="s">
        <v>63</v>
      </c>
      <c r="E64" s="56">
        <v>887.25</v>
      </c>
      <c r="F64" s="19">
        <v>0</v>
      </c>
      <c r="G64" s="23">
        <f t="shared" si="2"/>
        <v>0</v>
      </c>
      <c r="I64" s="1" t="s">
        <v>192</v>
      </c>
    </row>
    <row r="65" spans="1:9" ht="39.6">
      <c r="A65" s="22">
        <f t="shared" si="3"/>
        <v>76</v>
      </c>
      <c r="B65" s="17" t="s">
        <v>64</v>
      </c>
      <c r="C65" s="18" t="s">
        <v>76</v>
      </c>
      <c r="D65" s="17" t="s">
        <v>63</v>
      </c>
      <c r="E65" s="56">
        <v>10577.08</v>
      </c>
      <c r="F65" s="19">
        <v>0</v>
      </c>
      <c r="G65" s="23">
        <f t="shared" si="2"/>
        <v>0</v>
      </c>
      <c r="I65" s="1" t="s">
        <v>193</v>
      </c>
    </row>
    <row r="66" spans="1:9" ht="26.4">
      <c r="A66" s="22">
        <f t="shared" si="3"/>
        <v>77</v>
      </c>
      <c r="B66" s="17" t="s">
        <v>64</v>
      </c>
      <c r="C66" s="18" t="s">
        <v>77</v>
      </c>
      <c r="D66" s="17" t="s">
        <v>63</v>
      </c>
      <c r="E66" s="56">
        <v>571.9</v>
      </c>
      <c r="F66" s="19">
        <v>0</v>
      </c>
      <c r="G66" s="23">
        <f t="shared" si="2"/>
        <v>0</v>
      </c>
      <c r="I66" s="1" t="s">
        <v>194</v>
      </c>
    </row>
    <row r="67" spans="1:9" ht="26.4">
      <c r="A67" s="22">
        <f t="shared" si="3"/>
        <v>78</v>
      </c>
      <c r="B67" s="17" t="s">
        <v>64</v>
      </c>
      <c r="C67" s="18" t="s">
        <v>78</v>
      </c>
      <c r="D67" s="17" t="s">
        <v>63</v>
      </c>
      <c r="E67" s="56">
        <v>760</v>
      </c>
      <c r="F67" s="19">
        <v>0</v>
      </c>
      <c r="G67" s="23">
        <f t="shared" si="2"/>
        <v>0</v>
      </c>
      <c r="I67" s="1" t="s">
        <v>195</v>
      </c>
    </row>
    <row r="68" spans="1:9" ht="26.4">
      <c r="A68" s="22">
        <f t="shared" si="3"/>
        <v>79</v>
      </c>
      <c r="B68" s="17" t="s">
        <v>64</v>
      </c>
      <c r="C68" s="18" t="s">
        <v>79</v>
      </c>
      <c r="D68" s="17" t="s">
        <v>63</v>
      </c>
      <c r="E68" s="56">
        <v>1050.67</v>
      </c>
      <c r="F68" s="19">
        <v>0</v>
      </c>
      <c r="G68" s="23">
        <f t="shared" si="2"/>
        <v>0</v>
      </c>
      <c r="I68" s="1" t="s">
        <v>196</v>
      </c>
    </row>
    <row r="69" spans="1:9" ht="26.4">
      <c r="A69" s="22">
        <f t="shared" si="3"/>
        <v>80</v>
      </c>
      <c r="B69" s="17" t="s">
        <v>64</v>
      </c>
      <c r="C69" s="18" t="s">
        <v>80</v>
      </c>
      <c r="D69" s="17" t="s">
        <v>63</v>
      </c>
      <c r="E69" s="56">
        <v>982.51</v>
      </c>
      <c r="F69" s="19">
        <v>0</v>
      </c>
      <c r="G69" s="23">
        <f t="shared" si="2"/>
        <v>0</v>
      </c>
      <c r="I69" s="1" t="s">
        <v>197</v>
      </c>
    </row>
    <row r="70" spans="1:9" ht="26.4">
      <c r="A70" s="22">
        <f t="shared" si="3"/>
        <v>81</v>
      </c>
      <c r="B70" s="17" t="s">
        <v>64</v>
      </c>
      <c r="C70" s="18" t="s">
        <v>81</v>
      </c>
      <c r="D70" s="17" t="s">
        <v>63</v>
      </c>
      <c r="E70" s="56">
        <v>994.3</v>
      </c>
      <c r="F70" s="19">
        <v>0</v>
      </c>
      <c r="G70" s="23">
        <f t="shared" si="2"/>
        <v>0</v>
      </c>
      <c r="I70" s="1" t="s">
        <v>198</v>
      </c>
    </row>
    <row r="71" spans="1:9" ht="26.4">
      <c r="A71" s="21"/>
      <c r="B71" s="11" t="s">
        <v>82</v>
      </c>
      <c r="C71" s="12" t="s">
        <v>83</v>
      </c>
      <c r="D71" s="11"/>
      <c r="E71" s="54"/>
      <c r="F71" s="24"/>
      <c r="G71" s="25"/>
    </row>
    <row r="72" spans="1:9" s="58" customFormat="1" ht="27.6">
      <c r="A72" s="46">
        <f>A70+1</f>
        <v>82</v>
      </c>
      <c r="B72" s="47" t="s">
        <v>82</v>
      </c>
      <c r="C72" s="48" t="s">
        <v>84</v>
      </c>
      <c r="D72" s="47" t="s">
        <v>63</v>
      </c>
      <c r="E72" s="55">
        <v>3494.95</v>
      </c>
      <c r="F72" s="49">
        <v>0</v>
      </c>
      <c r="G72" s="50">
        <f t="shared" ref="G72:G95" si="4">ROUND(F72*$E72,2)</f>
        <v>0</v>
      </c>
    </row>
    <row r="73" spans="1:9" s="58" customFormat="1" ht="27.6">
      <c r="A73" s="46">
        <f>A72+1</f>
        <v>83</v>
      </c>
      <c r="B73" s="47" t="s">
        <v>82</v>
      </c>
      <c r="C73" s="48" t="s">
        <v>85</v>
      </c>
      <c r="D73" s="47" t="s">
        <v>63</v>
      </c>
      <c r="E73" s="55">
        <v>1165.5999999999999</v>
      </c>
      <c r="F73" s="49">
        <v>0</v>
      </c>
      <c r="G73" s="50">
        <f t="shared" si="4"/>
        <v>0</v>
      </c>
    </row>
    <row r="74" spans="1:9" s="58" customFormat="1" ht="27.6">
      <c r="A74" s="46">
        <f t="shared" ref="A74:A95" si="5">A73+1</f>
        <v>84</v>
      </c>
      <c r="B74" s="47" t="s">
        <v>82</v>
      </c>
      <c r="C74" s="48" t="s">
        <v>86</v>
      </c>
      <c r="D74" s="47" t="s">
        <v>63</v>
      </c>
      <c r="E74" s="55">
        <v>2170.59</v>
      </c>
      <c r="F74" s="49">
        <v>0</v>
      </c>
      <c r="G74" s="50">
        <f t="shared" si="4"/>
        <v>0</v>
      </c>
    </row>
    <row r="75" spans="1:9" s="58" customFormat="1" ht="41.4">
      <c r="A75" s="46">
        <f t="shared" si="5"/>
        <v>85</v>
      </c>
      <c r="B75" s="47" t="s">
        <v>82</v>
      </c>
      <c r="C75" s="48" t="s">
        <v>87</v>
      </c>
      <c r="D75" s="47" t="s">
        <v>63</v>
      </c>
      <c r="E75" s="55">
        <v>1003.13</v>
      </c>
      <c r="F75" s="49">
        <v>0</v>
      </c>
      <c r="G75" s="50">
        <f t="shared" si="4"/>
        <v>0</v>
      </c>
    </row>
    <row r="76" spans="1:9" s="58" customFormat="1" ht="27.6">
      <c r="A76" s="46">
        <f t="shared" si="5"/>
        <v>86</v>
      </c>
      <c r="B76" s="47" t="s">
        <v>82</v>
      </c>
      <c r="C76" s="48" t="s">
        <v>88</v>
      </c>
      <c r="D76" s="47" t="s">
        <v>63</v>
      </c>
      <c r="E76" s="55">
        <v>17866</v>
      </c>
      <c r="F76" s="49">
        <v>0</v>
      </c>
      <c r="G76" s="50">
        <f t="shared" si="4"/>
        <v>0</v>
      </c>
    </row>
    <row r="77" spans="1:9" s="58" customFormat="1" ht="27.6">
      <c r="A77" s="46">
        <f t="shared" si="5"/>
        <v>87</v>
      </c>
      <c r="B77" s="47" t="s">
        <v>82</v>
      </c>
      <c r="C77" s="48" t="s">
        <v>89</v>
      </c>
      <c r="D77" s="47" t="s">
        <v>63</v>
      </c>
      <c r="E77" s="55">
        <v>3368.83</v>
      </c>
      <c r="F77" s="49">
        <v>0</v>
      </c>
      <c r="G77" s="50">
        <f t="shared" si="4"/>
        <v>0</v>
      </c>
    </row>
    <row r="78" spans="1:9" s="58" customFormat="1" ht="27.6">
      <c r="A78" s="46">
        <f t="shared" si="5"/>
        <v>88</v>
      </c>
      <c r="B78" s="47" t="s">
        <v>82</v>
      </c>
      <c r="C78" s="48" t="s">
        <v>90</v>
      </c>
      <c r="D78" s="47" t="s">
        <v>63</v>
      </c>
      <c r="E78" s="55">
        <v>760</v>
      </c>
      <c r="F78" s="49">
        <v>0</v>
      </c>
      <c r="G78" s="50">
        <f t="shared" si="4"/>
        <v>0</v>
      </c>
    </row>
    <row r="79" spans="1:9" s="58" customFormat="1" ht="27.6">
      <c r="A79" s="46">
        <f t="shared" si="5"/>
        <v>89</v>
      </c>
      <c r="B79" s="47" t="s">
        <v>82</v>
      </c>
      <c r="C79" s="48" t="s">
        <v>91</v>
      </c>
      <c r="D79" s="47" t="s">
        <v>63</v>
      </c>
      <c r="E79" s="55">
        <v>1091.46</v>
      </c>
      <c r="F79" s="49">
        <v>0</v>
      </c>
      <c r="G79" s="50">
        <f t="shared" si="4"/>
        <v>0</v>
      </c>
    </row>
    <row r="80" spans="1:9" s="58" customFormat="1" ht="27.6">
      <c r="A80" s="46">
        <f t="shared" si="5"/>
        <v>90</v>
      </c>
      <c r="B80" s="47" t="s">
        <v>82</v>
      </c>
      <c r="C80" s="48" t="s">
        <v>92</v>
      </c>
      <c r="D80" s="47" t="s">
        <v>63</v>
      </c>
      <c r="E80" s="55">
        <v>1020.52</v>
      </c>
      <c r="F80" s="49">
        <v>0</v>
      </c>
      <c r="G80" s="50">
        <f t="shared" si="4"/>
        <v>0</v>
      </c>
    </row>
    <row r="81" spans="1:7" s="58" customFormat="1" ht="27.6">
      <c r="A81" s="46">
        <f t="shared" si="5"/>
        <v>91</v>
      </c>
      <c r="B81" s="47" t="s">
        <v>82</v>
      </c>
      <c r="C81" s="48" t="s">
        <v>93</v>
      </c>
      <c r="D81" s="47" t="s">
        <v>63</v>
      </c>
      <c r="E81" s="55">
        <v>1030.1199999999999</v>
      </c>
      <c r="F81" s="49">
        <v>0</v>
      </c>
      <c r="G81" s="50">
        <f t="shared" si="4"/>
        <v>0</v>
      </c>
    </row>
    <row r="82" spans="1:7" s="58" customFormat="1" ht="27.6">
      <c r="A82" s="46">
        <f t="shared" si="5"/>
        <v>92</v>
      </c>
      <c r="B82" s="47" t="s">
        <v>82</v>
      </c>
      <c r="C82" s="48" t="s">
        <v>94</v>
      </c>
      <c r="D82" s="47" t="s">
        <v>63</v>
      </c>
      <c r="E82" s="55">
        <v>571.9</v>
      </c>
      <c r="F82" s="49">
        <v>0</v>
      </c>
      <c r="G82" s="50">
        <f t="shared" si="4"/>
        <v>0</v>
      </c>
    </row>
    <row r="83" spans="1:7" s="58" customFormat="1" ht="27.6">
      <c r="A83" s="46">
        <f t="shared" si="5"/>
        <v>93</v>
      </c>
      <c r="B83" s="47" t="s">
        <v>82</v>
      </c>
      <c r="C83" s="48" t="s">
        <v>95</v>
      </c>
      <c r="D83" s="47" t="s">
        <v>63</v>
      </c>
      <c r="E83" s="55">
        <v>221.3</v>
      </c>
      <c r="F83" s="49">
        <v>0</v>
      </c>
      <c r="G83" s="50">
        <f t="shared" si="4"/>
        <v>0</v>
      </c>
    </row>
    <row r="84" spans="1:7" s="58" customFormat="1" ht="27.6">
      <c r="A84" s="46">
        <f t="shared" si="5"/>
        <v>94</v>
      </c>
      <c r="B84" s="47" t="s">
        <v>82</v>
      </c>
      <c r="C84" s="48" t="s">
        <v>96</v>
      </c>
      <c r="D84" s="47" t="s">
        <v>63</v>
      </c>
      <c r="E84" s="55">
        <v>555.35</v>
      </c>
      <c r="F84" s="49">
        <v>0</v>
      </c>
      <c r="G84" s="50">
        <f t="shared" si="4"/>
        <v>0</v>
      </c>
    </row>
    <row r="85" spans="1:7" s="58" customFormat="1" ht="27.6">
      <c r="A85" s="46">
        <f t="shared" si="5"/>
        <v>95</v>
      </c>
      <c r="B85" s="47" t="s">
        <v>82</v>
      </c>
      <c r="C85" s="48" t="s">
        <v>97</v>
      </c>
      <c r="D85" s="47" t="s">
        <v>63</v>
      </c>
      <c r="E85" s="55">
        <v>887.25</v>
      </c>
      <c r="F85" s="49">
        <v>0</v>
      </c>
      <c r="G85" s="50">
        <f t="shared" si="4"/>
        <v>0</v>
      </c>
    </row>
    <row r="86" spans="1:7" s="58" customFormat="1" ht="27.6">
      <c r="A86" s="46">
        <f t="shared" si="5"/>
        <v>96</v>
      </c>
      <c r="B86" s="47" t="s">
        <v>82</v>
      </c>
      <c r="C86" s="48" t="s">
        <v>98</v>
      </c>
      <c r="D86" s="47" t="s">
        <v>63</v>
      </c>
      <c r="E86" s="55">
        <v>2327.8000000000002</v>
      </c>
      <c r="F86" s="49">
        <v>0</v>
      </c>
      <c r="G86" s="50">
        <f t="shared" si="4"/>
        <v>0</v>
      </c>
    </row>
    <row r="87" spans="1:7" s="58" customFormat="1" ht="27.6">
      <c r="A87" s="46">
        <f t="shared" si="5"/>
        <v>97</v>
      </c>
      <c r="B87" s="47" t="s">
        <v>82</v>
      </c>
      <c r="C87" s="48" t="s">
        <v>99</v>
      </c>
      <c r="D87" s="47" t="s">
        <v>63</v>
      </c>
      <c r="E87" s="55">
        <v>2091.4</v>
      </c>
      <c r="F87" s="49">
        <v>0</v>
      </c>
      <c r="G87" s="50">
        <f t="shared" si="4"/>
        <v>0</v>
      </c>
    </row>
    <row r="88" spans="1:7" s="58" customFormat="1" ht="27.6">
      <c r="A88" s="46">
        <f t="shared" si="5"/>
        <v>98</v>
      </c>
      <c r="B88" s="47" t="s">
        <v>82</v>
      </c>
      <c r="C88" s="48" t="s">
        <v>100</v>
      </c>
      <c r="D88" s="47" t="s">
        <v>63</v>
      </c>
      <c r="E88" s="55">
        <v>2357.5500000000002</v>
      </c>
      <c r="F88" s="49">
        <v>0</v>
      </c>
      <c r="G88" s="50">
        <f t="shared" si="4"/>
        <v>0</v>
      </c>
    </row>
    <row r="89" spans="1:7" s="58" customFormat="1" ht="27.6">
      <c r="A89" s="46">
        <f t="shared" si="5"/>
        <v>99</v>
      </c>
      <c r="B89" s="47" t="s">
        <v>82</v>
      </c>
      <c r="C89" s="48" t="s">
        <v>101</v>
      </c>
      <c r="D89" s="47" t="s">
        <v>63</v>
      </c>
      <c r="E89" s="55">
        <v>489.95</v>
      </c>
      <c r="F89" s="49">
        <v>0</v>
      </c>
      <c r="G89" s="50">
        <f t="shared" si="4"/>
        <v>0</v>
      </c>
    </row>
    <row r="90" spans="1:7" s="58" customFormat="1" ht="27.6">
      <c r="A90" s="46">
        <f t="shared" si="5"/>
        <v>100</v>
      </c>
      <c r="B90" s="47" t="s">
        <v>82</v>
      </c>
      <c r="C90" s="48" t="s">
        <v>102</v>
      </c>
      <c r="D90" s="47" t="s">
        <v>63</v>
      </c>
      <c r="E90" s="55">
        <v>9889.61</v>
      </c>
      <c r="F90" s="49">
        <v>0</v>
      </c>
      <c r="G90" s="50">
        <f t="shared" si="4"/>
        <v>0</v>
      </c>
    </row>
    <row r="91" spans="1:7" s="58" customFormat="1" ht="27.6">
      <c r="A91" s="46">
        <f t="shared" si="5"/>
        <v>101</v>
      </c>
      <c r="B91" s="47" t="s">
        <v>82</v>
      </c>
      <c r="C91" s="48" t="s">
        <v>103</v>
      </c>
      <c r="D91" s="47" t="s">
        <v>63</v>
      </c>
      <c r="E91" s="55">
        <v>1597.23</v>
      </c>
      <c r="F91" s="49">
        <v>0</v>
      </c>
      <c r="G91" s="50">
        <f t="shared" si="4"/>
        <v>0</v>
      </c>
    </row>
    <row r="92" spans="1:7" s="58" customFormat="1" ht="27.6">
      <c r="A92" s="46">
        <f t="shared" si="5"/>
        <v>102</v>
      </c>
      <c r="B92" s="47" t="s">
        <v>82</v>
      </c>
      <c r="C92" s="48" t="s">
        <v>104</v>
      </c>
      <c r="D92" s="47" t="s">
        <v>63</v>
      </c>
      <c r="E92" s="55">
        <v>369.94</v>
      </c>
      <c r="F92" s="49">
        <v>0</v>
      </c>
      <c r="G92" s="50">
        <f t="shared" si="4"/>
        <v>0</v>
      </c>
    </row>
    <row r="93" spans="1:7" s="58" customFormat="1" ht="41.4">
      <c r="A93" s="46">
        <f t="shared" si="5"/>
        <v>103</v>
      </c>
      <c r="B93" s="47" t="s">
        <v>82</v>
      </c>
      <c r="C93" s="48" t="s">
        <v>105</v>
      </c>
      <c r="D93" s="47" t="s">
        <v>63</v>
      </c>
      <c r="E93" s="55">
        <v>190.6</v>
      </c>
      <c r="F93" s="49">
        <v>0</v>
      </c>
      <c r="G93" s="50">
        <f t="shared" si="4"/>
        <v>0</v>
      </c>
    </row>
    <row r="94" spans="1:7" s="58" customFormat="1" ht="27.6">
      <c r="A94" s="46">
        <f t="shared" si="5"/>
        <v>104</v>
      </c>
      <c r="B94" s="47" t="s">
        <v>82</v>
      </c>
      <c r="C94" s="48" t="s">
        <v>106</v>
      </c>
      <c r="D94" s="47" t="s">
        <v>63</v>
      </c>
      <c r="E94" s="55">
        <v>100.35</v>
      </c>
      <c r="F94" s="49">
        <v>0</v>
      </c>
      <c r="G94" s="50">
        <f t="shared" si="4"/>
        <v>0</v>
      </c>
    </row>
    <row r="95" spans="1:7" s="58" customFormat="1">
      <c r="A95" s="46">
        <f t="shared" si="5"/>
        <v>105</v>
      </c>
      <c r="B95" s="47" t="s">
        <v>82</v>
      </c>
      <c r="C95" s="48" t="s">
        <v>107</v>
      </c>
      <c r="D95" s="47" t="s">
        <v>63</v>
      </c>
      <c r="E95" s="55">
        <v>54621.430000000008</v>
      </c>
      <c r="F95" s="49">
        <v>0</v>
      </c>
      <c r="G95" s="50">
        <f t="shared" si="4"/>
        <v>0</v>
      </c>
    </row>
    <row r="96" spans="1:7">
      <c r="A96" s="21"/>
      <c r="B96" s="11" t="s">
        <v>108</v>
      </c>
      <c r="C96" s="12" t="s">
        <v>109</v>
      </c>
      <c r="D96" s="11"/>
      <c r="E96" s="54"/>
      <c r="F96" s="24"/>
      <c r="G96" s="25"/>
    </row>
    <row r="97" spans="1:9" ht="26.4">
      <c r="A97" s="22">
        <f>A95+1</f>
        <v>106</v>
      </c>
      <c r="B97" s="17" t="s">
        <v>108</v>
      </c>
      <c r="C97" s="18" t="s">
        <v>110</v>
      </c>
      <c r="D97" s="17" t="s">
        <v>63</v>
      </c>
      <c r="E97" s="56">
        <v>555.35</v>
      </c>
      <c r="F97" s="19">
        <v>0</v>
      </c>
      <c r="G97" s="23">
        <f t="shared" ref="G97:G100" si="6">ROUND(F97*$E97,2)</f>
        <v>0</v>
      </c>
    </row>
    <row r="98" spans="1:9" ht="26.4">
      <c r="A98" s="22">
        <f>A97+1</f>
        <v>107</v>
      </c>
      <c r="B98" s="17" t="s">
        <v>108</v>
      </c>
      <c r="C98" s="18" t="s">
        <v>111</v>
      </c>
      <c r="D98" s="17" t="s">
        <v>63</v>
      </c>
      <c r="E98" s="56">
        <v>190.6</v>
      </c>
      <c r="F98" s="19">
        <v>0</v>
      </c>
      <c r="G98" s="23">
        <f t="shared" si="6"/>
        <v>0</v>
      </c>
    </row>
    <row r="99" spans="1:9" ht="26.4">
      <c r="A99" s="22">
        <f>A98+1</f>
        <v>108</v>
      </c>
      <c r="B99" s="17" t="s">
        <v>108</v>
      </c>
      <c r="C99" s="18" t="s">
        <v>112</v>
      </c>
      <c r="D99" s="17" t="s">
        <v>63</v>
      </c>
      <c r="E99" s="56">
        <v>221.3</v>
      </c>
      <c r="F99" s="19">
        <v>0</v>
      </c>
      <c r="G99" s="23">
        <f t="shared" si="6"/>
        <v>0</v>
      </c>
    </row>
    <row r="100" spans="1:9">
      <c r="A100" s="22">
        <f>A99+1</f>
        <v>109</v>
      </c>
      <c r="B100" s="17" t="s">
        <v>108</v>
      </c>
      <c r="C100" s="18" t="s">
        <v>113</v>
      </c>
      <c r="D100" s="17" t="s">
        <v>63</v>
      </c>
      <c r="E100" s="56">
        <v>967.25</v>
      </c>
      <c r="F100" s="19">
        <v>0</v>
      </c>
      <c r="G100" s="23">
        <f t="shared" si="6"/>
        <v>0</v>
      </c>
    </row>
    <row r="101" spans="1:9">
      <c r="A101" s="21"/>
      <c r="B101" s="11" t="s">
        <v>114</v>
      </c>
      <c r="C101" s="12" t="s">
        <v>115</v>
      </c>
      <c r="D101" s="11"/>
      <c r="E101" s="54"/>
      <c r="F101" s="24"/>
      <c r="G101" s="25"/>
    </row>
    <row r="102" spans="1:9">
      <c r="A102" s="10"/>
      <c r="B102" s="11" t="s">
        <v>116</v>
      </c>
      <c r="C102" s="12" t="s">
        <v>117</v>
      </c>
      <c r="D102" s="20"/>
      <c r="E102" s="53"/>
      <c r="F102" s="24"/>
      <c r="G102" s="25"/>
    </row>
    <row r="103" spans="1:9" ht="52.8">
      <c r="A103" s="22">
        <v>115</v>
      </c>
      <c r="B103" s="17" t="s">
        <v>116</v>
      </c>
      <c r="C103" s="18" t="s">
        <v>118</v>
      </c>
      <c r="D103" s="17" t="s">
        <v>63</v>
      </c>
      <c r="E103" s="56">
        <v>555.35</v>
      </c>
      <c r="F103" s="19">
        <v>0</v>
      </c>
      <c r="G103" s="23">
        <f t="shared" ref="G103" si="7">ROUND(F103*$E103,2)</f>
        <v>0</v>
      </c>
    </row>
    <row r="104" spans="1:9" ht="52.8">
      <c r="A104" s="22">
        <f>A103+1</f>
        <v>116</v>
      </c>
      <c r="B104" s="17" t="s">
        <v>116</v>
      </c>
      <c r="C104" s="18" t="s">
        <v>119</v>
      </c>
      <c r="D104" s="17" t="s">
        <v>63</v>
      </c>
      <c r="E104" s="56">
        <v>184.93</v>
      </c>
      <c r="F104" s="19">
        <v>0</v>
      </c>
      <c r="G104" s="23">
        <f t="shared" ref="G104" si="8">ROUND(F104*$E104,2)</f>
        <v>0</v>
      </c>
    </row>
    <row r="105" spans="1:9">
      <c r="A105" s="21"/>
      <c r="B105" s="11" t="s">
        <v>120</v>
      </c>
      <c r="C105" s="12" t="s">
        <v>121</v>
      </c>
      <c r="D105" s="11"/>
      <c r="E105" s="54"/>
      <c r="F105" s="24"/>
      <c r="G105" s="25"/>
    </row>
    <row r="106" spans="1:9" ht="26.4">
      <c r="A106" s="22">
        <v>141</v>
      </c>
      <c r="B106" s="17" t="s">
        <v>120</v>
      </c>
      <c r="C106" s="18" t="s">
        <v>122</v>
      </c>
      <c r="D106" s="17" t="s">
        <v>63</v>
      </c>
      <c r="E106" s="56">
        <v>571.9</v>
      </c>
      <c r="F106" s="19">
        <v>0</v>
      </c>
      <c r="G106" s="23">
        <f t="shared" ref="G106:G113" si="9">ROUND(F106*$E106,2)</f>
        <v>0</v>
      </c>
    </row>
    <row r="107" spans="1:9" ht="39.6">
      <c r="A107" s="22">
        <f t="shared" ref="A107:A113" si="10">A106+1</f>
        <v>142</v>
      </c>
      <c r="B107" s="17" t="s">
        <v>120</v>
      </c>
      <c r="C107" s="18" t="s">
        <v>123</v>
      </c>
      <c r="D107" s="17" t="s">
        <v>63</v>
      </c>
      <c r="E107" s="56">
        <v>829.15000000000009</v>
      </c>
      <c r="F107" s="19">
        <v>0</v>
      </c>
      <c r="G107" s="23">
        <f t="shared" si="9"/>
        <v>0</v>
      </c>
    </row>
    <row r="108" spans="1:9" ht="26.4">
      <c r="A108" s="22">
        <f t="shared" si="10"/>
        <v>143</v>
      </c>
      <c r="B108" s="17" t="s">
        <v>120</v>
      </c>
      <c r="C108" s="18" t="s">
        <v>124</v>
      </c>
      <c r="D108" s="17" t="s">
        <v>63</v>
      </c>
      <c r="E108" s="56">
        <v>2185.1999999999998</v>
      </c>
      <c r="F108" s="19">
        <v>0</v>
      </c>
      <c r="G108" s="23">
        <f t="shared" si="9"/>
        <v>0</v>
      </c>
      <c r="I108" s="1" t="s">
        <v>181</v>
      </c>
    </row>
    <row r="109" spans="1:9" ht="39.6">
      <c r="A109" s="22">
        <f>A108+1</f>
        <v>144</v>
      </c>
      <c r="B109" s="17" t="s">
        <v>120</v>
      </c>
      <c r="C109" s="18" t="s">
        <v>125</v>
      </c>
      <c r="D109" s="17" t="s">
        <v>63</v>
      </c>
      <c r="E109" s="56">
        <v>2801.6</v>
      </c>
      <c r="F109" s="19">
        <v>0</v>
      </c>
      <c r="G109" s="23">
        <f t="shared" si="9"/>
        <v>0</v>
      </c>
    </row>
    <row r="110" spans="1:9" ht="39.6">
      <c r="A110" s="22">
        <f>A109+1</f>
        <v>145</v>
      </c>
      <c r="B110" s="17" t="s">
        <v>120</v>
      </c>
      <c r="C110" s="18" t="s">
        <v>126</v>
      </c>
      <c r="D110" s="17" t="s">
        <v>63</v>
      </c>
      <c r="E110" s="56">
        <v>45.9</v>
      </c>
      <c r="F110" s="19">
        <v>0</v>
      </c>
      <c r="G110" s="23">
        <f t="shared" si="9"/>
        <v>0</v>
      </c>
    </row>
    <row r="111" spans="1:9" ht="39.6">
      <c r="A111" s="22">
        <f>A110+1</f>
        <v>146</v>
      </c>
      <c r="B111" s="17" t="s">
        <v>120</v>
      </c>
      <c r="C111" s="18" t="s">
        <v>127</v>
      </c>
      <c r="D111" s="17" t="s">
        <v>63</v>
      </c>
      <c r="E111" s="56">
        <v>100.35</v>
      </c>
      <c r="F111" s="19">
        <v>0</v>
      </c>
      <c r="G111" s="23">
        <f t="shared" si="9"/>
        <v>0</v>
      </c>
    </row>
    <row r="112" spans="1:9" ht="39.6">
      <c r="A112" s="22">
        <f t="shared" si="10"/>
        <v>147</v>
      </c>
      <c r="B112" s="17" t="s">
        <v>120</v>
      </c>
      <c r="C112" s="18" t="s">
        <v>128</v>
      </c>
      <c r="D112" s="17" t="s">
        <v>63</v>
      </c>
      <c r="E112" s="56">
        <v>221.3</v>
      </c>
      <c r="F112" s="19">
        <v>0</v>
      </c>
      <c r="G112" s="23">
        <f t="shared" si="9"/>
        <v>0</v>
      </c>
    </row>
    <row r="113" spans="1:9" ht="52.8">
      <c r="A113" s="22">
        <f t="shared" si="10"/>
        <v>148</v>
      </c>
      <c r="B113" s="17" t="s">
        <v>120</v>
      </c>
      <c r="C113" s="18" t="s">
        <v>129</v>
      </c>
      <c r="D113" s="17" t="s">
        <v>63</v>
      </c>
      <c r="E113" s="56">
        <v>190.6</v>
      </c>
      <c r="F113" s="19">
        <v>0</v>
      </c>
      <c r="G113" s="23">
        <f t="shared" si="9"/>
        <v>0</v>
      </c>
    </row>
    <row r="114" spans="1:9">
      <c r="A114" s="21"/>
      <c r="B114" s="11" t="s">
        <v>130</v>
      </c>
      <c r="C114" s="12" t="s">
        <v>131</v>
      </c>
      <c r="D114" s="11"/>
      <c r="E114" s="54"/>
      <c r="F114" s="26"/>
      <c r="G114" s="27"/>
    </row>
    <row r="115" spans="1:9">
      <c r="A115" s="21"/>
      <c r="B115" s="11" t="s">
        <v>132</v>
      </c>
      <c r="C115" s="12" t="s">
        <v>133</v>
      </c>
      <c r="D115" s="11"/>
      <c r="E115" s="54"/>
      <c r="F115" s="26"/>
      <c r="G115" s="27"/>
    </row>
    <row r="116" spans="1:9">
      <c r="A116" s="21"/>
      <c r="B116" s="11" t="s">
        <v>134</v>
      </c>
      <c r="C116" s="12" t="s">
        <v>135</v>
      </c>
      <c r="D116" s="11"/>
      <c r="E116" s="54"/>
      <c r="F116" s="26"/>
      <c r="G116" s="27"/>
    </row>
    <row r="117" spans="1:9" ht="26.4">
      <c r="A117" s="22">
        <v>190</v>
      </c>
      <c r="B117" s="17" t="s">
        <v>134</v>
      </c>
      <c r="C117" s="18" t="s">
        <v>136</v>
      </c>
      <c r="D117" s="17" t="s">
        <v>34</v>
      </c>
      <c r="E117" s="56">
        <v>845.45</v>
      </c>
      <c r="F117" s="19">
        <v>0</v>
      </c>
      <c r="G117" s="23">
        <f t="shared" ref="G117:G129" si="11">ROUND(F117*$E117,2)</f>
        <v>0</v>
      </c>
    </row>
    <row r="118" spans="1:9" ht="66">
      <c r="A118" s="22">
        <f t="shared" ref="A118:A129" si="12">A117+1</f>
        <v>191</v>
      </c>
      <c r="B118" s="17" t="s">
        <v>134</v>
      </c>
      <c r="C118" s="18" t="s">
        <v>137</v>
      </c>
      <c r="D118" s="17" t="s">
        <v>34</v>
      </c>
      <c r="E118" s="56">
        <v>66</v>
      </c>
      <c r="F118" s="19">
        <v>0</v>
      </c>
      <c r="G118" s="23">
        <f t="shared" si="11"/>
        <v>0</v>
      </c>
    </row>
    <row r="119" spans="1:9" ht="26.4">
      <c r="A119" s="22">
        <f t="shared" si="12"/>
        <v>192</v>
      </c>
      <c r="B119" s="17" t="s">
        <v>134</v>
      </c>
      <c r="C119" s="18" t="s">
        <v>138</v>
      </c>
      <c r="D119" s="17" t="s">
        <v>34</v>
      </c>
      <c r="E119" s="56">
        <v>108.1</v>
      </c>
      <c r="F119" s="19">
        <v>0</v>
      </c>
      <c r="G119" s="23">
        <f t="shared" si="11"/>
        <v>0</v>
      </c>
    </row>
    <row r="120" spans="1:9" ht="39.6">
      <c r="A120" s="22">
        <f t="shared" si="12"/>
        <v>193</v>
      </c>
      <c r="B120" s="17" t="s">
        <v>134</v>
      </c>
      <c r="C120" s="18" t="s">
        <v>139</v>
      </c>
      <c r="D120" s="17" t="s">
        <v>34</v>
      </c>
      <c r="E120" s="56">
        <v>213.70000000000002</v>
      </c>
      <c r="F120" s="19">
        <v>0</v>
      </c>
      <c r="G120" s="23">
        <f t="shared" si="11"/>
        <v>0</v>
      </c>
    </row>
    <row r="121" spans="1:9" ht="39.6">
      <c r="A121" s="22">
        <f t="shared" si="12"/>
        <v>194</v>
      </c>
      <c r="B121" s="17" t="s">
        <v>134</v>
      </c>
      <c r="C121" s="18" t="s">
        <v>140</v>
      </c>
      <c r="D121" s="17" t="s">
        <v>34</v>
      </c>
      <c r="E121" s="56">
        <v>103.65</v>
      </c>
      <c r="F121" s="19">
        <v>0</v>
      </c>
      <c r="G121" s="23">
        <f t="shared" si="11"/>
        <v>0</v>
      </c>
    </row>
    <row r="122" spans="1:9" ht="39.6">
      <c r="A122" s="22">
        <f t="shared" si="12"/>
        <v>195</v>
      </c>
      <c r="B122" s="17" t="s">
        <v>134</v>
      </c>
      <c r="C122" s="18" t="s">
        <v>141</v>
      </c>
      <c r="D122" s="17" t="s">
        <v>34</v>
      </c>
      <c r="E122" s="56">
        <v>19.600000000000001</v>
      </c>
      <c r="F122" s="19">
        <v>0</v>
      </c>
      <c r="G122" s="23">
        <f t="shared" si="11"/>
        <v>0</v>
      </c>
    </row>
    <row r="123" spans="1:9" ht="26.4">
      <c r="A123" s="22">
        <f t="shared" si="12"/>
        <v>196</v>
      </c>
      <c r="B123" s="17" t="s">
        <v>134</v>
      </c>
      <c r="C123" s="18" t="s">
        <v>142</v>
      </c>
      <c r="D123" s="17" t="s">
        <v>34</v>
      </c>
      <c r="E123" s="56">
        <v>158.1</v>
      </c>
      <c r="F123" s="19">
        <v>0</v>
      </c>
      <c r="G123" s="23">
        <f t="shared" si="11"/>
        <v>0</v>
      </c>
    </row>
    <row r="124" spans="1:9" ht="26.4">
      <c r="A124" s="22">
        <f t="shared" si="12"/>
        <v>197</v>
      </c>
      <c r="B124" s="17" t="s">
        <v>134</v>
      </c>
      <c r="C124" s="18" t="s">
        <v>143</v>
      </c>
      <c r="D124" s="17" t="s">
        <v>34</v>
      </c>
      <c r="E124" s="56">
        <v>12</v>
      </c>
      <c r="F124" s="19">
        <v>0</v>
      </c>
      <c r="G124" s="23">
        <f t="shared" si="11"/>
        <v>0</v>
      </c>
    </row>
    <row r="125" spans="1:9" ht="26.4">
      <c r="A125" s="22">
        <f t="shared" si="12"/>
        <v>198</v>
      </c>
      <c r="B125" s="17" t="s">
        <v>134</v>
      </c>
      <c r="C125" s="18" t="s">
        <v>144</v>
      </c>
      <c r="D125" s="17" t="s">
        <v>34</v>
      </c>
      <c r="E125" s="56">
        <v>510.05000000000007</v>
      </c>
      <c r="F125" s="19">
        <v>0</v>
      </c>
      <c r="G125" s="23">
        <f t="shared" si="11"/>
        <v>0</v>
      </c>
    </row>
    <row r="126" spans="1:9" ht="26.4">
      <c r="A126" s="22">
        <f t="shared" si="12"/>
        <v>199</v>
      </c>
      <c r="B126" s="17" t="s">
        <v>134</v>
      </c>
      <c r="C126" s="18" t="s">
        <v>145</v>
      </c>
      <c r="D126" s="17" t="s">
        <v>34</v>
      </c>
      <c r="E126" s="56">
        <v>303.2</v>
      </c>
      <c r="F126" s="19">
        <v>0</v>
      </c>
      <c r="G126" s="23">
        <f t="shared" si="11"/>
        <v>0</v>
      </c>
      <c r="I126" s="1" t="s">
        <v>186</v>
      </c>
    </row>
    <row r="127" spans="1:9" ht="26.4">
      <c r="A127" s="22">
        <f t="shared" si="12"/>
        <v>200</v>
      </c>
      <c r="B127" s="17" t="s">
        <v>134</v>
      </c>
      <c r="C127" s="18" t="s">
        <v>146</v>
      </c>
      <c r="D127" s="17" t="s">
        <v>34</v>
      </c>
      <c r="E127" s="56">
        <v>1958.4000000000003</v>
      </c>
      <c r="F127" s="19">
        <v>0</v>
      </c>
      <c r="G127" s="23">
        <f t="shared" si="11"/>
        <v>0</v>
      </c>
    </row>
    <row r="128" spans="1:9" ht="39.6">
      <c r="A128" s="22">
        <f t="shared" si="12"/>
        <v>201</v>
      </c>
      <c r="B128" s="17" t="s">
        <v>134</v>
      </c>
      <c r="C128" s="18" t="s">
        <v>147</v>
      </c>
      <c r="D128" s="17" t="s">
        <v>34</v>
      </c>
      <c r="E128" s="56">
        <v>68.250000000000014</v>
      </c>
      <c r="F128" s="19">
        <v>0</v>
      </c>
      <c r="G128" s="23">
        <f t="shared" si="11"/>
        <v>0</v>
      </c>
    </row>
    <row r="129" spans="1:7">
      <c r="A129" s="22">
        <f t="shared" si="12"/>
        <v>202</v>
      </c>
      <c r="B129" s="17" t="s">
        <v>134</v>
      </c>
      <c r="C129" s="18" t="s">
        <v>148</v>
      </c>
      <c r="D129" s="17" t="s">
        <v>13</v>
      </c>
      <c r="E129" s="56">
        <v>508.22</v>
      </c>
      <c r="F129" s="19">
        <v>0</v>
      </c>
      <c r="G129" s="23">
        <f t="shared" si="11"/>
        <v>0</v>
      </c>
    </row>
    <row r="130" spans="1:7">
      <c r="A130" s="21"/>
      <c r="B130" s="11" t="s">
        <v>149</v>
      </c>
      <c r="C130" s="12" t="s">
        <v>150</v>
      </c>
      <c r="D130" s="20"/>
      <c r="E130" s="53"/>
      <c r="F130" s="26"/>
      <c r="G130" s="27"/>
    </row>
    <row r="131" spans="1:7" ht="26.4">
      <c r="A131" s="22">
        <f>A128+1</f>
        <v>202</v>
      </c>
      <c r="B131" s="17" t="s">
        <v>149</v>
      </c>
      <c r="C131" s="18" t="s">
        <v>151</v>
      </c>
      <c r="D131" s="17" t="s">
        <v>34</v>
      </c>
      <c r="E131" s="56">
        <v>14.25</v>
      </c>
      <c r="F131" s="19">
        <v>0</v>
      </c>
      <c r="G131" s="23">
        <f t="shared" ref="G131:G135" si="13">ROUND(F131*$E131,2)</f>
        <v>0</v>
      </c>
    </row>
    <row r="132" spans="1:7" ht="66">
      <c r="A132" s="22">
        <f>A131+1</f>
        <v>203</v>
      </c>
      <c r="B132" s="17" t="s">
        <v>149</v>
      </c>
      <c r="C132" s="18" t="s">
        <v>152</v>
      </c>
      <c r="D132" s="17" t="s">
        <v>34</v>
      </c>
      <c r="E132" s="56">
        <v>258.14999999999998</v>
      </c>
      <c r="F132" s="19">
        <v>0</v>
      </c>
      <c r="G132" s="23">
        <f t="shared" si="13"/>
        <v>0</v>
      </c>
    </row>
    <row r="133" spans="1:7" ht="26.4">
      <c r="A133" s="22">
        <f>A132+1</f>
        <v>204</v>
      </c>
      <c r="B133" s="17" t="s">
        <v>149</v>
      </c>
      <c r="C133" s="18" t="s">
        <v>153</v>
      </c>
      <c r="D133" s="17" t="s">
        <v>34</v>
      </c>
      <c r="E133" s="56">
        <v>16.7</v>
      </c>
      <c r="F133" s="19">
        <v>0</v>
      </c>
      <c r="G133" s="23">
        <f t="shared" si="13"/>
        <v>0</v>
      </c>
    </row>
    <row r="134" spans="1:7" ht="26.4">
      <c r="A134" s="22">
        <f>A133+1</f>
        <v>205</v>
      </c>
      <c r="B134" s="17" t="s">
        <v>149</v>
      </c>
      <c r="C134" s="18" t="s">
        <v>154</v>
      </c>
      <c r="D134" s="17" t="s">
        <v>34</v>
      </c>
      <c r="E134" s="56">
        <v>158.79999999999998</v>
      </c>
      <c r="F134" s="19">
        <v>0</v>
      </c>
      <c r="G134" s="23">
        <f t="shared" si="13"/>
        <v>0</v>
      </c>
    </row>
    <row r="135" spans="1:7">
      <c r="A135" s="22">
        <f>A134+1</f>
        <v>206</v>
      </c>
      <c r="B135" s="17" t="s">
        <v>149</v>
      </c>
      <c r="C135" s="18" t="s">
        <v>155</v>
      </c>
      <c r="D135" s="17" t="s">
        <v>13</v>
      </c>
      <c r="E135" s="56">
        <v>41.48</v>
      </c>
      <c r="F135" s="19">
        <v>0</v>
      </c>
      <c r="G135" s="23">
        <f t="shared" si="13"/>
        <v>0</v>
      </c>
    </row>
    <row r="136" spans="1:7">
      <c r="A136" s="21"/>
      <c r="B136" s="11" t="s">
        <v>156</v>
      </c>
      <c r="C136" s="12" t="s">
        <v>157</v>
      </c>
      <c r="D136" s="11"/>
      <c r="E136" s="54"/>
      <c r="F136" s="26"/>
      <c r="G136" s="27"/>
    </row>
    <row r="137" spans="1:7" ht="39.6">
      <c r="A137" s="22">
        <f>A135+1</f>
        <v>207</v>
      </c>
      <c r="B137" s="17" t="s">
        <v>156</v>
      </c>
      <c r="C137" s="18" t="s">
        <v>158</v>
      </c>
      <c r="D137" s="17" t="s">
        <v>63</v>
      </c>
      <c r="E137" s="56">
        <v>32</v>
      </c>
      <c r="F137" s="19">
        <v>0</v>
      </c>
      <c r="G137" s="23">
        <f t="shared" ref="G137" si="14">ROUND(F137*$E137,2)</f>
        <v>0</v>
      </c>
    </row>
    <row r="138" spans="1:7">
      <c r="A138" s="21"/>
      <c r="B138" s="11" t="s">
        <v>159</v>
      </c>
      <c r="C138" s="12" t="s">
        <v>160</v>
      </c>
      <c r="D138" s="11"/>
      <c r="E138" s="54"/>
      <c r="F138" s="26"/>
      <c r="G138" s="27"/>
    </row>
    <row r="139" spans="1:7" ht="26.4">
      <c r="A139" s="22">
        <f>A137+1</f>
        <v>208</v>
      </c>
      <c r="B139" s="17" t="s">
        <v>159</v>
      </c>
      <c r="C139" s="18" t="s">
        <v>161</v>
      </c>
      <c r="D139" s="17" t="s">
        <v>34</v>
      </c>
      <c r="E139" s="56">
        <v>3956.9</v>
      </c>
      <c r="F139" s="19">
        <v>0</v>
      </c>
      <c r="G139" s="23">
        <f t="shared" ref="G139:G140" si="15">ROUND(F139*$E139,2)</f>
        <v>0</v>
      </c>
    </row>
    <row r="140" spans="1:7">
      <c r="A140" s="22">
        <f>A139+1</f>
        <v>209</v>
      </c>
      <c r="B140" s="17" t="s">
        <v>159</v>
      </c>
      <c r="C140" s="18" t="s">
        <v>162</v>
      </c>
      <c r="D140" s="17" t="s">
        <v>13</v>
      </c>
      <c r="E140" s="56">
        <v>154.32</v>
      </c>
      <c r="F140" s="19">
        <v>0</v>
      </c>
      <c r="G140" s="23">
        <f t="shared" si="15"/>
        <v>0</v>
      </c>
    </row>
    <row r="141" spans="1:7">
      <c r="A141" s="21"/>
      <c r="B141" s="11" t="s">
        <v>163</v>
      </c>
      <c r="C141" s="12" t="s">
        <v>164</v>
      </c>
      <c r="D141" s="11"/>
      <c r="E141" s="54"/>
      <c r="F141" s="26"/>
      <c r="G141" s="27"/>
    </row>
    <row r="142" spans="1:7" ht="26.4">
      <c r="A142" s="22">
        <f>A140+1</f>
        <v>210</v>
      </c>
      <c r="B142" s="17" t="s">
        <v>163</v>
      </c>
      <c r="C142" s="18" t="s">
        <v>165</v>
      </c>
      <c r="D142" s="17" t="s">
        <v>34</v>
      </c>
      <c r="E142" s="56">
        <v>528.9</v>
      </c>
      <c r="F142" s="19">
        <v>0</v>
      </c>
      <c r="G142" s="23">
        <f t="shared" ref="G142:G144" si="16">ROUND(F142*$E142,2)</f>
        <v>0</v>
      </c>
    </row>
    <row r="143" spans="1:7" ht="26.4">
      <c r="A143" s="22">
        <f>A142+1</f>
        <v>211</v>
      </c>
      <c r="B143" s="17" t="s">
        <v>163</v>
      </c>
      <c r="C143" s="18" t="s">
        <v>166</v>
      </c>
      <c r="D143" s="17" t="s">
        <v>34</v>
      </c>
      <c r="E143" s="56">
        <v>4.7</v>
      </c>
      <c r="F143" s="19">
        <v>0</v>
      </c>
      <c r="G143" s="23">
        <f t="shared" si="16"/>
        <v>0</v>
      </c>
    </row>
    <row r="144" spans="1:7">
      <c r="A144" s="22">
        <f>A143+1</f>
        <v>212</v>
      </c>
      <c r="B144" s="17" t="s">
        <v>163</v>
      </c>
      <c r="C144" s="18" t="s">
        <v>167</v>
      </c>
      <c r="D144" s="17" t="s">
        <v>13</v>
      </c>
      <c r="E144" s="56">
        <v>29.62</v>
      </c>
      <c r="F144" s="19">
        <v>0</v>
      </c>
      <c r="G144" s="23">
        <f t="shared" si="16"/>
        <v>0</v>
      </c>
    </row>
    <row r="145" spans="1:7">
      <c r="A145" s="21"/>
      <c r="B145" s="11" t="s">
        <v>168</v>
      </c>
      <c r="C145" s="12" t="s">
        <v>169</v>
      </c>
      <c r="D145" s="11"/>
      <c r="E145" s="54"/>
      <c r="F145" s="26"/>
      <c r="G145" s="27"/>
    </row>
    <row r="146" spans="1:7">
      <c r="A146" s="21"/>
      <c r="B146" s="11" t="s">
        <v>170</v>
      </c>
      <c r="C146" s="12" t="s">
        <v>171</v>
      </c>
      <c r="D146" s="11"/>
      <c r="E146" s="54"/>
      <c r="F146" s="26"/>
      <c r="G146" s="27"/>
    </row>
    <row r="147" spans="1:7">
      <c r="A147" s="22">
        <v>218</v>
      </c>
      <c r="B147" s="17" t="s">
        <v>170</v>
      </c>
      <c r="C147" s="18" t="s">
        <v>172</v>
      </c>
      <c r="D147" s="17" t="s">
        <v>12</v>
      </c>
      <c r="E147" s="56">
        <v>4</v>
      </c>
      <c r="F147" s="19">
        <v>0</v>
      </c>
      <c r="G147" s="23">
        <f t="shared" ref="G147:G152" si="17">ROUND(F147*$E147,2)</f>
        <v>0</v>
      </c>
    </row>
    <row r="148" spans="1:7" ht="26.4">
      <c r="A148" s="22">
        <f>A147+1</f>
        <v>219</v>
      </c>
      <c r="B148" s="17" t="s">
        <v>170</v>
      </c>
      <c r="C148" s="18" t="s">
        <v>173</v>
      </c>
      <c r="D148" s="17" t="s">
        <v>12</v>
      </c>
      <c r="E148" s="56">
        <v>2</v>
      </c>
      <c r="F148" s="19">
        <v>0</v>
      </c>
      <c r="G148" s="23">
        <f t="shared" si="17"/>
        <v>0</v>
      </c>
    </row>
    <row r="149" spans="1:7">
      <c r="A149" s="22">
        <f>A148+1</f>
        <v>220</v>
      </c>
      <c r="B149" s="17" t="s">
        <v>170</v>
      </c>
      <c r="C149" s="18" t="s">
        <v>174</v>
      </c>
      <c r="D149" s="17" t="s">
        <v>12</v>
      </c>
      <c r="E149" s="56">
        <v>2</v>
      </c>
      <c r="F149" s="19">
        <v>0</v>
      </c>
      <c r="G149" s="23">
        <f t="shared" si="17"/>
        <v>0</v>
      </c>
    </row>
    <row r="150" spans="1:7">
      <c r="A150" s="22">
        <f>A149+1</f>
        <v>221</v>
      </c>
      <c r="B150" s="17" t="s">
        <v>170</v>
      </c>
      <c r="C150" s="18" t="s">
        <v>175</v>
      </c>
      <c r="D150" s="17" t="s">
        <v>12</v>
      </c>
      <c r="E150" s="56">
        <v>7</v>
      </c>
      <c r="F150" s="19">
        <v>0</v>
      </c>
      <c r="G150" s="23">
        <f t="shared" si="17"/>
        <v>0</v>
      </c>
    </row>
    <row r="151" spans="1:7" ht="26.4">
      <c r="A151" s="22">
        <f>A150+1</f>
        <v>222</v>
      </c>
      <c r="B151" s="17" t="s">
        <v>170</v>
      </c>
      <c r="C151" s="18" t="s">
        <v>176</v>
      </c>
      <c r="D151" s="17" t="s">
        <v>12</v>
      </c>
      <c r="E151" s="56">
        <v>3</v>
      </c>
      <c r="F151" s="19">
        <v>0</v>
      </c>
      <c r="G151" s="23">
        <f t="shared" si="17"/>
        <v>0</v>
      </c>
    </row>
    <row r="152" spans="1:7">
      <c r="A152" s="22">
        <f>A151+1</f>
        <v>223</v>
      </c>
      <c r="B152" s="17" t="s">
        <v>170</v>
      </c>
      <c r="C152" s="18" t="s">
        <v>177</v>
      </c>
      <c r="D152" s="17" t="s">
        <v>12</v>
      </c>
      <c r="E152" s="56">
        <v>2</v>
      </c>
      <c r="F152" s="19">
        <v>0</v>
      </c>
      <c r="G152" s="23">
        <f t="shared" si="17"/>
        <v>0</v>
      </c>
    </row>
    <row r="153" spans="1:7">
      <c r="F153" s="28" t="s">
        <v>178</v>
      </c>
      <c r="G153" s="29">
        <f>SUM(G8:G152)</f>
        <v>0</v>
      </c>
    </row>
    <row r="154" spans="1:7">
      <c r="F154" s="30" t="s">
        <v>179</v>
      </c>
      <c r="G154" s="31">
        <f>0.23*G153</f>
        <v>0</v>
      </c>
    </row>
    <row r="155" spans="1:7" ht="16.2" thickBot="1">
      <c r="F155" s="32" t="s">
        <v>180</v>
      </c>
      <c r="G155" s="33">
        <f>G153+G154</f>
        <v>0</v>
      </c>
    </row>
  </sheetData>
  <mergeCells count="4">
    <mergeCell ref="A2:G2"/>
    <mergeCell ref="A3:G3"/>
    <mergeCell ref="A4:G4"/>
    <mergeCell ref="A51:G51"/>
  </mergeCells>
  <pageMargins left="0.7" right="0.19" top="0.75" bottom="0.75" header="0.3" footer="0.3"/>
  <pageSetup paperSize="9" scale="9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1. DR brukarka</vt:lpstr>
      <vt:lpstr>'1. DR brukarka'!Obszar_wydruku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ANOBIS, Emil (SGPOL)</dc:creator>
  <cp:lastModifiedBy>JAGACZEWSKI, Wojciech (SGPOL)</cp:lastModifiedBy>
  <dcterms:created xsi:type="dcterms:W3CDTF">2021-12-03T11:57:26Z</dcterms:created>
  <dcterms:modified xsi:type="dcterms:W3CDTF">2022-01-18T11:55:14Z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6b95ba9-d50e-4074-b623-0a9711dc916f_Enabled">
    <vt:lpwstr>true</vt:lpwstr>
  </property>
  <property fmtid="{D5CDD505-2E9C-101B-9397-08002B2CF9AE}" pid="3" name="MSIP_Label_06b95ba9-d50e-4074-b623-0a9711dc916f_SetDate">
    <vt:lpwstr>2021-12-03T11:57:28Z</vt:lpwstr>
  </property>
  <property fmtid="{D5CDD505-2E9C-101B-9397-08002B2CF9AE}" pid="4" name="MSIP_Label_06b95ba9-d50e-4074-b623-0a9711dc916f_Method">
    <vt:lpwstr>Standard</vt:lpwstr>
  </property>
  <property fmtid="{D5CDD505-2E9C-101B-9397-08002B2CF9AE}" pid="5" name="MSIP_Label_06b95ba9-d50e-4074-b623-0a9711dc916f_Name">
    <vt:lpwstr>[Public]</vt:lpwstr>
  </property>
  <property fmtid="{D5CDD505-2E9C-101B-9397-08002B2CF9AE}" pid="6" name="MSIP_Label_06b95ba9-d50e-4074-b623-0a9711dc916f_SiteId">
    <vt:lpwstr>be0be093-a2ad-444c-93d9-5626e83beefc</vt:lpwstr>
  </property>
  <property fmtid="{D5CDD505-2E9C-101B-9397-08002B2CF9AE}" pid="7" name="MSIP_Label_06b95ba9-d50e-4074-b623-0a9711dc916f_ActionId">
    <vt:lpwstr>78694cb5-ef8b-4f94-8517-800f8711f27a</vt:lpwstr>
  </property>
  <property fmtid="{D5CDD505-2E9C-101B-9397-08002B2CF9AE}" pid="8" name="MSIP_Label_06b95ba9-d50e-4074-b623-0a9711dc916f_ContentBits">
    <vt:lpwstr>0</vt:lpwstr>
  </property>
</Properties>
</file>