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zuk5072\Desktop\Ilona\Ilona 2025\Krajowe- 275\przegląd instalacji grzewczych\"/>
    </mc:Choice>
  </mc:AlternateContent>
  <bookViews>
    <workbookView xWindow="0" yWindow="0" windowWidth="10515" windowHeight="9990" firstSheet="1" activeTab="4"/>
  </bookViews>
  <sheets>
    <sheet name="załącznik nr 2A do SWZ-Zad. 1 " sheetId="2" r:id="rId1"/>
    <sheet name="załącznik nr 2B do SWZ-Zad. 2" sheetId="1" r:id="rId2"/>
    <sheet name="załącznik nr 2C do SWZ - Zad.3" sheetId="3" r:id="rId3"/>
    <sheet name="załącznik nr 2D do SWZ - Zad. 4" sheetId="4" r:id="rId4"/>
    <sheet name="załącznik nr 2E do SWZ Zad.5" sheetId="5" r:id="rId5"/>
  </sheets>
  <definedNames>
    <definedName name="_xlnm.Print_Area" localSheetId="0">'załącznik nr 2A do SWZ-Zad. 1 '!$A$1:$I$339</definedName>
    <definedName name="_xlnm.Print_Area" localSheetId="1">'załącznik nr 2B do SWZ-Zad. 2'!$A$1:$I$257</definedName>
    <definedName name="_xlnm.Print_Area" localSheetId="4">'załącznik nr 2E do SWZ Zad.5'!$A$1:$L$84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5" l="1"/>
  <c r="K71" i="5"/>
  <c r="H14" i="1" l="1"/>
  <c r="J81" i="4"/>
  <c r="J11" i="4"/>
  <c r="I13" i="4"/>
  <c r="L71" i="5" l="1"/>
  <c r="K20" i="5"/>
  <c r="L19" i="5"/>
  <c r="L18" i="5"/>
  <c r="L17" i="5"/>
  <c r="L16" i="5"/>
  <c r="L15" i="5"/>
  <c r="L14" i="5"/>
  <c r="L11" i="5"/>
  <c r="L10" i="5"/>
  <c r="L8" i="5"/>
  <c r="L7" i="5"/>
  <c r="L6" i="5"/>
  <c r="L44" i="5"/>
  <c r="K44" i="5"/>
  <c r="L36" i="5"/>
  <c r="K36" i="5"/>
  <c r="L28" i="5"/>
  <c r="K28" i="5"/>
  <c r="K47" i="5"/>
  <c r="L47" i="5"/>
  <c r="L46" i="5"/>
  <c r="K68" i="5"/>
  <c r="L68" i="5"/>
  <c r="L67" i="5"/>
  <c r="L66" i="5"/>
  <c r="K64" i="5"/>
  <c r="L64" i="5"/>
  <c r="L55" i="5"/>
  <c r="L56" i="5"/>
  <c r="L57" i="5"/>
  <c r="L58" i="5"/>
  <c r="L59" i="5"/>
  <c r="L60" i="5"/>
  <c r="L61" i="5"/>
  <c r="L62" i="5"/>
  <c r="L63" i="5"/>
  <c r="L54" i="5"/>
  <c r="L53" i="5"/>
  <c r="L52" i="5"/>
  <c r="L51" i="5"/>
  <c r="L50" i="5"/>
  <c r="L49" i="5"/>
  <c r="L43" i="5"/>
  <c r="L42" i="5"/>
  <c r="L41" i="5"/>
  <c r="L40" i="5"/>
  <c r="L39" i="5"/>
  <c r="L38" i="5"/>
  <c r="L35" i="5"/>
  <c r="L34" i="5"/>
  <c r="L33" i="5"/>
  <c r="L32" i="5"/>
  <c r="L31" i="5"/>
  <c r="L30" i="5"/>
  <c r="L27" i="5"/>
  <c r="L26" i="5"/>
  <c r="L25" i="5"/>
  <c r="L24" i="5"/>
  <c r="L23" i="5"/>
  <c r="L22" i="5"/>
  <c r="L20" i="5"/>
  <c r="L12" i="5"/>
  <c r="L9" i="5"/>
  <c r="I81" i="4"/>
  <c r="H81" i="4"/>
  <c r="J67" i="4"/>
  <c r="I67" i="4"/>
  <c r="H67" i="4"/>
  <c r="J66" i="4"/>
  <c r="J65" i="4"/>
  <c r="J64" i="4"/>
  <c r="H77" i="4"/>
  <c r="I77" i="4"/>
  <c r="J77" i="4"/>
  <c r="J76" i="4"/>
  <c r="J75" i="4"/>
  <c r="J74" i="4"/>
  <c r="J72" i="4"/>
  <c r="I72" i="4"/>
  <c r="H72" i="4"/>
  <c r="J71" i="4"/>
  <c r="J70" i="4"/>
  <c r="I62" i="4"/>
  <c r="H62" i="4"/>
  <c r="J61" i="4"/>
  <c r="J60" i="4"/>
  <c r="J62" i="4" s="1"/>
  <c r="I58" i="4"/>
  <c r="H58" i="4"/>
  <c r="J57" i="4"/>
  <c r="J56" i="4"/>
  <c r="J58" i="4" s="1"/>
  <c r="I53" i="4"/>
  <c r="H53" i="4"/>
  <c r="J52" i="4"/>
  <c r="J51" i="4"/>
  <c r="J53" i="4" s="1"/>
  <c r="I49" i="4"/>
  <c r="H49" i="4"/>
  <c r="J48" i="4"/>
  <c r="J47" i="4"/>
  <c r="J49" i="4" s="1"/>
  <c r="I45" i="4"/>
  <c r="H45" i="4"/>
  <c r="J44" i="4"/>
  <c r="J43" i="4"/>
  <c r="J45" i="4" s="1"/>
  <c r="J41" i="4"/>
  <c r="I41" i="4"/>
  <c r="H41" i="4"/>
  <c r="J40" i="4"/>
  <c r="J39" i="4"/>
  <c r="I37" i="4"/>
  <c r="H37" i="4"/>
  <c r="J36" i="4"/>
  <c r="J35" i="4"/>
  <c r="J37" i="4" s="1"/>
  <c r="I33" i="4"/>
  <c r="H33" i="4"/>
  <c r="J32" i="4"/>
  <c r="J31" i="4"/>
  <c r="J33" i="4" s="1"/>
  <c r="I29" i="4"/>
  <c r="H29" i="4"/>
  <c r="J28" i="4"/>
  <c r="J27" i="4"/>
  <c r="J29" i="4" s="1"/>
  <c r="I25" i="4"/>
  <c r="H25" i="4"/>
  <c r="J24" i="4"/>
  <c r="J23" i="4"/>
  <c r="J25" i="4" s="1"/>
  <c r="I21" i="4"/>
  <c r="H21" i="4"/>
  <c r="J20" i="4"/>
  <c r="J19" i="4"/>
  <c r="J21" i="4" s="1"/>
  <c r="I17" i="4"/>
  <c r="H17" i="4"/>
  <c r="J16" i="4"/>
  <c r="J15" i="4"/>
  <c r="J17" i="4" s="1"/>
  <c r="H13" i="4"/>
  <c r="J12" i="4"/>
  <c r="J13" i="4"/>
  <c r="H9" i="4"/>
  <c r="I9" i="4"/>
  <c r="J9" i="4"/>
  <c r="J8" i="4"/>
  <c r="J7" i="4"/>
  <c r="J86" i="3"/>
  <c r="I86" i="3"/>
  <c r="H86" i="3"/>
  <c r="J82" i="3"/>
  <c r="J81" i="3"/>
  <c r="J83" i="3" s="1"/>
  <c r="J78" i="3"/>
  <c r="J77" i="3"/>
  <c r="J74" i="3"/>
  <c r="J73" i="3"/>
  <c r="J69" i="3"/>
  <c r="J68" i="3"/>
  <c r="J65" i="3"/>
  <c r="J64" i="3"/>
  <c r="J61" i="3"/>
  <c r="J60" i="3"/>
  <c r="J57" i="3"/>
  <c r="J56" i="3"/>
  <c r="J53" i="3"/>
  <c r="J52" i="3"/>
  <c r="J49" i="3"/>
  <c r="J48" i="3"/>
  <c r="J45" i="3"/>
  <c r="J44" i="3"/>
  <c r="J41" i="3"/>
  <c r="J40" i="3"/>
  <c r="J37" i="3"/>
  <c r="J36" i="3"/>
  <c r="J33" i="3"/>
  <c r="J32" i="3"/>
  <c r="J34" i="3" s="1"/>
  <c r="J29" i="3"/>
  <c r="J28" i="3"/>
  <c r="J25" i="3"/>
  <c r="J24" i="3"/>
  <c r="J21" i="3"/>
  <c r="J20" i="3"/>
  <c r="J22" i="3" s="1"/>
  <c r="J17" i="3"/>
  <c r="J16" i="3"/>
  <c r="J12" i="3"/>
  <c r="J11" i="3"/>
  <c r="J8" i="3"/>
  <c r="J9" i="3" s="1"/>
  <c r="J7" i="3"/>
  <c r="I83" i="3"/>
  <c r="H83" i="3"/>
  <c r="J79" i="3"/>
  <c r="I79" i="3"/>
  <c r="H79" i="3"/>
  <c r="J75" i="3"/>
  <c r="I75" i="3"/>
  <c r="H75" i="3"/>
  <c r="J70" i="3"/>
  <c r="I70" i="3"/>
  <c r="H70" i="3"/>
  <c r="J66" i="3"/>
  <c r="I66" i="3"/>
  <c r="H66" i="3"/>
  <c r="J62" i="3"/>
  <c r="I62" i="3"/>
  <c r="H62" i="3"/>
  <c r="J58" i="3"/>
  <c r="I58" i="3"/>
  <c r="H58" i="3"/>
  <c r="J54" i="3"/>
  <c r="I54" i="3"/>
  <c r="H54" i="3"/>
  <c r="J50" i="3"/>
  <c r="I50" i="3"/>
  <c r="H50" i="3"/>
  <c r="J46" i="3"/>
  <c r="I46" i="3"/>
  <c r="H46" i="3"/>
  <c r="J42" i="3"/>
  <c r="I42" i="3"/>
  <c r="H42" i="3"/>
  <c r="J38" i="3"/>
  <c r="I38" i="3"/>
  <c r="H38" i="3"/>
  <c r="I34" i="3"/>
  <c r="H34" i="3"/>
  <c r="J30" i="3"/>
  <c r="I30" i="3"/>
  <c r="H30" i="3"/>
  <c r="J26" i="3"/>
  <c r="I26" i="3"/>
  <c r="H26" i="3"/>
  <c r="I22" i="3"/>
  <c r="I18" i="3"/>
  <c r="J18" i="3"/>
  <c r="I13" i="3"/>
  <c r="J13" i="3"/>
  <c r="I9" i="3"/>
  <c r="H22" i="3"/>
  <c r="H18" i="3"/>
  <c r="H13" i="3"/>
  <c r="H9" i="3"/>
  <c r="H238" i="1"/>
  <c r="H245" i="1"/>
  <c r="I241" i="1"/>
  <c r="I240" i="1"/>
  <c r="I242" i="1" s="1"/>
  <c r="I237" i="1"/>
  <c r="I236" i="1"/>
  <c r="I238" i="1" s="1"/>
  <c r="I227" i="1"/>
  <c r="I228" i="1"/>
  <c r="I229" i="1"/>
  <c r="I230" i="1"/>
  <c r="I231" i="1"/>
  <c r="I232" i="1"/>
  <c r="I233" i="1"/>
  <c r="I226" i="1"/>
  <c r="I234" i="1" s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11" i="1"/>
  <c r="I201" i="1"/>
  <c r="I202" i="1"/>
  <c r="I203" i="1"/>
  <c r="I204" i="1"/>
  <c r="I205" i="1"/>
  <c r="I206" i="1"/>
  <c r="I207" i="1"/>
  <c r="I200" i="1"/>
  <c r="I197" i="1"/>
  <c r="I196" i="1"/>
  <c r="I198" i="1" s="1"/>
  <c r="I183" i="1"/>
  <c r="I184" i="1"/>
  <c r="I185" i="1"/>
  <c r="I186" i="1"/>
  <c r="I187" i="1"/>
  <c r="I188" i="1"/>
  <c r="I189" i="1"/>
  <c r="I190" i="1"/>
  <c r="I191" i="1"/>
  <c r="I192" i="1"/>
  <c r="I193" i="1"/>
  <c r="I182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61" i="1"/>
  <c r="I158" i="1"/>
  <c r="I157" i="1"/>
  <c r="I154" i="1"/>
  <c r="I153" i="1"/>
  <c r="I150" i="1"/>
  <c r="I149" i="1"/>
  <c r="I146" i="1"/>
  <c r="I145" i="1"/>
  <c r="I147" i="1" s="1"/>
  <c r="I142" i="1"/>
  <c r="I141" i="1"/>
  <c r="I136" i="1"/>
  <c r="I137" i="1"/>
  <c r="I135" i="1"/>
  <c r="I138" i="1" s="1"/>
  <c r="I131" i="1"/>
  <c r="I132" i="1"/>
  <c r="I130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15" i="1"/>
  <c r="I102" i="1"/>
  <c r="I113" i="1" s="1"/>
  <c r="I103" i="1"/>
  <c r="I104" i="1"/>
  <c r="I105" i="1"/>
  <c r="I106" i="1"/>
  <c r="I107" i="1"/>
  <c r="I108" i="1"/>
  <c r="I109" i="1"/>
  <c r="I110" i="1"/>
  <c r="I111" i="1"/>
  <c r="I112" i="1"/>
  <c r="I101" i="1"/>
  <c r="I83" i="1"/>
  <c r="I84" i="1"/>
  <c r="I85" i="1"/>
  <c r="I86" i="1"/>
  <c r="I87" i="1"/>
  <c r="I88" i="1"/>
  <c r="I99" i="1" s="1"/>
  <c r="I89" i="1"/>
  <c r="I90" i="1"/>
  <c r="I91" i="1"/>
  <c r="I92" i="1"/>
  <c r="I93" i="1"/>
  <c r="I94" i="1"/>
  <c r="I95" i="1"/>
  <c r="I96" i="1"/>
  <c r="I97" i="1"/>
  <c r="I98" i="1"/>
  <c r="I82" i="1"/>
  <c r="I64" i="1"/>
  <c r="I80" i="1" s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63" i="1"/>
  <c r="I52" i="1"/>
  <c r="I61" i="1" s="1"/>
  <c r="I53" i="1"/>
  <c r="I54" i="1"/>
  <c r="I55" i="1"/>
  <c r="I56" i="1"/>
  <c r="I57" i="1"/>
  <c r="I58" i="1"/>
  <c r="I59" i="1"/>
  <c r="I60" i="1"/>
  <c r="I51" i="1"/>
  <c r="I44" i="1"/>
  <c r="I45" i="1"/>
  <c r="I46" i="1"/>
  <c r="I47" i="1"/>
  <c r="I48" i="1"/>
  <c r="I43" i="1"/>
  <c r="I49" i="1" s="1"/>
  <c r="H242" i="1"/>
  <c r="H234" i="1"/>
  <c r="H224" i="1"/>
  <c r="H208" i="1"/>
  <c r="H198" i="1"/>
  <c r="H194" i="1"/>
  <c r="H180" i="1"/>
  <c r="I159" i="1"/>
  <c r="H159" i="1"/>
  <c r="I155" i="1"/>
  <c r="H155" i="1"/>
  <c r="I151" i="1"/>
  <c r="H151" i="1"/>
  <c r="H147" i="1"/>
  <c r="I143" i="1"/>
  <c r="H143" i="1"/>
  <c r="H138" i="1"/>
  <c r="I133" i="1"/>
  <c r="H133" i="1"/>
  <c r="H128" i="1"/>
  <c r="H113" i="1"/>
  <c r="H99" i="1"/>
  <c r="H80" i="1"/>
  <c r="H61" i="1"/>
  <c r="H49" i="1"/>
  <c r="I41" i="1"/>
  <c r="H41" i="1"/>
  <c r="I29" i="1"/>
  <c r="I30" i="1"/>
  <c r="I31" i="1"/>
  <c r="I32" i="1"/>
  <c r="I33" i="1"/>
  <c r="I34" i="1"/>
  <c r="I35" i="1"/>
  <c r="I36" i="1"/>
  <c r="I37" i="1"/>
  <c r="I38" i="1"/>
  <c r="I39" i="1"/>
  <c r="I40" i="1"/>
  <c r="I28" i="1"/>
  <c r="I26" i="1"/>
  <c r="H26" i="1"/>
  <c r="I23" i="1"/>
  <c r="I24" i="1"/>
  <c r="I25" i="1"/>
  <c r="I22" i="1"/>
  <c r="I20" i="1"/>
  <c r="H20" i="1"/>
  <c r="I17" i="1"/>
  <c r="I18" i="1"/>
  <c r="I19" i="1"/>
  <c r="I16" i="1"/>
  <c r="I14" i="1"/>
  <c r="I68" i="2"/>
  <c r="H68" i="2"/>
  <c r="I8" i="1"/>
  <c r="I9" i="1"/>
  <c r="I10" i="1"/>
  <c r="I11" i="1"/>
  <c r="I12" i="1"/>
  <c r="I13" i="1"/>
  <c r="I7" i="1"/>
  <c r="I7" i="2"/>
  <c r="I194" i="1" l="1"/>
  <c r="I245" i="1"/>
  <c r="I224" i="1"/>
  <c r="I208" i="1"/>
  <c r="I180" i="1"/>
  <c r="I128" i="1"/>
  <c r="H324" i="2"/>
  <c r="H327" i="2" s="1"/>
  <c r="I320" i="2"/>
  <c r="I321" i="2"/>
  <c r="I322" i="2"/>
  <c r="I323" i="2"/>
  <c r="I319" i="2"/>
  <c r="I324" i="2" s="1"/>
  <c r="H317" i="2"/>
  <c r="I306" i="2"/>
  <c r="I307" i="2"/>
  <c r="I308" i="2"/>
  <c r="I309" i="2"/>
  <c r="I310" i="2"/>
  <c r="I311" i="2"/>
  <c r="I312" i="2"/>
  <c r="I313" i="2"/>
  <c r="I314" i="2"/>
  <c r="I315" i="2"/>
  <c r="I316" i="2"/>
  <c r="I305" i="2"/>
  <c r="I317" i="2" s="1"/>
  <c r="H303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289" i="2"/>
  <c r="I303" i="2" s="1"/>
  <c r="H274" i="2"/>
  <c r="H286" i="2"/>
  <c r="I277" i="2"/>
  <c r="I286" i="2" s="1"/>
  <c r="I278" i="2"/>
  <c r="I279" i="2"/>
  <c r="I280" i="2"/>
  <c r="I281" i="2"/>
  <c r="I282" i="2"/>
  <c r="I283" i="2"/>
  <c r="I284" i="2"/>
  <c r="I285" i="2"/>
  <c r="I276" i="2"/>
  <c r="I261" i="2"/>
  <c r="I274" i="2" s="1"/>
  <c r="I262" i="2"/>
  <c r="I263" i="2"/>
  <c r="I264" i="2"/>
  <c r="I265" i="2"/>
  <c r="I266" i="2"/>
  <c r="I267" i="2"/>
  <c r="I268" i="2"/>
  <c r="I269" i="2"/>
  <c r="I270" i="2"/>
  <c r="I271" i="2"/>
  <c r="I272" i="2"/>
  <c r="I273" i="2"/>
  <c r="I260" i="2"/>
  <c r="H258" i="2"/>
  <c r="I235" i="2"/>
  <c r="I236" i="2"/>
  <c r="I237" i="2"/>
  <c r="I238" i="2"/>
  <c r="I239" i="2"/>
  <c r="I240" i="2"/>
  <c r="I258" i="2" s="1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H233" i="2"/>
  <c r="I222" i="2"/>
  <c r="I233" i="2" s="1"/>
  <c r="I223" i="2"/>
  <c r="I224" i="2"/>
  <c r="I225" i="2"/>
  <c r="I226" i="2"/>
  <c r="I227" i="2"/>
  <c r="I228" i="2"/>
  <c r="I229" i="2"/>
  <c r="I230" i="2"/>
  <c r="I231" i="2"/>
  <c r="I232" i="2"/>
  <c r="I221" i="2"/>
  <c r="H219" i="2"/>
  <c r="I203" i="2"/>
  <c r="I219" i="2" s="1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02" i="2"/>
  <c r="H200" i="2"/>
  <c r="I184" i="2"/>
  <c r="I200" i="2" s="1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183" i="2"/>
  <c r="H181" i="2"/>
  <c r="I173" i="2"/>
  <c r="I174" i="2"/>
  <c r="I175" i="2"/>
  <c r="I176" i="2"/>
  <c r="I177" i="2"/>
  <c r="I178" i="2"/>
  <c r="I179" i="2"/>
  <c r="I180" i="2"/>
  <c r="I172" i="2"/>
  <c r="I181" i="2" s="1"/>
  <c r="H170" i="2"/>
  <c r="I161" i="2"/>
  <c r="I162" i="2"/>
  <c r="I163" i="2"/>
  <c r="I170" i="2" s="1"/>
  <c r="I164" i="2"/>
  <c r="I165" i="2"/>
  <c r="I166" i="2"/>
  <c r="I167" i="2"/>
  <c r="I168" i="2"/>
  <c r="I169" i="2"/>
  <c r="I160" i="2"/>
  <c r="H158" i="2"/>
  <c r="I150" i="2"/>
  <c r="I151" i="2"/>
  <c r="I152" i="2"/>
  <c r="I153" i="2"/>
  <c r="I154" i="2"/>
  <c r="I155" i="2"/>
  <c r="I156" i="2"/>
  <c r="I157" i="2"/>
  <c r="I149" i="2"/>
  <c r="I158" i="2" s="1"/>
  <c r="H147" i="2"/>
  <c r="I145" i="2"/>
  <c r="I146" i="2"/>
  <c r="I144" i="2"/>
  <c r="I147" i="2" s="1"/>
  <c r="H142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29" i="2"/>
  <c r="I142" i="2" s="1"/>
  <c r="H127" i="2"/>
  <c r="I112" i="2"/>
  <c r="I127" i="2" s="1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11" i="2"/>
  <c r="H109" i="2"/>
  <c r="I101" i="2"/>
  <c r="I109" i="2" s="1"/>
  <c r="I102" i="2"/>
  <c r="I103" i="2"/>
  <c r="I104" i="2"/>
  <c r="I105" i="2"/>
  <c r="I106" i="2"/>
  <c r="I107" i="2"/>
  <c r="I108" i="2"/>
  <c r="I100" i="2"/>
  <c r="H98" i="2"/>
  <c r="I91" i="2"/>
  <c r="I92" i="2"/>
  <c r="I93" i="2"/>
  <c r="I94" i="2"/>
  <c r="I95" i="2"/>
  <c r="I96" i="2"/>
  <c r="I97" i="2"/>
  <c r="I90" i="2"/>
  <c r="I98" i="2" s="1"/>
  <c r="H88" i="2"/>
  <c r="I76" i="2"/>
  <c r="I88" i="2" s="1"/>
  <c r="I77" i="2"/>
  <c r="I78" i="2"/>
  <c r="I79" i="2"/>
  <c r="I80" i="2"/>
  <c r="I81" i="2"/>
  <c r="I82" i="2"/>
  <c r="I83" i="2"/>
  <c r="I84" i="2"/>
  <c r="I85" i="2"/>
  <c r="I86" i="2"/>
  <c r="I87" i="2"/>
  <c r="I75" i="2"/>
  <c r="H73" i="2"/>
  <c r="I71" i="2"/>
  <c r="I72" i="2"/>
  <c r="I70" i="2"/>
  <c r="I73" i="2" s="1"/>
  <c r="I60" i="2"/>
  <c r="I61" i="2"/>
  <c r="I62" i="2"/>
  <c r="I63" i="2"/>
  <c r="I64" i="2"/>
  <c r="I65" i="2"/>
  <c r="I66" i="2"/>
  <c r="I67" i="2"/>
  <c r="I59" i="2"/>
  <c r="H57" i="2"/>
  <c r="I49" i="2"/>
  <c r="I50" i="2"/>
  <c r="I51" i="2"/>
  <c r="I52" i="2"/>
  <c r="I53" i="2"/>
  <c r="I54" i="2"/>
  <c r="I55" i="2"/>
  <c r="I56" i="2"/>
  <c r="I44" i="2"/>
  <c r="I48" i="2"/>
  <c r="H45" i="2"/>
  <c r="I38" i="2"/>
  <c r="I45" i="2" s="1"/>
  <c r="I39" i="2"/>
  <c r="I40" i="2"/>
  <c r="I41" i="2"/>
  <c r="I42" i="2"/>
  <c r="I43" i="2"/>
  <c r="I37" i="2"/>
  <c r="H35" i="2"/>
  <c r="I31" i="2"/>
  <c r="I32" i="2"/>
  <c r="I33" i="2"/>
  <c r="I34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11" i="2"/>
  <c r="I12" i="2"/>
  <c r="I13" i="2"/>
  <c r="I14" i="2"/>
  <c r="I15" i="2"/>
  <c r="I16" i="2"/>
  <c r="I8" i="2"/>
  <c r="I9" i="2"/>
  <c r="I10" i="2"/>
  <c r="I35" i="2"/>
  <c r="I327" i="2" l="1"/>
  <c r="I57" i="2"/>
</calcChain>
</file>

<file path=xl/sharedStrings.xml><?xml version="1.0" encoding="utf-8"?>
<sst xmlns="http://schemas.openxmlformats.org/spreadsheetml/2006/main" count="2265" uniqueCount="643">
  <si>
    <t>Lp</t>
  </si>
  <si>
    <t>Nazwa urządzenia</t>
  </si>
  <si>
    <t>Typ urządzenia</t>
  </si>
  <si>
    <t>Urządzenia na gwarancji</t>
  </si>
  <si>
    <t xml:space="preserve">Ilość urządzeń </t>
  </si>
  <si>
    <t xml:space="preserve">Ilość przeglądów </t>
  </si>
  <si>
    <t>Dodatkowe Uwagi</t>
  </si>
  <si>
    <t>Cena brutto za jeden przedgląd</t>
  </si>
  <si>
    <t>Cena brutto ogółem</t>
  </si>
  <si>
    <t>Budynek 14/8711</t>
  </si>
  <si>
    <t>Podgrzewacz gazowy</t>
  </si>
  <si>
    <t>Suma</t>
  </si>
  <si>
    <t>Budynek 15/8711</t>
  </si>
  <si>
    <r>
      <t xml:space="preserve">A.O Smith
</t>
    </r>
    <r>
      <rPr>
        <sz val="12"/>
        <color theme="1"/>
        <rFont val="Times New Roman"/>
        <family val="1"/>
        <charset val="238"/>
      </rPr>
      <t>EQL 155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sn.210107070203008</t>
    </r>
  </si>
  <si>
    <r>
      <t xml:space="preserve">A.O Smith
</t>
    </r>
    <r>
      <rPr>
        <sz val="12"/>
        <color theme="1"/>
        <rFont val="Times New Roman"/>
        <family val="1"/>
        <charset val="238"/>
      </rPr>
      <t>EQL 155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sn.210107070203009</t>
    </r>
  </si>
  <si>
    <r>
      <t xml:space="preserve">A.O Smith
</t>
    </r>
    <r>
      <rPr>
        <sz val="12"/>
        <color theme="1"/>
        <rFont val="Times New Roman"/>
        <family val="1"/>
        <charset val="238"/>
      </rPr>
      <t>EQL 155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sn.210107070203005</t>
    </r>
  </si>
  <si>
    <r>
      <t xml:space="preserve">A.O Smith
</t>
    </r>
    <r>
      <rPr>
        <sz val="12"/>
        <color theme="1"/>
        <rFont val="Times New Roman"/>
        <family val="1"/>
        <charset val="238"/>
      </rPr>
      <t>EQL 155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sn.210107070203006</t>
    </r>
  </si>
  <si>
    <t>Budynek 16/8711</t>
  </si>
  <si>
    <t>Budynek 17/8711</t>
  </si>
  <si>
    <t>Budynek 18/8711</t>
  </si>
  <si>
    <t>Budynek 23/8711</t>
  </si>
  <si>
    <t>Kocioł wodny</t>
  </si>
  <si>
    <r>
      <t xml:space="preserve">Buderus Logano Plus
</t>
    </r>
    <r>
      <rPr>
        <sz val="12"/>
        <color theme="1"/>
        <rFont val="Times New Roman"/>
        <family val="1"/>
        <charset val="238"/>
      </rPr>
      <t xml:space="preserve">GB402-620
</t>
    </r>
    <r>
      <rPr>
        <i/>
        <sz val="12"/>
        <color theme="1"/>
        <rFont val="Times New Roman"/>
        <family val="1"/>
        <charset val="238"/>
      </rPr>
      <t>sn. 250-175-100178-8732923574</t>
    </r>
  </si>
  <si>
    <r>
      <t xml:space="preserve">Buderus Logano Plus
</t>
    </r>
    <r>
      <rPr>
        <sz val="12"/>
        <color theme="1"/>
        <rFont val="Times New Roman"/>
        <family val="1"/>
        <charset val="238"/>
      </rPr>
      <t xml:space="preserve">GB402-620
</t>
    </r>
    <r>
      <rPr>
        <i/>
        <sz val="12"/>
        <color theme="1"/>
        <rFont val="Times New Roman"/>
        <family val="1"/>
        <charset val="238"/>
      </rPr>
      <t>sn. 2530-175-100176-8732929574</t>
    </r>
  </si>
  <si>
    <r>
      <t xml:space="preserve">Buderus Logano Plus
</t>
    </r>
    <r>
      <rPr>
        <sz val="12"/>
        <color theme="1"/>
        <rFont val="Times New Roman"/>
        <family val="1"/>
        <charset val="238"/>
      </rPr>
      <t xml:space="preserve">GB402-620
</t>
    </r>
    <r>
      <rPr>
        <i/>
        <sz val="12"/>
        <color theme="1"/>
        <rFont val="Times New Roman"/>
        <family val="1"/>
        <charset val="238"/>
      </rPr>
      <t>sn. 2530-175-100179-8732923574</t>
    </r>
  </si>
  <si>
    <t>Pompa obiegowa</t>
  </si>
  <si>
    <r>
      <t xml:space="preserve">Grundfoss NKE 
 </t>
    </r>
    <r>
      <rPr>
        <sz val="12"/>
        <color theme="1"/>
        <rFont val="Times New Roman"/>
        <family val="1"/>
        <charset val="238"/>
      </rPr>
      <t xml:space="preserve">50-315/331 AA2F2AESBQQEMWA
</t>
    </r>
    <r>
      <rPr>
        <i/>
        <sz val="12"/>
        <color theme="1"/>
        <rFont val="Times New Roman"/>
        <family val="1"/>
        <charset val="238"/>
      </rPr>
      <t>sn. B99099350p32146001</t>
    </r>
  </si>
  <si>
    <r>
      <t xml:space="preserve">Grundfoss NKE 
 </t>
    </r>
    <r>
      <rPr>
        <sz val="12"/>
        <color theme="1"/>
        <rFont val="Times New Roman"/>
        <family val="1"/>
        <charset val="238"/>
      </rPr>
      <t xml:space="preserve">50-315/331 AA2F2AESBQQEMWA
</t>
    </r>
    <r>
      <rPr>
        <i/>
        <sz val="12"/>
        <color theme="1"/>
        <rFont val="Times New Roman"/>
        <family val="1"/>
        <charset val="238"/>
      </rPr>
      <t>sn. B99099350p32146003</t>
    </r>
  </si>
  <si>
    <r>
      <t xml:space="preserve">Grundfoss NKE 
 </t>
    </r>
    <r>
      <rPr>
        <sz val="12"/>
        <color theme="1"/>
        <rFont val="Times New Roman"/>
        <family val="1"/>
        <charset val="238"/>
      </rPr>
      <t xml:space="preserve">50-315/331 AA2F2AESBQQEMWA
</t>
    </r>
    <r>
      <rPr>
        <i/>
        <sz val="12"/>
        <color theme="1"/>
        <rFont val="Times New Roman"/>
        <family val="1"/>
        <charset val="238"/>
      </rPr>
      <t>sn. B99099350p32146004</t>
    </r>
  </si>
  <si>
    <r>
      <t xml:space="preserve">Grundfoss NKE 
 </t>
    </r>
    <r>
      <rPr>
        <sz val="12"/>
        <color theme="1"/>
        <rFont val="Times New Roman"/>
        <family val="1"/>
        <charset val="238"/>
      </rPr>
      <t xml:space="preserve">50-315/331 AA2F2AESBQQEMWA
</t>
    </r>
    <r>
      <rPr>
        <i/>
        <sz val="12"/>
        <color theme="1"/>
        <rFont val="Times New Roman"/>
        <family val="1"/>
        <charset val="238"/>
      </rPr>
      <t>sn. B99099350p32146002</t>
    </r>
  </si>
  <si>
    <t>Pompa cyrkulacyjna</t>
  </si>
  <si>
    <r>
      <t xml:space="preserve">Grudfoss
 </t>
    </r>
    <r>
      <rPr>
        <sz val="12"/>
        <color theme="1"/>
        <rFont val="Times New Roman"/>
        <family val="1"/>
        <charset val="238"/>
      </rPr>
      <t>Alpha2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10002380</t>
    </r>
  </si>
  <si>
    <r>
      <t xml:space="preserve">Grudfoss
 </t>
    </r>
    <r>
      <rPr>
        <sz val="12"/>
        <color theme="1"/>
        <rFont val="Times New Roman"/>
        <family val="1"/>
        <charset val="238"/>
      </rPr>
      <t>Alpha2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10001074</t>
    </r>
  </si>
  <si>
    <r>
      <rPr>
        <b/>
        <sz val="12"/>
        <color theme="1"/>
        <rFont val="Times New Roman"/>
        <family val="1"/>
        <charset val="238"/>
      </rPr>
      <t xml:space="preserve">A.O Smith
</t>
    </r>
    <r>
      <rPr>
        <sz val="12"/>
        <color theme="1"/>
        <rFont val="Times New Roman"/>
        <family val="1"/>
        <charset val="238"/>
      </rPr>
      <t xml:space="preserve">BFC 80
</t>
    </r>
    <r>
      <rPr>
        <i/>
        <sz val="12"/>
        <color theme="1"/>
        <rFont val="Times New Roman"/>
        <family val="1"/>
        <charset val="238"/>
      </rPr>
      <t>sn. 210907110906002</t>
    </r>
  </si>
  <si>
    <r>
      <rPr>
        <b/>
        <sz val="12"/>
        <color theme="1"/>
        <rFont val="Times New Roman"/>
        <family val="1"/>
        <charset val="238"/>
      </rPr>
      <t xml:space="preserve">A.O Smith
</t>
    </r>
    <r>
      <rPr>
        <sz val="12"/>
        <color theme="1"/>
        <rFont val="Times New Roman"/>
        <family val="1"/>
        <charset val="238"/>
      </rPr>
      <t xml:space="preserve">BFC 80
</t>
    </r>
    <r>
      <rPr>
        <i/>
        <sz val="12"/>
        <color theme="1"/>
        <rFont val="Times New Roman"/>
        <family val="1"/>
        <charset val="238"/>
      </rPr>
      <t>sn. 210907110906001</t>
    </r>
  </si>
  <si>
    <r>
      <rPr>
        <b/>
        <sz val="12"/>
        <color theme="1"/>
        <rFont val="Times New Roman"/>
        <family val="1"/>
        <charset val="238"/>
      </rPr>
      <t xml:space="preserve">A.O Smith
</t>
    </r>
    <r>
      <rPr>
        <sz val="12"/>
        <color theme="1"/>
        <rFont val="Times New Roman"/>
        <family val="1"/>
        <charset val="238"/>
      </rPr>
      <t xml:space="preserve">IR-20-200
</t>
    </r>
    <r>
      <rPr>
        <i/>
        <sz val="12"/>
        <color theme="1"/>
        <rFont val="Times New Roman"/>
        <family val="1"/>
        <charset val="238"/>
      </rPr>
      <t>sn. 210107070005001</t>
    </r>
  </si>
  <si>
    <t>Budynek 24/6015</t>
  </si>
  <si>
    <r>
      <rPr>
        <b/>
        <sz val="12"/>
        <color theme="1"/>
        <rFont val="Times New Roman"/>
        <family val="1"/>
        <charset val="238"/>
      </rPr>
      <t xml:space="preserve">Buderus 
</t>
    </r>
    <r>
      <rPr>
        <sz val="12"/>
        <color theme="1"/>
        <rFont val="Times New Roman"/>
        <family val="1"/>
        <charset val="238"/>
      </rPr>
      <t xml:space="preserve">Logano Plus KB372-200-H
</t>
    </r>
    <r>
      <rPr>
        <i/>
        <sz val="12"/>
        <color theme="1"/>
        <rFont val="Times New Roman"/>
        <family val="1"/>
        <charset val="238"/>
      </rPr>
      <t>sn.2530-175-200197 8732907693</t>
    </r>
  </si>
  <si>
    <r>
      <rPr>
        <b/>
        <sz val="12"/>
        <color theme="1"/>
        <rFont val="Times New Roman"/>
        <family val="1"/>
        <charset val="238"/>
      </rPr>
      <t xml:space="preserve">Buderus 
</t>
    </r>
    <r>
      <rPr>
        <sz val="12"/>
        <color theme="1"/>
        <rFont val="Times New Roman"/>
        <family val="1"/>
        <charset val="238"/>
      </rPr>
      <t xml:space="preserve">Logano Plus KB372-200-H
</t>
    </r>
    <r>
      <rPr>
        <i/>
        <sz val="12"/>
        <color theme="1"/>
        <rFont val="Times New Roman"/>
        <family val="1"/>
        <charset val="238"/>
      </rPr>
      <t>sn.2530-175-200203-8732907693</t>
    </r>
  </si>
  <si>
    <r>
      <t xml:space="preserve">Grundfoss NKE </t>
    </r>
    <r>
      <rPr>
        <sz val="12"/>
        <color theme="1"/>
        <rFont val="Times New Roman"/>
        <family val="1"/>
        <charset val="238"/>
      </rPr>
      <t xml:space="preserve">32-160.1/139 AA2FAESBQQEHWB 
</t>
    </r>
    <r>
      <rPr>
        <i/>
        <sz val="12"/>
        <color theme="1"/>
        <rFont val="Times New Roman"/>
        <family val="1"/>
        <charset val="238"/>
      </rPr>
      <t>sn. B988990862P32203001</t>
    </r>
  </si>
  <si>
    <r>
      <t xml:space="preserve">Grundfoss NKE </t>
    </r>
    <r>
      <rPr>
        <sz val="12"/>
        <color theme="1"/>
        <rFont val="Times New Roman"/>
        <family val="1"/>
        <charset val="238"/>
      </rPr>
      <t xml:space="preserve">32-160.1/139 AA2FAESBQQEHWB 
</t>
    </r>
    <r>
      <rPr>
        <i/>
        <sz val="12"/>
        <color theme="1"/>
        <rFont val="Times New Roman"/>
        <family val="1"/>
        <charset val="238"/>
      </rPr>
      <t>sn. B988990862P32203002</t>
    </r>
  </si>
  <si>
    <r>
      <t xml:space="preserve">Grundfoss NKE </t>
    </r>
    <r>
      <rPr>
        <sz val="12"/>
        <color theme="1"/>
        <rFont val="Times New Roman"/>
        <family val="1"/>
        <charset val="238"/>
      </rPr>
      <t xml:space="preserve">32-160.1/139 AA2FAESBQQEHWB 
</t>
    </r>
    <r>
      <rPr>
        <i/>
        <sz val="12"/>
        <color theme="1"/>
        <rFont val="Times New Roman"/>
        <family val="1"/>
        <charset val="238"/>
      </rPr>
      <t>sn. B988990862P32203003</t>
    </r>
  </si>
  <si>
    <r>
      <t xml:space="preserve">Grudfoss
 </t>
    </r>
    <r>
      <rPr>
        <sz val="12"/>
        <color theme="1"/>
        <rFont val="Times New Roman"/>
        <family val="1"/>
        <charset val="238"/>
      </rPr>
      <t>Alpha2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10001131</t>
    </r>
  </si>
  <si>
    <r>
      <t xml:space="preserve">A.O Smith
</t>
    </r>
    <r>
      <rPr>
        <sz val="12"/>
        <color theme="1"/>
        <rFont val="Times New Roman"/>
        <family val="1"/>
        <charset val="238"/>
      </rPr>
      <t xml:space="preserve">EQL 155
</t>
    </r>
    <r>
      <rPr>
        <i/>
        <sz val="12"/>
        <color theme="1"/>
        <rFont val="Times New Roman"/>
        <family val="1"/>
        <charset val="238"/>
      </rPr>
      <t>sn. 210107070203002</t>
    </r>
  </si>
  <si>
    <r>
      <t xml:space="preserve">A.O Smith
</t>
    </r>
    <r>
      <rPr>
        <sz val="12"/>
        <color theme="1"/>
        <rFont val="Times New Roman"/>
        <family val="1"/>
        <charset val="238"/>
      </rPr>
      <t xml:space="preserve">EQL 155
</t>
    </r>
    <r>
      <rPr>
        <i/>
        <sz val="12"/>
        <color theme="1"/>
        <rFont val="Times New Roman"/>
        <family val="1"/>
        <charset val="238"/>
      </rPr>
      <t>sn. 210107070203003</t>
    </r>
  </si>
  <si>
    <t>Budynek 26/8711</t>
  </si>
  <si>
    <t>Naczynie wzbiorcze</t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</si>
  <si>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 18
</t>
    </r>
    <r>
      <rPr>
        <i/>
        <sz val="12"/>
        <color theme="1"/>
        <rFont val="Times New Roman"/>
        <family val="1"/>
        <charset val="238"/>
      </rPr>
      <t>sn. 158980400083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</si>
  <si>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DT 80
</t>
    </r>
    <r>
      <rPr>
        <i/>
        <sz val="12"/>
        <color theme="1"/>
        <rFont val="Times New Roman"/>
        <family val="1"/>
        <charset val="238"/>
      </rPr>
      <t>sn. 1591091 00014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</si>
  <si>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Reflex N 250
</t>
    </r>
    <r>
      <rPr>
        <i/>
        <sz val="12"/>
        <color theme="1"/>
        <rFont val="Times New Roman"/>
        <family val="1"/>
        <charset val="238"/>
      </rPr>
      <t>sn. 1570722 0082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</si>
  <si>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 18
</t>
    </r>
    <r>
      <rPr>
        <i/>
        <sz val="12"/>
        <color theme="1"/>
        <rFont val="Times New Roman"/>
        <family val="1"/>
        <charset val="238"/>
      </rPr>
      <t>sn. 1547428 00263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</si>
  <si>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 18
</t>
    </r>
    <r>
      <rPr>
        <i/>
        <sz val="12"/>
        <color theme="1"/>
        <rFont val="Times New Roman"/>
        <family val="1"/>
        <charset val="238"/>
      </rPr>
      <t>sn. 154742800259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</si>
  <si>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 18
</t>
    </r>
    <r>
      <rPr>
        <i/>
        <sz val="12"/>
        <color theme="1"/>
        <rFont val="Times New Roman"/>
        <family val="1"/>
        <charset val="238"/>
      </rPr>
      <t>sn. 154742800267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</si>
  <si>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 18
</t>
    </r>
    <r>
      <rPr>
        <i/>
        <sz val="12"/>
        <color theme="1"/>
        <rFont val="Times New Roman"/>
        <family val="1"/>
        <charset val="238"/>
      </rPr>
      <t>sn. 154742800274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</si>
  <si>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 18
</t>
    </r>
    <r>
      <rPr>
        <i/>
        <sz val="12"/>
        <color theme="1"/>
        <rFont val="Times New Roman"/>
        <family val="1"/>
        <charset val="238"/>
      </rPr>
      <t>sn. 154742800270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</si>
  <si>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N1000 
</t>
    </r>
    <r>
      <rPr>
        <i/>
        <sz val="12"/>
        <color theme="1"/>
        <rFont val="Times New Roman"/>
        <family val="1"/>
        <charset val="238"/>
      </rPr>
      <t>sn. 158511600120</t>
    </r>
  </si>
  <si>
    <r>
      <t xml:space="preserve">ET 65-250 color
</t>
    </r>
    <r>
      <rPr>
        <sz val="12"/>
        <color theme="1"/>
        <rFont val="Times New Roman"/>
        <family val="1"/>
        <charset val="238"/>
      </rPr>
      <t>7852501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</si>
  <si>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DD18
</t>
    </r>
    <r>
      <rPr>
        <i/>
        <sz val="12"/>
        <color theme="1"/>
        <rFont val="Times New Roman"/>
        <family val="1"/>
        <charset val="238"/>
      </rPr>
      <t>sn. 1585889 0629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</si>
  <si>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B250
</t>
    </r>
    <r>
      <rPr>
        <i/>
        <sz val="12"/>
        <color theme="1"/>
        <rFont val="Times New Roman"/>
        <family val="1"/>
        <charset val="238"/>
      </rPr>
      <t>sn. 157072200082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</si>
  <si>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DD18
</t>
    </r>
    <r>
      <rPr>
        <i/>
        <sz val="12"/>
        <color theme="1"/>
        <rFont val="Times New Roman"/>
        <family val="1"/>
        <charset val="238"/>
      </rPr>
      <t>sn. 1589804 00083</t>
    </r>
  </si>
  <si>
    <r>
      <t xml:space="preserve">A.O Smith
</t>
    </r>
    <r>
      <rPr>
        <sz val="12"/>
        <color theme="1"/>
        <rFont val="Times New Roman"/>
        <family val="1"/>
        <charset val="238"/>
      </rPr>
      <t xml:space="preserve">EQL 155
</t>
    </r>
    <r>
      <rPr>
        <i/>
        <sz val="12"/>
        <color theme="1"/>
        <rFont val="Times New Roman"/>
        <family val="1"/>
        <charset val="238"/>
      </rPr>
      <t>sn. 210107070203001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</si>
  <si>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DD18
</t>
    </r>
    <r>
      <rPr>
        <i/>
        <sz val="12"/>
        <color theme="1"/>
        <rFont val="Times New Roman"/>
        <family val="1"/>
        <charset val="238"/>
      </rPr>
      <t>sn. 158588900656</t>
    </r>
  </si>
  <si>
    <t>Budynek 27/8711</t>
  </si>
  <si>
    <r>
      <t xml:space="preserve">A.O Smith
</t>
    </r>
    <r>
      <rPr>
        <sz val="12"/>
        <color theme="1"/>
        <rFont val="Times New Roman"/>
        <family val="1"/>
        <charset val="238"/>
      </rPr>
      <t>BFC 120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sn.214797278602002</t>
    </r>
  </si>
  <si>
    <r>
      <t xml:space="preserve">A.O Smith
</t>
    </r>
    <r>
      <rPr>
        <sz val="12"/>
        <color theme="1"/>
        <rFont val="Times New Roman"/>
        <family val="1"/>
        <charset val="238"/>
      </rPr>
      <t>BFC 120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sn.214707278602001</t>
    </r>
  </si>
  <si>
    <r>
      <t xml:space="preserve">A.O Smith
</t>
    </r>
    <r>
      <rPr>
        <sz val="12"/>
        <color theme="1"/>
        <rFont val="Times New Roman"/>
        <family val="1"/>
        <charset val="238"/>
      </rPr>
      <t>BFC 120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sn.214707278602003</t>
    </r>
  </si>
  <si>
    <r>
      <t xml:space="preserve">A.O Smith
</t>
    </r>
    <r>
      <rPr>
        <sz val="12"/>
        <color theme="1"/>
        <rFont val="Times New Roman"/>
        <family val="1"/>
        <charset val="238"/>
      </rPr>
      <t>EQL 155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sn.210107070203004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</si>
  <si>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 DD 18
</t>
    </r>
    <r>
      <rPr>
        <i/>
        <sz val="12"/>
        <color theme="1"/>
        <rFont val="Times New Roman"/>
        <family val="1"/>
        <charset val="238"/>
      </rPr>
      <t>sn. 158588900632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</si>
  <si>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DE 50
</t>
    </r>
    <r>
      <rPr>
        <i/>
        <sz val="12"/>
        <color theme="1"/>
        <rFont val="Times New Roman"/>
        <family val="1"/>
        <charset val="238"/>
      </rPr>
      <t>sn. 1630 129 00830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</si>
  <si>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DE 50
</t>
    </r>
    <r>
      <rPr>
        <i/>
        <sz val="12"/>
        <color theme="1"/>
        <rFont val="Times New Roman"/>
        <family val="1"/>
        <charset val="238"/>
      </rPr>
      <t>sn. 1630 129 00837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</si>
  <si>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DE 50
</t>
    </r>
    <r>
      <rPr>
        <i/>
        <sz val="12"/>
        <color theme="1"/>
        <rFont val="Times New Roman"/>
        <family val="1"/>
        <charset val="238"/>
      </rPr>
      <t>sn. 1630 129 00832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</si>
  <si>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DD18
</t>
    </r>
    <r>
      <rPr>
        <i/>
        <sz val="12"/>
        <color theme="1"/>
        <rFont val="Times New Roman"/>
        <family val="1"/>
        <charset val="238"/>
      </rPr>
      <t>sn. 175025800371</t>
    </r>
  </si>
  <si>
    <t>OGÓŁEM</t>
  </si>
  <si>
    <t>Tak</t>
  </si>
  <si>
    <t xml:space="preserve">Wymagana autoryzacja </t>
  </si>
  <si>
    <t>Kompleks 8711</t>
  </si>
  <si>
    <t>Kompleks 4204</t>
  </si>
  <si>
    <t>Kotłownia kontenerowa</t>
  </si>
  <si>
    <t>Budynek 1/4204</t>
  </si>
  <si>
    <t>Budynek 3/4204</t>
  </si>
  <si>
    <t>Budynek 10/4204</t>
  </si>
  <si>
    <t>Budynek 8/4204</t>
  </si>
  <si>
    <t>Budynek 13/4204</t>
  </si>
  <si>
    <t>Budynek 17/4204</t>
  </si>
  <si>
    <t>Budynek 18/4204</t>
  </si>
  <si>
    <t xml:space="preserve">Budynek 19/4204 </t>
  </si>
  <si>
    <t>Budynek 23/4204</t>
  </si>
  <si>
    <t>Budynek 29/4204</t>
  </si>
  <si>
    <t xml:space="preserve">Budynek 64/4204 </t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</si>
  <si>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SB625
</t>
    </r>
    <r>
      <rPr>
        <i/>
        <sz val="12"/>
        <color theme="1"/>
        <rFont val="Times New Roman"/>
        <family val="1"/>
        <charset val="238"/>
      </rPr>
      <t>sn. 3820-337-0000780-8738634518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</si>
  <si>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Logamax GB192 25 iT 150 SWH
</t>
    </r>
    <r>
      <rPr>
        <i/>
        <sz val="12"/>
        <color theme="1"/>
        <rFont val="Times New Roman"/>
        <family val="1"/>
        <charset val="238"/>
      </rPr>
      <t>sn. 3730-337-000046-7738100720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</si>
  <si>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Logamax GB192 25 iT 150 SWH
</t>
    </r>
    <r>
      <rPr>
        <i/>
        <sz val="12"/>
        <color theme="1"/>
        <rFont val="Times New Roman"/>
        <family val="1"/>
        <charset val="238"/>
      </rPr>
      <t>sn. 37-30-338-000040-7738100720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</si>
  <si>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Vitoplex 200
</t>
    </r>
    <r>
      <rPr>
        <i/>
        <sz val="12"/>
        <color theme="1"/>
        <rFont val="Times New Roman"/>
        <family val="1"/>
        <charset val="238"/>
      </rPr>
      <t>sn. 7452978 102073 124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</si>
  <si>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Vitoplex 200
</t>
    </r>
    <r>
      <rPr>
        <i/>
        <sz val="12"/>
        <color theme="1"/>
        <rFont val="Times New Roman"/>
        <family val="1"/>
        <charset val="238"/>
      </rPr>
      <t>sn. 7452977 301004 120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</si>
  <si>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SB325
</t>
    </r>
    <r>
      <rPr>
        <i/>
        <sz val="12"/>
        <color theme="1"/>
        <rFont val="Times New Roman"/>
        <family val="1"/>
        <charset val="238"/>
      </rPr>
      <t>sn. 3820-337-000771-8738634513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</si>
  <si>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SB325
</t>
    </r>
    <r>
      <rPr>
        <i/>
        <sz val="12"/>
        <color theme="1"/>
        <rFont val="Times New Roman"/>
        <family val="1"/>
        <charset val="238"/>
      </rPr>
      <t>sn. 3820-337-000833-8738634515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</si>
  <si>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SB625
</t>
    </r>
    <r>
      <rPr>
        <i/>
        <sz val="12"/>
        <color theme="1"/>
        <rFont val="Times New Roman"/>
        <family val="1"/>
        <charset val="238"/>
      </rPr>
      <t>sn. 3820-337-000831-8738634520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</si>
  <si>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SB625
</t>
    </r>
    <r>
      <rPr>
        <i/>
        <sz val="12"/>
        <color theme="1"/>
        <rFont val="Times New Roman"/>
        <family val="1"/>
        <charset val="238"/>
      </rPr>
      <t>sn. 3820-337-000884-8738634520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</si>
  <si>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SB625
</t>
    </r>
    <r>
      <rPr>
        <i/>
        <sz val="12"/>
        <color theme="1"/>
        <rFont val="Times New Roman"/>
        <family val="1"/>
        <charset val="238"/>
      </rPr>
      <t>sn. 3820-337-000824-8738634520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</si>
  <si>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SB625
</t>
    </r>
    <r>
      <rPr>
        <i/>
        <sz val="12"/>
        <color theme="1"/>
        <rFont val="Times New Roman"/>
        <family val="1"/>
        <charset val="238"/>
      </rPr>
      <t>sn. 3820-337-000910-8738634520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</si>
  <si>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SB625
</t>
    </r>
    <r>
      <rPr>
        <i/>
        <sz val="12"/>
        <color theme="1"/>
        <rFont val="Times New Roman"/>
        <family val="1"/>
        <charset val="238"/>
      </rPr>
      <t>sn. 3820-338-000846-8738634516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</si>
  <si>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SB625
</t>
    </r>
    <r>
      <rPr>
        <i/>
        <sz val="12"/>
        <color theme="1"/>
        <rFont val="Times New Roman"/>
        <family val="1"/>
        <charset val="238"/>
      </rPr>
      <t>sn. 3820-338-000932-8738634517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</si>
  <si>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SB625
</t>
    </r>
    <r>
      <rPr>
        <i/>
        <sz val="12"/>
        <color theme="1"/>
        <rFont val="Times New Roman"/>
        <family val="1"/>
        <charset val="238"/>
      </rPr>
      <t>sn. 3820-340-000880-8738634516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</si>
  <si>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Logano SB625
</t>
    </r>
    <r>
      <rPr>
        <i/>
        <sz val="12"/>
        <color theme="1"/>
        <rFont val="Times New Roman"/>
        <family val="1"/>
        <charset val="238"/>
      </rPr>
      <t>sn. 3820-340-001258-8738634516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</si>
  <si>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Logamax GB192 25 iT 150 SWH
</t>
    </r>
    <r>
      <rPr>
        <i/>
        <sz val="12"/>
        <color theme="1"/>
        <rFont val="Times New Roman"/>
        <family val="1"/>
        <charset val="238"/>
      </rPr>
      <t>sn. 3730-337-000710-7738100721</t>
    </r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</si>
  <si>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 xml:space="preserve">Logamax GB192 25 iT 150 SWH
</t>
    </r>
    <r>
      <rPr>
        <i/>
        <sz val="12"/>
        <color theme="1"/>
        <rFont val="Times New Roman"/>
        <family val="1"/>
        <charset val="238"/>
      </rPr>
      <t>sn. 3730-278-270924-7736701272</t>
    </r>
  </si>
  <si>
    <t>Palnik gazowo - olejowy</t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</si>
  <si>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RLS 28 TC MBD/2 410 
</t>
    </r>
    <r>
      <rPr>
        <i/>
        <sz val="12"/>
        <color theme="1"/>
        <rFont val="Times New Roman"/>
        <family val="1"/>
        <charset val="238"/>
      </rPr>
      <t>sn. 0251RH10015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</si>
  <si>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RLS 38 TC 685T1
</t>
    </r>
    <r>
      <rPr>
        <i/>
        <sz val="12"/>
        <color theme="1"/>
        <rFont val="Times New Roman"/>
        <family val="1"/>
        <charset val="238"/>
      </rPr>
      <t>sn. 0245RH10057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</si>
  <si>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RLS 28 TC 
</t>
    </r>
    <r>
      <rPr>
        <i/>
        <sz val="12"/>
        <color theme="1"/>
        <rFont val="Times New Roman"/>
        <family val="1"/>
        <charset val="238"/>
      </rPr>
      <t>sn. 0251RH10011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</si>
  <si>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 40 D 8  TC MBD 405 
</t>
    </r>
    <r>
      <rPr>
        <i/>
        <sz val="12"/>
        <color theme="1"/>
        <rFont val="Times New Roman"/>
        <family val="1"/>
        <charset val="238"/>
      </rPr>
      <t>sn. 0148RA10015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</si>
  <si>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 40 D 17 TC MBD 407
</t>
    </r>
    <r>
      <rPr>
        <i/>
        <sz val="12"/>
        <color theme="1"/>
        <rFont val="Times New Roman"/>
        <family val="1"/>
        <charset val="238"/>
      </rPr>
      <t>sn. 0145RA10002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</si>
  <si>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RLS 28 TC MBD/2 
</t>
    </r>
    <r>
      <rPr>
        <i/>
        <sz val="12"/>
        <color theme="1"/>
        <rFont val="Times New Roman"/>
        <family val="1"/>
        <charset val="238"/>
      </rPr>
      <t>sn. 0251RH10005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</si>
  <si>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RLS 28 TC MBD/2  
</t>
    </r>
    <r>
      <rPr>
        <i/>
        <sz val="12"/>
        <color theme="1"/>
        <rFont val="Times New Roman"/>
        <family val="1"/>
        <charset val="238"/>
      </rPr>
      <t>sn. 0251RH10007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</si>
  <si>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RLS 28 TC MBD/2 410 
</t>
    </r>
    <r>
      <rPr>
        <i/>
        <sz val="12"/>
        <color theme="1"/>
        <rFont val="Times New Roman"/>
        <family val="1"/>
        <charset val="238"/>
      </rPr>
      <t>sn. 0251RH10003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</si>
  <si>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RLS 28 TC MBD/2 410 
</t>
    </r>
    <r>
      <rPr>
        <i/>
        <sz val="12"/>
        <color theme="1"/>
        <rFont val="Times New Roman"/>
        <family val="1"/>
        <charset val="238"/>
      </rPr>
      <t>sn. 0251RH10004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</si>
  <si>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 40D 17 TC MBD 407  
</t>
    </r>
    <r>
      <rPr>
        <i/>
        <sz val="12"/>
        <color theme="1"/>
        <rFont val="Times New Roman"/>
        <family val="1"/>
        <charset val="238"/>
      </rPr>
      <t>sn. 0103SA10103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</si>
  <si>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RLS 28 TC MBD/2 410
</t>
    </r>
    <r>
      <rPr>
        <i/>
        <sz val="12"/>
        <color theme="1"/>
        <rFont val="Times New Roman"/>
        <family val="1"/>
        <charset val="238"/>
      </rPr>
      <t>sn. 0251RH10012</t>
    </r>
  </si>
  <si>
    <r>
      <t xml:space="preserve">Riello 
</t>
    </r>
    <r>
      <rPr>
        <sz val="12"/>
        <color theme="1"/>
        <rFont val="Times New Roman"/>
        <family val="1"/>
        <charset val="238"/>
      </rPr>
      <t xml:space="preserve">R.B.L R 40D 17 TC MBD 407  
</t>
    </r>
    <r>
      <rPr>
        <i/>
        <sz val="12"/>
        <color theme="1"/>
        <rFont val="Times New Roman"/>
        <family val="1"/>
        <charset val="238"/>
      </rPr>
      <t>sn. 0251RH10015</t>
    </r>
  </si>
  <si>
    <r>
      <rPr>
        <b/>
        <sz val="12"/>
        <color theme="1"/>
        <rFont val="Times New Roman"/>
        <family val="1"/>
        <charset val="238"/>
      </rPr>
      <t xml:space="preserve">Lowara
</t>
    </r>
    <r>
      <rPr>
        <sz val="12"/>
        <color theme="1"/>
        <rFont val="Times New Roman"/>
        <family val="1"/>
        <charset val="238"/>
      </rPr>
      <t xml:space="preserve">Ecoric XL 25-100 
</t>
    </r>
    <r>
      <rPr>
        <i/>
        <sz val="12"/>
        <color theme="1"/>
        <rFont val="Times New Roman"/>
        <family val="1"/>
        <charset val="238"/>
      </rPr>
      <t>sn. 1410</t>
    </r>
  </si>
  <si>
    <r>
      <rPr>
        <b/>
        <sz val="12"/>
        <color theme="1"/>
        <rFont val="Times New Roman"/>
        <family val="1"/>
        <charset val="238"/>
      </rPr>
      <t xml:space="preserve">Lowara
</t>
    </r>
    <r>
      <rPr>
        <sz val="12"/>
        <color theme="1"/>
        <rFont val="Times New Roman"/>
        <family val="1"/>
        <charset val="238"/>
      </rPr>
      <t xml:space="preserve">Ecoric XL 40-150F 
</t>
    </r>
    <r>
      <rPr>
        <i/>
        <sz val="12"/>
        <color theme="1"/>
        <rFont val="Times New Roman"/>
        <family val="1"/>
        <charset val="238"/>
      </rPr>
      <t>sn. 1318</t>
    </r>
  </si>
  <si>
    <r>
      <rPr>
        <b/>
        <sz val="12"/>
        <color theme="1"/>
        <rFont val="Times New Roman"/>
        <family val="1"/>
        <charset val="238"/>
      </rPr>
      <t xml:space="preserve">Lowara
</t>
    </r>
    <r>
      <rPr>
        <sz val="12"/>
        <color theme="1"/>
        <rFont val="Times New Roman"/>
        <family val="1"/>
        <charset val="238"/>
      </rPr>
      <t xml:space="preserve">Ecoric XL 40-150F 
</t>
    </r>
    <r>
      <rPr>
        <i/>
        <sz val="12"/>
        <color theme="1"/>
        <rFont val="Times New Roman"/>
        <family val="1"/>
        <charset val="238"/>
      </rPr>
      <t>sn. 1272</t>
    </r>
  </si>
  <si>
    <r>
      <rPr>
        <b/>
        <sz val="12"/>
        <color theme="1"/>
        <rFont val="Times New Roman"/>
        <family val="1"/>
        <charset val="238"/>
      </rPr>
      <t xml:space="preserve">Lowara
</t>
    </r>
    <r>
      <rPr>
        <sz val="12"/>
        <color theme="1"/>
        <rFont val="Times New Roman"/>
        <family val="1"/>
        <charset val="238"/>
      </rPr>
      <t xml:space="preserve">Ecoric 15-4/130N
</t>
    </r>
    <r>
      <rPr>
        <i/>
        <sz val="12"/>
        <color theme="1"/>
        <rFont val="Times New Roman"/>
        <family val="1"/>
        <charset val="238"/>
      </rPr>
      <t xml:space="preserve">sn. 202302220490 </t>
    </r>
  </si>
  <si>
    <t>Pompa kotłowa</t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</si>
  <si>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 xml:space="preserve">Ecoric XL Plus 25069 
</t>
    </r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</si>
  <si>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 xml:space="preserve">Ecoric XL Plus 25-80 
</t>
    </r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</si>
  <si>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 xml:space="preserve">Ecoric XL Plus 25-40
</t>
    </r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</si>
  <si>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 xml:space="preserve">Ecoric 32-120 F
</t>
    </r>
    <r>
      <rPr>
        <i/>
        <sz val="12"/>
        <rFont val="Times New Roman"/>
        <family val="1"/>
        <charset val="238"/>
      </rPr>
      <t>sn. 0277</t>
    </r>
    <r>
      <rPr>
        <sz val="12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</si>
  <si>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 xml:space="preserve">Ecoric 25-100
</t>
    </r>
    <r>
      <rPr>
        <i/>
        <sz val="12"/>
        <rFont val="Times New Roman"/>
        <family val="1"/>
        <charset val="238"/>
      </rPr>
      <t>sn. 01305</t>
    </r>
    <r>
      <rPr>
        <sz val="12"/>
        <rFont val="Times New Roman"/>
        <family val="1"/>
        <charset val="238"/>
      </rPr>
      <t xml:space="preserve">
</t>
    </r>
  </si>
  <si>
    <t>Pompa ładująca zasobnik</t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</si>
  <si>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 xml:space="preserve">Ecoric 25-80
</t>
    </r>
    <r>
      <rPr>
        <i/>
        <sz val="12"/>
        <rFont val="Times New Roman"/>
        <family val="1"/>
        <charset val="238"/>
      </rPr>
      <t>sn. 1360</t>
    </r>
    <r>
      <rPr>
        <sz val="12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</si>
  <si>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 xml:space="preserve">Ecoric 32-100
</t>
    </r>
    <r>
      <rPr>
        <i/>
        <sz val="12"/>
        <rFont val="Times New Roman"/>
        <family val="1"/>
        <charset val="238"/>
      </rPr>
      <t>sn. 1240</t>
    </r>
    <r>
      <rPr>
        <sz val="12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</si>
  <si>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>Ecoric M 25-6/180 N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</si>
  <si>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40-80 F
</t>
    </r>
    <r>
      <rPr>
        <i/>
        <sz val="12"/>
        <color theme="1"/>
        <rFont val="Times New Roman"/>
        <family val="1"/>
        <charset val="238"/>
      </rPr>
      <t>sn. 01123(L)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</si>
  <si>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40-80 F
</t>
    </r>
    <r>
      <rPr>
        <i/>
        <sz val="12"/>
        <color theme="1"/>
        <rFont val="Times New Roman"/>
        <family val="1"/>
        <charset val="238"/>
      </rPr>
      <t>sn. 01392(P)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</si>
  <si>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40-120 F
</t>
    </r>
    <r>
      <rPr>
        <i/>
        <sz val="12"/>
        <color theme="1"/>
        <rFont val="Times New Roman"/>
        <family val="1"/>
        <charset val="238"/>
      </rPr>
      <t>sn. 01269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</si>
  <si>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40-180 F
</t>
    </r>
    <r>
      <rPr>
        <i/>
        <sz val="12"/>
        <color theme="1"/>
        <rFont val="Times New Roman"/>
        <family val="1"/>
        <charset val="238"/>
      </rPr>
      <t>sn. 01132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</si>
  <si>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32-100
</t>
    </r>
    <r>
      <rPr>
        <i/>
        <sz val="12"/>
        <color theme="1"/>
        <rFont val="Times New Roman"/>
        <family val="1"/>
        <charset val="238"/>
      </rPr>
      <t>sn. 01238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</si>
  <si>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32-120 F
</t>
    </r>
    <r>
      <rPr>
        <i/>
        <sz val="12"/>
        <color theme="1"/>
        <rFont val="Times New Roman"/>
        <family val="1"/>
        <charset val="238"/>
      </rPr>
      <t>sn. 02076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</si>
  <si>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50-80 F
</t>
    </r>
    <r>
      <rPr>
        <i/>
        <sz val="12"/>
        <color theme="1"/>
        <rFont val="Times New Roman"/>
        <family val="1"/>
        <charset val="238"/>
      </rPr>
      <t>sn. 01218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</si>
  <si>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40-80 F
</t>
    </r>
    <r>
      <rPr>
        <i/>
        <sz val="12"/>
        <color theme="1"/>
        <rFont val="Times New Roman"/>
        <family val="1"/>
        <charset val="238"/>
      </rPr>
      <t>sn. 01391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</si>
  <si>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40-100 F
</t>
    </r>
    <r>
      <rPr>
        <i/>
        <sz val="12"/>
        <color theme="1"/>
        <rFont val="Times New Roman"/>
        <family val="1"/>
        <charset val="238"/>
      </rPr>
      <t>sn. 01177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</si>
  <si>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32-100
</t>
    </r>
    <r>
      <rPr>
        <i/>
        <sz val="12"/>
        <color theme="1"/>
        <rFont val="Times New Roman"/>
        <family val="1"/>
        <charset val="238"/>
      </rPr>
      <t>sn. 01241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</si>
  <si>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25-100
</t>
    </r>
    <r>
      <rPr>
        <i/>
        <sz val="12"/>
        <color theme="1"/>
        <rFont val="Times New Roman"/>
        <family val="1"/>
        <charset val="238"/>
      </rPr>
      <t>sn. 01314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</si>
  <si>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65-80 F
</t>
    </r>
    <r>
      <rPr>
        <i/>
        <sz val="12"/>
        <color theme="1"/>
        <rFont val="Times New Roman"/>
        <family val="1"/>
        <charset val="238"/>
      </rPr>
      <t>sn. 01189(P)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</si>
  <si>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65-80 F
</t>
    </r>
    <r>
      <rPr>
        <i/>
        <sz val="12"/>
        <color theme="1"/>
        <rFont val="Times New Roman"/>
        <family val="1"/>
        <charset val="238"/>
      </rPr>
      <t>sn. 01441(L)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</si>
  <si>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N 31-120 F 
</t>
    </r>
    <r>
      <rPr>
        <i/>
        <sz val="12"/>
        <color theme="1"/>
        <rFont val="Times New Roman"/>
        <family val="1"/>
        <charset val="238"/>
      </rPr>
      <t>sn. 01332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</si>
  <si>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40-120 F
</t>
    </r>
    <r>
      <rPr>
        <i/>
        <sz val="12"/>
        <color theme="1"/>
        <rFont val="Times New Roman"/>
        <family val="1"/>
        <charset val="238"/>
      </rPr>
      <t>sn. 00925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</si>
  <si>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40-120 F
</t>
    </r>
    <r>
      <rPr>
        <i/>
        <sz val="12"/>
        <color theme="1"/>
        <rFont val="Times New Roman"/>
        <family val="1"/>
        <charset val="238"/>
      </rPr>
      <t>sn. 01271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</si>
  <si>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65-80 F
</t>
    </r>
    <r>
      <rPr>
        <i/>
        <sz val="12"/>
        <color theme="1"/>
        <rFont val="Times New Roman"/>
        <family val="1"/>
        <charset val="238"/>
      </rPr>
      <t>sn. 91442(P)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</si>
  <si>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65-80 F
</t>
    </r>
    <r>
      <rPr>
        <i/>
        <sz val="12"/>
        <color theme="1"/>
        <rFont val="Times New Roman"/>
        <family val="1"/>
        <charset val="238"/>
      </rPr>
      <t>sn. 01279(L)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</si>
  <si>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N 32-120 F
</t>
    </r>
    <r>
      <rPr>
        <i/>
        <sz val="12"/>
        <color theme="1"/>
        <rFont val="Times New Roman"/>
        <family val="1"/>
        <charset val="238"/>
      </rPr>
      <t>sn. 01331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</si>
  <si>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25-80 
</t>
    </r>
    <r>
      <rPr>
        <i/>
        <sz val="12"/>
        <color theme="1"/>
        <rFont val="Times New Roman"/>
        <family val="1"/>
        <charset val="238"/>
      </rPr>
      <t>sn. 01356</t>
    </r>
  </si>
  <si>
    <r>
      <t xml:space="preserve">Lowara
</t>
    </r>
    <r>
      <rPr>
        <sz val="12"/>
        <color theme="1"/>
        <rFont val="Times New Roman"/>
        <family val="1"/>
        <charset val="238"/>
      </rPr>
      <t xml:space="preserve">Ecoric XL 65-150 F
</t>
    </r>
    <r>
      <rPr>
        <i/>
        <sz val="12"/>
        <color theme="1"/>
        <rFont val="Times New Roman"/>
        <family val="1"/>
        <charset val="238"/>
      </rPr>
      <t>sn. 01498</t>
    </r>
  </si>
  <si>
    <t>Kompleks 6015</t>
  </si>
  <si>
    <t>Budynek 520/6015</t>
  </si>
  <si>
    <t>Budynek 521/6015</t>
  </si>
  <si>
    <t>Kompleks 925</t>
  </si>
  <si>
    <t>Budynek 4/925</t>
  </si>
  <si>
    <t>Pozostałe kompleksy</t>
  </si>
  <si>
    <t>Budynek 16/925</t>
  </si>
  <si>
    <t>Budynek 386/6015</t>
  </si>
  <si>
    <t>Budynek 326/6015</t>
  </si>
  <si>
    <t>Budynek 87/6015</t>
  </si>
  <si>
    <t>Budynek 81/6015</t>
  </si>
  <si>
    <t>Budynek 89/6015</t>
  </si>
  <si>
    <t>Budynek 91/6015</t>
  </si>
  <si>
    <t>Budynek 128/6015</t>
  </si>
  <si>
    <t>Budynek 130/6015</t>
  </si>
  <si>
    <t>Budynek 251/6015</t>
  </si>
  <si>
    <t>Budynek 323/6015</t>
  </si>
  <si>
    <t>Budynek 331/6015</t>
  </si>
  <si>
    <t>Budynek 343/6015</t>
  </si>
  <si>
    <t>Budynek 393/6015</t>
  </si>
  <si>
    <t>Budynek 420/6015</t>
  </si>
  <si>
    <t>Budynek 449/6015</t>
  </si>
  <si>
    <t>Budynek 455/6015</t>
  </si>
  <si>
    <t>Budynek 493/6015</t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</si>
  <si>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300 
</t>
    </r>
    <r>
      <rPr>
        <i/>
        <sz val="12"/>
        <color theme="1"/>
        <rFont val="Times New Roman"/>
        <family val="1"/>
        <charset val="238"/>
      </rPr>
      <t>sn. 177 688 200 394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</si>
  <si>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80
</t>
    </r>
    <r>
      <rPr>
        <i/>
        <sz val="12"/>
        <color theme="1"/>
        <rFont val="Times New Roman"/>
        <family val="1"/>
        <charset val="238"/>
      </rPr>
      <t>sn. 1723842 A222138438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</si>
  <si>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18
</t>
    </r>
    <r>
      <rPr>
        <i/>
        <sz val="12"/>
        <color theme="1"/>
        <rFont val="Times New Roman"/>
        <family val="1"/>
        <charset val="238"/>
      </rPr>
      <t>sn. 8204301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</si>
  <si>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DE 18
</t>
    </r>
    <r>
      <rPr>
        <i/>
        <sz val="12"/>
        <color theme="1"/>
        <rFont val="Times New Roman"/>
        <family val="1"/>
        <charset val="238"/>
      </rPr>
      <t>sn. 187716001067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</si>
  <si>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250
</t>
    </r>
    <r>
      <rPr>
        <i/>
        <sz val="12"/>
        <color theme="1"/>
        <rFont val="Times New Roman"/>
        <family val="1"/>
        <charset val="238"/>
      </rPr>
      <t>sn. 176 791 800 147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</si>
  <si>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80
</t>
    </r>
    <r>
      <rPr>
        <i/>
        <sz val="12"/>
        <color theme="1"/>
        <rFont val="Times New Roman"/>
        <family val="1"/>
        <charset val="238"/>
      </rPr>
      <t>sn. 1813054 A232740597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</si>
  <si>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80
</t>
    </r>
    <r>
      <rPr>
        <i/>
        <sz val="12"/>
        <color theme="1"/>
        <rFont val="Times New Roman"/>
        <family val="1"/>
        <charset val="238"/>
      </rPr>
      <t>sn. 1723842 A222124933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</si>
  <si>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400
</t>
    </r>
    <r>
      <rPr>
        <i/>
        <sz val="12"/>
        <color theme="1"/>
        <rFont val="Times New Roman"/>
        <family val="1"/>
        <charset val="238"/>
      </rPr>
      <t>sn. 187 762 700 383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</si>
  <si>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80
</t>
    </r>
    <r>
      <rPr>
        <i/>
        <sz val="12"/>
        <color theme="1"/>
        <rFont val="Times New Roman"/>
        <family val="1"/>
        <charset val="238"/>
      </rPr>
      <t>sn. 1450187 A210214917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</si>
  <si>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80
</t>
    </r>
    <r>
      <rPr>
        <i/>
        <sz val="12"/>
        <color theme="1"/>
        <rFont val="Times New Roman"/>
        <family val="1"/>
        <charset val="238"/>
      </rPr>
      <t>sn. 1451087 A210214926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</si>
  <si>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DE 500
</t>
    </r>
    <r>
      <rPr>
        <i/>
        <sz val="12"/>
        <color theme="1"/>
        <rFont val="Times New Roman"/>
        <family val="1"/>
        <charset val="238"/>
      </rPr>
      <t>sn. 186 064 300 049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</si>
  <si>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400
</t>
    </r>
    <r>
      <rPr>
        <i/>
        <sz val="12"/>
        <color theme="1"/>
        <rFont val="Times New Roman"/>
        <family val="1"/>
        <charset val="238"/>
      </rPr>
      <t>sn. 187 762 700 379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</si>
  <si>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80
</t>
    </r>
    <r>
      <rPr>
        <i/>
        <sz val="12"/>
        <color theme="1"/>
        <rFont val="Times New Roman"/>
        <family val="1"/>
        <charset val="238"/>
      </rPr>
      <t>sn. 1723842 A2221249300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</si>
  <si>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80
</t>
    </r>
    <r>
      <rPr>
        <i/>
        <sz val="12"/>
        <color theme="1"/>
        <rFont val="Times New Roman"/>
        <family val="1"/>
        <charset val="238"/>
      </rPr>
      <t>sn. 1723842 A222124946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</si>
  <si>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DE 500
</t>
    </r>
    <r>
      <rPr>
        <i/>
        <sz val="12"/>
        <color theme="1"/>
        <rFont val="Times New Roman"/>
        <family val="1"/>
        <charset val="238"/>
      </rPr>
      <t>sn. 162 405 800 078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</si>
  <si>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400
</t>
    </r>
    <r>
      <rPr>
        <i/>
        <sz val="12"/>
        <color theme="1"/>
        <rFont val="Times New Roman"/>
        <family val="1"/>
        <charset val="238"/>
      </rPr>
      <t>sn. 187 762 700 382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</si>
  <si>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80
</t>
    </r>
    <r>
      <rPr>
        <i/>
        <sz val="12"/>
        <color theme="1"/>
        <rFont val="Times New Roman"/>
        <family val="1"/>
        <charset val="238"/>
      </rPr>
      <t>sn. 1831247 A232849603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</si>
  <si>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80
</t>
    </r>
    <r>
      <rPr>
        <i/>
        <sz val="12"/>
        <color theme="1"/>
        <rFont val="Times New Roman"/>
        <family val="1"/>
        <charset val="238"/>
      </rPr>
      <t xml:space="preserve">sn. 1723842 A222124925  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</si>
  <si>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DE 100
</t>
    </r>
    <r>
      <rPr>
        <i/>
        <sz val="12"/>
        <color theme="1"/>
        <rFont val="Times New Roman"/>
        <family val="1"/>
        <charset val="238"/>
      </rPr>
      <t>sn. 182 095 500 381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</si>
  <si>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140
</t>
    </r>
    <r>
      <rPr>
        <i/>
        <sz val="12"/>
        <color theme="1"/>
        <rFont val="Times New Roman"/>
        <family val="1"/>
        <charset val="238"/>
      </rPr>
      <t>sn. 1788842 A232603922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</si>
  <si>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50
</t>
    </r>
    <r>
      <rPr>
        <i/>
        <sz val="12"/>
        <color theme="1"/>
        <rFont val="Times New Roman"/>
        <family val="1"/>
        <charset val="238"/>
      </rPr>
      <t>sn. 1827652 A232822167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</si>
  <si>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100
</t>
    </r>
    <r>
      <rPr>
        <i/>
        <sz val="12"/>
        <color theme="1"/>
        <rFont val="Times New Roman"/>
        <family val="1"/>
        <charset val="238"/>
      </rPr>
      <t>sn. 1861032 A233012019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</si>
  <si>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50
</t>
    </r>
    <r>
      <rPr>
        <i/>
        <sz val="12"/>
        <color theme="1"/>
        <rFont val="Times New Roman"/>
        <family val="1"/>
        <charset val="238"/>
      </rPr>
      <t>sn. 1827652 A232821860</t>
    </r>
  </si>
  <si>
    <r>
      <t xml:space="preserve">Reflex 
</t>
    </r>
    <r>
      <rPr>
        <sz val="12"/>
        <color theme="1"/>
        <rFont val="Times New Roman"/>
        <family val="1"/>
        <charset val="238"/>
      </rPr>
      <t>Reflex N 800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</si>
  <si>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100
</t>
    </r>
    <r>
      <rPr>
        <i/>
        <sz val="12"/>
        <color theme="1"/>
        <rFont val="Times New Roman"/>
        <family val="1"/>
        <charset val="238"/>
      </rPr>
      <t>sn. 1755249 00018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</si>
  <si>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DE 12 
</t>
    </r>
    <r>
      <rPr>
        <i/>
        <sz val="12"/>
        <color theme="1"/>
        <rFont val="Times New Roman"/>
        <family val="1"/>
        <charset val="238"/>
      </rPr>
      <t>sn. 187248800690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</si>
  <si>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25
</t>
    </r>
    <r>
      <rPr>
        <i/>
        <sz val="12"/>
        <color theme="1"/>
        <rFont val="Times New Roman"/>
        <family val="1"/>
        <charset val="238"/>
      </rPr>
      <t>sn. 1858262 a232992392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</si>
  <si>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N 25
</t>
    </r>
    <r>
      <rPr>
        <i/>
        <sz val="12"/>
        <color theme="1"/>
        <rFont val="Times New Roman"/>
        <family val="1"/>
        <charset val="238"/>
      </rPr>
      <t>sn. 8206301</t>
    </r>
  </si>
  <si>
    <r>
      <t xml:space="preserve">Reflex 
</t>
    </r>
    <r>
      <rPr>
        <sz val="12"/>
        <color theme="1"/>
        <rFont val="Times New Roman"/>
        <family val="1"/>
        <charset val="238"/>
      </rPr>
      <t xml:space="preserve">Reflex DE 12
</t>
    </r>
    <r>
      <rPr>
        <i/>
        <sz val="12"/>
        <color theme="1"/>
        <rFont val="Times New Roman"/>
        <family val="1"/>
        <charset val="238"/>
      </rPr>
      <t>sn. 187 248 800 662</t>
    </r>
  </si>
  <si>
    <r>
      <rPr>
        <b/>
        <sz val="12"/>
        <color theme="1"/>
        <rFont val="Times New Roman"/>
        <family val="1"/>
        <charset val="238"/>
      </rPr>
      <t>Buderus</t>
    </r>
    <r>
      <rPr>
        <sz val="12"/>
        <color theme="1"/>
        <rFont val="Times New Roman"/>
        <family val="1"/>
        <charset val="238"/>
      </rPr>
      <t xml:space="preserve">
Logalux SF 1000.5 W-C
</t>
    </r>
    <r>
      <rPr>
        <i/>
        <sz val="12"/>
        <color theme="1"/>
        <rFont val="Times New Roman"/>
        <family val="1"/>
        <charset val="238"/>
      </rPr>
      <t>sn.2510-373-007509-7736502271</t>
    </r>
  </si>
  <si>
    <r>
      <rPr>
        <b/>
        <sz val="12"/>
        <color theme="1"/>
        <rFont val="Times New Roman"/>
        <family val="1"/>
        <charset val="238"/>
      </rPr>
      <t>Buderus</t>
    </r>
    <r>
      <rPr>
        <sz val="12"/>
        <color theme="1"/>
        <rFont val="Times New Roman"/>
        <family val="1"/>
        <charset val="238"/>
      </rPr>
      <t xml:space="preserve">
Logalux SF 1000.5 W-C
</t>
    </r>
    <r>
      <rPr>
        <i/>
        <sz val="12"/>
        <color theme="1"/>
        <rFont val="Times New Roman"/>
        <family val="1"/>
        <charset val="238"/>
      </rPr>
      <t>sn.2510-280-007505-7736502343</t>
    </r>
  </si>
  <si>
    <r>
      <rPr>
        <b/>
        <sz val="12"/>
        <color theme="1"/>
        <rFont val="Times New Roman"/>
        <family val="1"/>
        <charset val="238"/>
      </rPr>
      <t>Buderus</t>
    </r>
    <r>
      <rPr>
        <sz val="12"/>
        <color theme="1"/>
        <rFont val="Times New Roman"/>
        <family val="1"/>
        <charset val="238"/>
      </rPr>
      <t xml:space="preserve">
Logalux SF 1000.5 W-C
</t>
    </r>
    <r>
      <rPr>
        <i/>
        <sz val="12"/>
        <color theme="1"/>
        <rFont val="Times New Roman"/>
        <family val="1"/>
        <charset val="238"/>
      </rPr>
      <t>sn.2510-280-007504-7736502343</t>
    </r>
  </si>
  <si>
    <r>
      <rPr>
        <b/>
        <sz val="12"/>
        <color theme="1"/>
        <rFont val="Times New Roman"/>
        <family val="1"/>
        <charset val="238"/>
      </rPr>
      <t>Buderus</t>
    </r>
    <r>
      <rPr>
        <sz val="12"/>
        <color theme="1"/>
        <rFont val="Times New Roman"/>
        <family val="1"/>
        <charset val="238"/>
      </rPr>
      <t xml:space="preserve">
Logalux SF 1000.5 W-C
</t>
    </r>
    <r>
      <rPr>
        <i/>
        <sz val="12"/>
        <color theme="1"/>
        <rFont val="Times New Roman"/>
        <family val="1"/>
        <charset val="238"/>
      </rPr>
      <t>sn.2510-280-007502-7736502343</t>
    </r>
  </si>
  <si>
    <r>
      <rPr>
        <b/>
        <sz val="12"/>
        <color theme="1"/>
        <rFont val="Times New Roman"/>
        <family val="1"/>
        <charset val="238"/>
      </rPr>
      <t>Buderus</t>
    </r>
    <r>
      <rPr>
        <sz val="12"/>
        <color theme="1"/>
        <rFont val="Times New Roman"/>
        <family val="1"/>
        <charset val="238"/>
      </rPr>
      <t xml:space="preserve">
Logalux SF 1000.5 W-C
</t>
    </r>
    <r>
      <rPr>
        <i/>
        <sz val="12"/>
        <color theme="1"/>
        <rFont val="Times New Roman"/>
        <family val="1"/>
        <charset val="238"/>
      </rPr>
      <t>sn.2510-280-007501-7736502343</t>
    </r>
  </si>
  <si>
    <t xml:space="preserve">Kocioł wodny </t>
  </si>
  <si>
    <t xml:space="preserve">Palnik gazowo - olejowy </t>
  </si>
  <si>
    <r>
      <t xml:space="preserve">Buderus
</t>
    </r>
    <r>
      <rPr>
        <sz val="12"/>
        <color theme="1"/>
        <rFont val="Times New Roman"/>
        <family val="1"/>
        <charset val="238"/>
      </rPr>
      <t xml:space="preserve">Logano GE 615
</t>
    </r>
    <r>
      <rPr>
        <i/>
        <sz val="12"/>
        <color theme="1"/>
        <rFont val="Times New Roman"/>
        <family val="1"/>
        <charset val="238"/>
      </rPr>
      <t>sn. 63170012-00-8233-0072</t>
    </r>
  </si>
  <si>
    <r>
      <t xml:space="preserve">Buderus
</t>
    </r>
    <r>
      <rPr>
        <sz val="12"/>
        <color theme="1"/>
        <rFont val="Times New Roman"/>
        <family val="1"/>
        <charset val="238"/>
      </rPr>
      <t xml:space="preserve">Logano GE 615
</t>
    </r>
    <r>
      <rPr>
        <i/>
        <sz val="12"/>
        <color theme="1"/>
        <rFont val="Times New Roman"/>
        <family val="1"/>
        <charset val="238"/>
      </rPr>
      <t>sn. 63170012-00-8233-0068</t>
    </r>
  </si>
  <si>
    <r>
      <t xml:space="preserve">Buderus
</t>
    </r>
    <r>
      <rPr>
        <sz val="12"/>
        <color theme="1"/>
        <rFont val="Times New Roman"/>
        <family val="1"/>
        <charset val="238"/>
      </rPr>
      <t xml:space="preserve">Logano GE 315
</t>
    </r>
    <r>
      <rPr>
        <i/>
        <sz val="12"/>
        <color theme="1"/>
        <rFont val="Times New Roman"/>
        <family val="1"/>
        <charset val="238"/>
      </rPr>
      <t>sn. 63040292-00-8178-044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</si>
  <si>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RLS 100 3485200 typ 688 T1
</t>
    </r>
    <r>
      <rPr>
        <i/>
        <sz val="12"/>
        <color theme="1"/>
        <rFont val="Times New Roman"/>
        <family val="1"/>
        <charset val="238"/>
      </rPr>
      <t>sn. 02387000763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</si>
  <si>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RLS 100 3485201 typ 688 T1
</t>
    </r>
    <r>
      <rPr>
        <i/>
        <sz val="12"/>
        <color theme="1"/>
        <rFont val="Times New Roman"/>
        <family val="1"/>
        <charset val="238"/>
      </rPr>
      <t>sn. 02298000245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</si>
  <si>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RLS 28 3483201 typ 684 T1
</t>
    </r>
    <r>
      <rPr>
        <i/>
        <sz val="12"/>
        <color theme="1"/>
        <rFont val="Times New Roman"/>
        <family val="1"/>
        <charset val="238"/>
      </rPr>
      <t>sn. 02428000200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</si>
  <si>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132MA-6-38FF265-E
</t>
    </r>
    <r>
      <rPr>
        <i/>
        <sz val="12"/>
        <color theme="1"/>
        <rFont val="Times New Roman"/>
        <family val="1"/>
        <charset val="238"/>
      </rPr>
      <t>sn. 83515213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</si>
  <si>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UPE 25-40 A 180 
</t>
    </r>
    <r>
      <rPr>
        <i/>
        <sz val="12"/>
        <color theme="1"/>
        <rFont val="Times New Roman"/>
        <family val="1"/>
        <charset val="238"/>
      </rPr>
      <t>sn. 5944094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</si>
  <si>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UPS 80-60 F
</t>
    </r>
    <r>
      <rPr>
        <i/>
        <sz val="12"/>
        <color theme="1"/>
        <rFont val="Times New Roman"/>
        <family val="1"/>
        <charset val="238"/>
      </rPr>
      <t>sn. 96402392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</si>
  <si>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UPS 40-60 F
</t>
    </r>
    <r>
      <rPr>
        <i/>
        <sz val="12"/>
        <color theme="1"/>
        <rFont val="Times New Roman"/>
        <family val="1"/>
        <charset val="238"/>
      </rPr>
      <t>sn. 96401899</t>
    </r>
  </si>
  <si>
    <r>
      <t>Reflex</t>
    </r>
    <r>
      <rPr>
        <sz val="12"/>
        <color theme="1"/>
        <rFont val="Times New Roman"/>
        <family val="1"/>
        <charset val="238"/>
      </rPr>
      <t xml:space="preserve">
Reflex NG 80
</t>
    </r>
    <r>
      <rPr>
        <i/>
        <sz val="12"/>
        <color theme="1"/>
        <rFont val="Times New Roman"/>
        <family val="1"/>
        <charset val="238"/>
      </rPr>
      <t>sn. 06G1009 50571</t>
    </r>
  </si>
  <si>
    <r>
      <t>Reflex</t>
    </r>
    <r>
      <rPr>
        <sz val="12"/>
        <color theme="1"/>
        <rFont val="Times New Roman"/>
        <family val="1"/>
        <charset val="238"/>
      </rPr>
      <t xml:space="preserve">
Reflex NG 80
</t>
    </r>
    <r>
      <rPr>
        <i/>
        <sz val="12"/>
        <color theme="1"/>
        <rFont val="Times New Roman"/>
        <family val="1"/>
        <charset val="238"/>
      </rPr>
      <t>sn. 07H0717 5114</t>
    </r>
  </si>
  <si>
    <r>
      <t>Reflex</t>
    </r>
    <r>
      <rPr>
        <sz val="12"/>
        <color theme="1"/>
        <rFont val="Times New Roman"/>
        <family val="1"/>
        <charset val="238"/>
      </rPr>
      <t xml:space="preserve">
Reflex NG 18
</t>
    </r>
    <r>
      <rPr>
        <i/>
        <sz val="12"/>
        <color theme="1"/>
        <rFont val="Times New Roman"/>
        <family val="1"/>
        <charset val="238"/>
      </rPr>
      <t>sn. 175121483116</t>
    </r>
  </si>
  <si>
    <r>
      <t>Reflex</t>
    </r>
    <r>
      <rPr>
        <sz val="12"/>
        <color theme="1"/>
        <rFont val="Times New Roman"/>
        <family val="1"/>
        <charset val="238"/>
      </rPr>
      <t xml:space="preserve">
Reflex G1500
</t>
    </r>
    <r>
      <rPr>
        <i/>
        <sz val="12"/>
        <color theme="1"/>
        <rFont val="Times New Roman"/>
        <family val="1"/>
        <charset val="238"/>
      </rPr>
      <t>sn. 08 0924 50004</t>
    </r>
  </si>
  <si>
    <t>Palnik gazowo-olejowy</t>
  </si>
  <si>
    <t>Zasobnik c.w.u.</t>
  </si>
  <si>
    <t>System monitoringu tankowania</t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</si>
  <si>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Vitoplex 100 PV 7184800045 103
</t>
    </r>
    <r>
      <rPr>
        <i/>
        <sz val="12"/>
        <color theme="1"/>
        <rFont val="Times New Roman"/>
        <family val="1"/>
        <charset val="238"/>
      </rPr>
      <t>Sn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</si>
  <si>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Vitoplex 100 PV1 
</t>
    </r>
    <r>
      <rPr>
        <i/>
        <sz val="12"/>
        <color theme="1"/>
        <rFont val="Times New Roman"/>
        <family val="1"/>
        <charset val="238"/>
      </rPr>
      <t>Sn. 7184649700195 106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</si>
  <si>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Vitoplex 100 SX1
</t>
    </r>
    <r>
      <rPr>
        <i/>
        <sz val="12"/>
        <color theme="1"/>
        <rFont val="Times New Roman"/>
        <family val="1"/>
        <charset val="238"/>
      </rPr>
      <t>Sn. 7143286268 700256 102</t>
    </r>
  </si>
  <si>
    <r>
      <rPr>
        <b/>
        <sz val="12"/>
        <color theme="1"/>
        <rFont val="Times New Roman"/>
        <family val="1"/>
        <charset val="238"/>
      </rPr>
      <t xml:space="preserve">Riello
</t>
    </r>
    <r>
      <rPr>
        <sz val="12"/>
        <color theme="1"/>
        <rFont val="Times New Roman"/>
        <family val="1"/>
        <charset val="238"/>
      </rPr>
      <t xml:space="preserve">RLS 70 3485001 typ 687 T1
</t>
    </r>
    <r>
      <rPr>
        <i/>
        <sz val="12"/>
        <color theme="1"/>
        <rFont val="Times New Roman"/>
        <family val="1"/>
        <charset val="238"/>
      </rPr>
      <t>Sn. 02317005151</t>
    </r>
  </si>
  <si>
    <r>
      <rPr>
        <b/>
        <sz val="12"/>
        <color theme="1"/>
        <rFont val="Times New Roman"/>
        <family val="1"/>
        <charset val="238"/>
      </rPr>
      <t xml:space="preserve">Riello
</t>
    </r>
    <r>
      <rPr>
        <sz val="12"/>
        <color theme="1"/>
        <rFont val="Times New Roman"/>
        <family val="1"/>
        <charset val="238"/>
      </rPr>
      <t xml:space="preserve">RLS 70 3485001 typ 687 T1
</t>
    </r>
    <r>
      <rPr>
        <i/>
        <sz val="12"/>
        <color theme="1"/>
        <rFont val="Times New Roman"/>
        <family val="1"/>
        <charset val="238"/>
      </rPr>
      <t>Sn. 02317005142</t>
    </r>
  </si>
  <si>
    <r>
      <rPr>
        <b/>
        <sz val="12"/>
        <color theme="1"/>
        <rFont val="Times New Roman"/>
        <family val="1"/>
        <charset val="238"/>
      </rPr>
      <t xml:space="preserve">Riello
</t>
    </r>
    <r>
      <rPr>
        <sz val="12"/>
        <color theme="1"/>
        <rFont val="Times New Roman"/>
        <family val="1"/>
        <charset val="238"/>
      </rPr>
      <t xml:space="preserve">RLS 70 3485001 typ 687 T1
</t>
    </r>
    <r>
      <rPr>
        <i/>
        <sz val="12"/>
        <color theme="1"/>
        <rFont val="Times New Roman"/>
        <family val="1"/>
        <charset val="238"/>
      </rPr>
      <t>Sn. 02317005150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</si>
  <si>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50-60 F
</t>
    </r>
    <r>
      <rPr>
        <i/>
        <sz val="12"/>
        <color theme="1"/>
        <rFont val="Times New Roman"/>
        <family val="1"/>
        <charset val="238"/>
      </rPr>
      <t xml:space="preserve">Sn. 0821 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</si>
  <si>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50-100 F 240 
</t>
    </r>
    <r>
      <rPr>
        <i/>
        <sz val="12"/>
        <color theme="1"/>
        <rFont val="Times New Roman"/>
        <family val="1"/>
        <charset val="238"/>
      </rPr>
      <t xml:space="preserve">Sn. 96201020 1143 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</si>
  <si>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UPS 32-60 F 
</t>
    </r>
    <r>
      <rPr>
        <i/>
        <sz val="12"/>
        <color theme="1"/>
        <rFont val="Times New Roman"/>
        <family val="1"/>
        <charset val="238"/>
      </rPr>
      <t>Sn. 96401777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</si>
  <si>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40-120 FN
</t>
    </r>
    <r>
      <rPr>
        <i/>
        <sz val="12"/>
        <color theme="1"/>
        <rFont val="Times New Roman"/>
        <family val="1"/>
        <charset val="238"/>
      </rPr>
      <t>Sn. 96513644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</si>
  <si>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45-120 FN 
</t>
    </r>
    <r>
      <rPr>
        <i/>
        <sz val="12"/>
        <color theme="1"/>
        <rFont val="Times New Roman"/>
        <family val="1"/>
        <charset val="238"/>
      </rPr>
      <t>Sn. 96504877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</si>
  <si>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Alpha+ 
</t>
    </r>
    <r>
      <rPr>
        <i/>
        <sz val="12"/>
        <color theme="1"/>
        <rFont val="Times New Roman"/>
        <family val="1"/>
        <charset val="238"/>
      </rPr>
      <t>Sn. 96288966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</si>
  <si>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65-60 F
</t>
    </r>
    <r>
      <rPr>
        <i/>
        <sz val="12"/>
        <color theme="1"/>
        <rFont val="Times New Roman"/>
        <family val="1"/>
        <charset val="238"/>
      </rPr>
      <t>Sn. 96513628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</si>
  <si>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50-60 FN
</t>
    </r>
    <r>
      <rPr>
        <i/>
        <sz val="12"/>
        <color theme="1"/>
        <rFont val="Times New Roman"/>
        <family val="1"/>
        <charset val="238"/>
      </rPr>
      <t>Sn. 96513645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</si>
  <si>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40-120 FN
</t>
    </r>
    <r>
      <rPr>
        <i/>
        <sz val="12"/>
        <color theme="1"/>
        <rFont val="Times New Roman"/>
        <family val="1"/>
        <charset val="238"/>
      </rPr>
      <t>Sn.96513644</t>
    </r>
  </si>
  <si>
    <r>
      <t xml:space="preserve">Grundfos
</t>
    </r>
    <r>
      <rPr>
        <sz val="12"/>
        <color theme="1"/>
        <rFont val="Times New Roman"/>
        <family val="1"/>
        <charset val="238"/>
      </rPr>
      <t>Magna 40-120 FN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96513644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</si>
  <si>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50-60 FN 
</t>
    </r>
    <r>
      <rPr>
        <i/>
        <sz val="12"/>
        <color theme="1"/>
        <rFont val="Times New Roman"/>
        <family val="1"/>
        <charset val="238"/>
      </rPr>
      <t>Sn. 96513645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</si>
  <si>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DT 5 400 l
</t>
    </r>
    <r>
      <rPr>
        <i/>
        <sz val="12"/>
        <color theme="1"/>
        <rFont val="Times New Roman"/>
        <family val="1"/>
        <charset val="238"/>
      </rPr>
      <t xml:space="preserve">Sn. 07 H 0724 50002 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</si>
  <si>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N 800
</t>
    </r>
    <r>
      <rPr>
        <i/>
        <sz val="12"/>
        <color theme="1"/>
        <rFont val="Times New Roman"/>
        <family val="1"/>
        <charset val="238"/>
      </rPr>
      <t>Sn. 080712 60011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</si>
  <si>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I 800 l
</t>
    </r>
    <r>
      <rPr>
        <i/>
        <sz val="12"/>
        <color theme="1"/>
        <rFont val="Times New Roman"/>
        <family val="1"/>
        <charset val="238"/>
      </rPr>
      <t>Sn. 08 0626 60166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</si>
  <si>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I 800
</t>
    </r>
    <r>
      <rPr>
        <i/>
        <sz val="12"/>
        <color theme="1"/>
        <rFont val="Times New Roman"/>
        <family val="1"/>
        <charset val="238"/>
      </rPr>
      <t>Sn. 08 0607 60098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</si>
  <si>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Vitocel 100-V CVA
</t>
    </r>
    <r>
      <rPr>
        <i/>
        <sz val="12"/>
        <color theme="1"/>
        <rFont val="Times New Roman"/>
        <family val="1"/>
        <charset val="238"/>
      </rPr>
      <t>Sn</t>
    </r>
    <r>
      <rPr>
        <sz val="12"/>
        <color theme="1"/>
        <rFont val="Times New Roman"/>
        <family val="1"/>
        <charset val="238"/>
      </rPr>
      <t>. 7196169800050105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</si>
  <si>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Vitocel 100-V CVA
</t>
    </r>
    <r>
      <rPr>
        <i/>
        <sz val="12"/>
        <color theme="1"/>
        <rFont val="Times New Roman"/>
        <family val="1"/>
        <charset val="238"/>
      </rPr>
      <t>Sn</t>
    </r>
    <r>
      <rPr>
        <sz val="12"/>
        <color theme="1"/>
        <rFont val="Times New Roman"/>
        <family val="1"/>
        <charset val="238"/>
      </rPr>
      <t>. 7196165700606105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</si>
  <si>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Vitocel 100-V CVA
</t>
    </r>
    <r>
      <rPr>
        <i/>
        <sz val="12"/>
        <color theme="1"/>
        <rFont val="Times New Roman"/>
        <family val="1"/>
        <charset val="238"/>
      </rPr>
      <t>Sn</t>
    </r>
    <r>
      <rPr>
        <sz val="12"/>
        <color theme="1"/>
        <rFont val="Times New Roman"/>
        <family val="1"/>
        <charset val="238"/>
      </rPr>
      <t>. 7196169700454102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</si>
  <si>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Vitocel 100-V CVA
</t>
    </r>
    <r>
      <rPr>
        <i/>
        <sz val="12"/>
        <color theme="1"/>
        <rFont val="Times New Roman"/>
        <family val="1"/>
        <charset val="238"/>
      </rPr>
      <t>Sn</t>
    </r>
    <r>
      <rPr>
        <sz val="12"/>
        <color theme="1"/>
        <rFont val="Times New Roman"/>
        <family val="1"/>
        <charset val="238"/>
      </rPr>
      <t>. 7196169800159105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</si>
  <si>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Vitocel 100-V CVA
</t>
    </r>
    <r>
      <rPr>
        <i/>
        <sz val="12"/>
        <color theme="1"/>
        <rFont val="Times New Roman"/>
        <family val="1"/>
        <charset val="238"/>
      </rPr>
      <t>Sn. 7196169700553102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</si>
  <si>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Vitocel 100-V CVA
</t>
    </r>
    <r>
      <rPr>
        <i/>
        <sz val="12"/>
        <color theme="1"/>
        <rFont val="Times New Roman"/>
        <family val="1"/>
        <charset val="238"/>
      </rPr>
      <t>Sn</t>
    </r>
    <r>
      <rPr>
        <sz val="12"/>
        <color theme="1"/>
        <rFont val="Times New Roman"/>
        <family val="1"/>
        <charset val="238"/>
      </rPr>
      <t>. 7196169700501103</t>
    </r>
  </si>
  <si>
    <r>
      <rPr>
        <b/>
        <sz val="12"/>
        <color theme="1"/>
        <rFont val="Times New Roman"/>
        <family val="1"/>
        <charset val="238"/>
      </rPr>
      <t xml:space="preserve">OPW Site Sentinell 
</t>
    </r>
    <r>
      <rPr>
        <sz val="12"/>
        <color theme="1"/>
        <rFont val="Times New Roman"/>
        <family val="1"/>
        <charset val="238"/>
      </rPr>
      <t>1378036</t>
    </r>
  </si>
  <si>
    <t xml:space="preserve">Zaobnik c.w.u. </t>
  </si>
  <si>
    <r>
      <t xml:space="preserve">Viessman
</t>
    </r>
    <r>
      <rPr>
        <sz val="12"/>
        <color theme="1"/>
        <rFont val="Times New Roman"/>
        <family val="1"/>
        <charset val="238"/>
      </rPr>
      <t xml:space="preserve">Vitoplex 300 TX3A
</t>
    </r>
    <r>
      <rPr>
        <i/>
        <sz val="12"/>
        <color theme="1"/>
        <rFont val="Times New Roman"/>
        <family val="1"/>
        <charset val="238"/>
      </rPr>
      <t>Sn. 7452984 100032 100</t>
    </r>
  </si>
  <si>
    <r>
      <t xml:space="preserve">Viessman
</t>
    </r>
    <r>
      <rPr>
        <sz val="12"/>
        <color theme="1"/>
        <rFont val="Times New Roman"/>
        <family val="1"/>
        <charset val="238"/>
      </rPr>
      <t xml:space="preserve">Vitoplex 300 TX3A
</t>
    </r>
    <r>
      <rPr>
        <i/>
        <sz val="12"/>
        <color theme="1"/>
        <rFont val="Times New Roman"/>
        <family val="1"/>
        <charset val="238"/>
      </rPr>
      <t xml:space="preserve">Sn. 7452984 100018 104 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</si>
  <si>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RLS 28 3483201 
</t>
    </r>
    <r>
      <rPr>
        <i/>
        <sz val="12"/>
        <color theme="1"/>
        <rFont val="Times New Roman"/>
        <family val="1"/>
        <charset val="238"/>
      </rPr>
      <t>Sn. 02307005322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</si>
  <si>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RLS 28 3483201 </t>
    </r>
  </si>
  <si>
    <r>
      <t xml:space="preserve">Grundfoss
</t>
    </r>
    <r>
      <rPr>
        <sz val="12"/>
        <color theme="1"/>
        <rFont val="Times New Roman"/>
        <family val="1"/>
        <charset val="238"/>
      </rPr>
      <t xml:space="preserve">UPS 25-180
</t>
    </r>
    <r>
      <rPr>
        <i/>
        <sz val="12"/>
        <color theme="1"/>
        <rFont val="Times New Roman"/>
        <family val="1"/>
        <charset val="238"/>
      </rPr>
      <t>Sn. 96281384</t>
    </r>
  </si>
  <si>
    <r>
      <t xml:space="preserve">Grundfoss
</t>
    </r>
    <r>
      <rPr>
        <sz val="12"/>
        <color theme="1"/>
        <rFont val="Times New Roman"/>
        <family val="1"/>
        <charset val="238"/>
      </rPr>
      <t xml:space="preserve">UPS 32-60 F
</t>
    </r>
    <r>
      <rPr>
        <i/>
        <sz val="12"/>
        <color theme="1"/>
        <rFont val="Times New Roman"/>
        <family val="1"/>
        <charset val="238"/>
      </rPr>
      <t>Sn. 96401771</t>
    </r>
  </si>
  <si>
    <r>
      <t xml:space="preserve">Grundfoss
</t>
    </r>
    <r>
      <rPr>
        <sz val="12"/>
        <color theme="1"/>
        <rFont val="Times New Roman"/>
        <family val="1"/>
        <charset val="238"/>
      </rPr>
      <t xml:space="preserve">Magna 32-100 N 180
</t>
    </r>
    <r>
      <rPr>
        <i/>
        <sz val="12"/>
        <color theme="1"/>
        <rFont val="Times New Roman"/>
        <family val="1"/>
        <charset val="238"/>
      </rPr>
      <t>Sn. 96281017</t>
    </r>
  </si>
  <si>
    <r>
      <t xml:space="preserve">Grundfoss
</t>
    </r>
    <r>
      <rPr>
        <sz val="12"/>
        <color theme="1"/>
        <rFont val="Times New Roman"/>
        <family val="1"/>
        <charset val="238"/>
      </rPr>
      <t xml:space="preserve">Magna 32-100 N 180
</t>
    </r>
    <r>
      <rPr>
        <i/>
        <sz val="12"/>
        <color theme="1"/>
        <rFont val="Times New Roman"/>
        <family val="1"/>
        <charset val="238"/>
      </rPr>
      <t>Sn. 96201017</t>
    </r>
  </si>
  <si>
    <r>
      <t xml:space="preserve">Grundfoss
</t>
    </r>
    <r>
      <rPr>
        <sz val="12"/>
        <color theme="1"/>
        <rFont val="Times New Roman"/>
        <family val="1"/>
        <charset val="238"/>
      </rPr>
      <t xml:space="preserve">Magna 32-100 N 180 
</t>
    </r>
    <r>
      <rPr>
        <i/>
        <sz val="12"/>
        <color theme="1"/>
        <rFont val="Times New Roman"/>
        <family val="1"/>
        <charset val="238"/>
      </rPr>
      <t>Sn. 96281017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</si>
  <si>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N 400
</t>
    </r>
    <r>
      <rPr>
        <i/>
        <sz val="12"/>
        <color theme="1"/>
        <rFont val="Times New Roman"/>
        <family val="1"/>
        <charset val="238"/>
      </rPr>
      <t xml:space="preserve">Sn. 11 L 0806 60106 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</si>
  <si>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Refic DE 60 
</t>
    </r>
    <r>
      <rPr>
        <i/>
        <sz val="12"/>
        <color theme="1"/>
        <rFont val="Times New Roman"/>
        <family val="1"/>
        <charset val="238"/>
      </rPr>
      <t>Sn. 18 T 0126 90548</t>
    </r>
  </si>
  <si>
    <r>
      <t xml:space="preserve">Viessman
</t>
    </r>
    <r>
      <rPr>
        <sz val="12"/>
        <color theme="1"/>
        <rFont val="Times New Roman"/>
        <family val="1"/>
        <charset val="238"/>
      </rPr>
      <t xml:space="preserve">Vitocell 100 V CVA
</t>
    </r>
    <r>
      <rPr>
        <i/>
        <sz val="12"/>
        <color theme="1"/>
        <rFont val="Times New Roman"/>
        <family val="1"/>
        <charset val="238"/>
      </rPr>
      <t xml:space="preserve">Sn. 7186169100494104 </t>
    </r>
  </si>
  <si>
    <r>
      <t xml:space="preserve">Viessman 
</t>
    </r>
    <r>
      <rPr>
        <sz val="12"/>
        <color theme="1"/>
        <rFont val="Times New Roman"/>
        <family val="1"/>
        <charset val="238"/>
      </rPr>
      <t>Vitoplex 300 TX3A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sn.734777 000139 108</t>
    </r>
  </si>
  <si>
    <r>
      <t xml:space="preserve">Viessman 
</t>
    </r>
    <r>
      <rPr>
        <sz val="12"/>
        <color theme="1"/>
        <rFont val="Times New Roman"/>
        <family val="1"/>
        <charset val="238"/>
      </rPr>
      <t>Vitoplex 300 TX3A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sn.734777 000187 109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</si>
  <si>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RLS 28 3483201 
typ 684 T1 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02377005239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</si>
  <si>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RLS 28 3483201 
typ 684 T1 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02377005240</t>
    </r>
  </si>
  <si>
    <r>
      <t xml:space="preserve">Willo
</t>
    </r>
    <r>
      <rPr>
        <sz val="12"/>
        <color theme="1"/>
        <rFont val="Times New Roman"/>
        <family val="1"/>
        <charset val="238"/>
      </rPr>
      <t>Stratos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</t>
    </r>
  </si>
  <si>
    <r>
      <t xml:space="preserve">Viessman 
</t>
    </r>
    <r>
      <rPr>
        <sz val="12"/>
        <color theme="1"/>
        <rFont val="Times New Roman"/>
        <family val="1"/>
        <charset val="238"/>
      </rPr>
      <t xml:space="preserve">Vitocell 100-V CVA 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sn.7179408002836104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</si>
  <si>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DT 5 60 l 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NW0411BR0350</t>
    </r>
  </si>
  <si>
    <r>
      <t xml:space="preserve">Reflex
</t>
    </r>
    <r>
      <rPr>
        <sz val="12"/>
        <color theme="1"/>
        <rFont val="Times New Roman"/>
        <family val="1"/>
        <charset val="238"/>
      </rPr>
      <t>Reflex N 500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10 K 11 60162</t>
    </r>
  </si>
  <si>
    <r>
      <t xml:space="preserve">Willo
</t>
    </r>
    <r>
      <rPr>
        <sz val="12"/>
        <color theme="1"/>
        <rFont val="Times New Roman"/>
        <family val="1"/>
        <charset val="238"/>
      </rPr>
      <t>Stratos ECO-Z 25/1-5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4092513/10w4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</si>
  <si>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Stratos 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</t>
    </r>
  </si>
  <si>
    <r>
      <t xml:space="preserve">Willo
</t>
    </r>
    <r>
      <rPr>
        <sz val="12"/>
        <color theme="1"/>
        <rFont val="Times New Roman"/>
        <family val="1"/>
        <charset val="238"/>
      </rPr>
      <t>Stratos 30/7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2048322/10w48</t>
    </r>
  </si>
  <si>
    <r>
      <t xml:space="preserve">Willo
</t>
    </r>
    <r>
      <rPr>
        <sz val="12"/>
        <color theme="1"/>
        <rFont val="Times New Roman"/>
        <family val="1"/>
        <charset val="238"/>
      </rPr>
      <t>Stratos 30/1-6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20/90449/10w46</t>
    </r>
  </si>
  <si>
    <r>
      <t xml:space="preserve">Willo
</t>
    </r>
    <r>
      <rPr>
        <sz val="12"/>
        <color theme="1"/>
        <rFont val="Times New Roman"/>
        <family val="1"/>
        <charset val="238"/>
      </rPr>
      <t>Stratos 32/1-12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2090452/11w01</t>
    </r>
  </si>
  <si>
    <r>
      <t xml:space="preserve">Willo
</t>
    </r>
    <r>
      <rPr>
        <sz val="12"/>
        <color theme="1"/>
        <rFont val="Times New Roman"/>
        <family val="1"/>
        <charset val="238"/>
      </rPr>
      <t>Stratos 25(30)/1-8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2097962/21w39</t>
    </r>
  </si>
  <si>
    <r>
      <t xml:space="preserve">Willo
</t>
    </r>
    <r>
      <rPr>
        <sz val="12"/>
        <color theme="1"/>
        <rFont val="Times New Roman"/>
        <family val="1"/>
        <charset val="238"/>
      </rPr>
      <t>Stratos 30/1-6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2090449/10w46</t>
    </r>
  </si>
  <si>
    <r>
      <t xml:space="preserve">Willo
</t>
    </r>
    <r>
      <rPr>
        <sz val="12"/>
        <color theme="1"/>
        <rFont val="Times New Roman"/>
        <family val="1"/>
        <charset val="238"/>
      </rPr>
      <t>Stratos 32/1-12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209796/21w25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</si>
  <si>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DE 33
</t>
    </r>
    <r>
      <rPr>
        <i/>
        <sz val="12"/>
        <color theme="1"/>
        <rFont val="Times New Roman"/>
        <family val="1"/>
        <charset val="238"/>
      </rPr>
      <t>sn. 190104 81598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</si>
  <si>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Thermopress E 600 l
</t>
    </r>
    <r>
      <rPr>
        <i/>
        <sz val="12"/>
        <color theme="1"/>
        <rFont val="Times New Roman"/>
        <family val="1"/>
        <charset val="238"/>
      </rPr>
      <t>sn. W/E60/3862</t>
    </r>
  </si>
  <si>
    <r>
      <t xml:space="preserve">Viessman
</t>
    </r>
    <r>
      <rPr>
        <sz val="12"/>
        <color theme="1"/>
        <rFont val="Times New Roman"/>
        <family val="1"/>
        <charset val="238"/>
      </rPr>
      <t>Vitocell 300</t>
    </r>
  </si>
  <si>
    <r>
      <t xml:space="preserve">Viessman
</t>
    </r>
    <r>
      <rPr>
        <sz val="12"/>
        <color theme="1"/>
        <rFont val="Times New Roman"/>
        <family val="1"/>
        <charset val="238"/>
      </rPr>
      <t xml:space="preserve">Vitoplex 300 TX3
</t>
    </r>
    <r>
      <rPr>
        <i/>
        <sz val="12"/>
        <color theme="1"/>
        <rFont val="Times New Roman"/>
        <family val="1"/>
        <charset val="238"/>
      </rPr>
      <t>Sn. 7324725200115 106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</si>
  <si>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RLS 50 3484601 
typ 686 T1
</t>
    </r>
    <r>
      <rPr>
        <i/>
        <sz val="12"/>
        <color theme="1"/>
        <rFont val="Times New Roman"/>
        <family val="1"/>
        <charset val="238"/>
      </rPr>
      <t>Sn. 02388005135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</si>
  <si>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40120 F N 
</t>
    </r>
    <r>
      <rPr>
        <i/>
        <sz val="12"/>
        <color theme="1"/>
        <rFont val="Times New Roman"/>
        <family val="1"/>
        <charset val="238"/>
      </rPr>
      <t>Sn. 96513644 0928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</si>
  <si>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UPS 65-180 F
</t>
    </r>
    <r>
      <rPr>
        <i/>
        <sz val="12"/>
        <color theme="1"/>
        <rFont val="Times New Roman"/>
        <family val="1"/>
        <charset val="238"/>
      </rPr>
      <t>Sn. 96402316</t>
    </r>
  </si>
  <si>
    <t xml:space="preserve">Zasobnik c.w.u. </t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</si>
  <si>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……….
</t>
    </r>
    <r>
      <rPr>
        <i/>
        <sz val="12"/>
        <color theme="1"/>
        <rFont val="Times New Roman"/>
        <family val="1"/>
        <charset val="238"/>
      </rPr>
      <t xml:space="preserve">Sn. </t>
    </r>
  </si>
  <si>
    <t xml:space="preserve">Naczynie wzbiorcze </t>
  </si>
  <si>
    <t>Zasobnik c.w.u</t>
  </si>
  <si>
    <t>Pompa obiegoowa</t>
  </si>
  <si>
    <r>
      <t xml:space="preserve">Panel sterujący
</t>
    </r>
    <r>
      <rPr>
        <b/>
        <sz val="12"/>
        <color theme="1"/>
        <rFont val="Times New Roman"/>
        <family val="1"/>
        <charset val="238"/>
      </rPr>
      <t>Reflex</t>
    </r>
    <r>
      <rPr>
        <sz val="12"/>
        <color theme="1"/>
        <rFont val="Times New Roman"/>
        <family val="1"/>
        <charset val="238"/>
      </rPr>
      <t xml:space="preserve"> 
Control Touch </t>
    </r>
  </si>
  <si>
    <t>Pompowy zestaw paliwowy</t>
  </si>
  <si>
    <t>Instalacja detekcji wycieku paliwa</t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</si>
  <si>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Vitocrossal 200 CM20-246
</t>
    </r>
    <r>
      <rPr>
        <i/>
        <sz val="12"/>
        <color theme="1"/>
        <rFont val="Times New Roman"/>
        <family val="1"/>
        <charset val="238"/>
      </rPr>
      <t>sn. 7638942 301036 127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</si>
  <si>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Vitocrossal 200 CM20-246
</t>
    </r>
    <r>
      <rPr>
        <i/>
        <sz val="12"/>
        <color theme="1"/>
        <rFont val="Times New Roman"/>
        <family val="1"/>
        <charset val="238"/>
      </rPr>
      <t>sn. 7638942 301015 122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</si>
  <si>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1 65-40 F 340
</t>
    </r>
    <r>
      <rPr>
        <i/>
        <sz val="12"/>
        <color theme="1"/>
        <rFont val="Times New Roman"/>
        <family val="1"/>
        <charset val="238"/>
      </rPr>
      <t>sn. 10000988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</si>
  <si>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1 25-80 180
</t>
    </r>
    <r>
      <rPr>
        <i/>
        <sz val="12"/>
        <color theme="1"/>
        <rFont val="Times New Roman"/>
        <family val="1"/>
        <charset val="238"/>
      </rPr>
      <t>sn. 10045686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</si>
  <si>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1 65-40 F 340
</t>
    </r>
    <r>
      <rPr>
        <i/>
        <sz val="12"/>
        <color theme="1"/>
        <rFont val="Times New Roman"/>
        <family val="1"/>
        <charset val="238"/>
      </rPr>
      <t>sn. 10000990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</si>
  <si>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S25
</t>
    </r>
    <r>
      <rPr>
        <i/>
        <sz val="12"/>
        <color theme="1"/>
        <rFont val="Times New Roman"/>
        <family val="1"/>
        <charset val="238"/>
      </rPr>
      <t>sn. 1774691 00066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</si>
  <si>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S25
</t>
    </r>
    <r>
      <rPr>
        <i/>
        <sz val="12"/>
        <color theme="1"/>
        <rFont val="Times New Roman"/>
        <family val="1"/>
        <charset val="238"/>
      </rPr>
      <t>sn. 177469 00063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</si>
  <si>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DE 25
</t>
    </r>
    <r>
      <rPr>
        <i/>
        <sz val="12"/>
        <color theme="1"/>
        <rFont val="Times New Roman"/>
        <family val="1"/>
        <charset val="238"/>
      </rPr>
      <t>sn. 1797976 01316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</si>
  <si>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Vitocell 100-C CVAB </t>
    </r>
  </si>
  <si>
    <t>Budynek 490/6015</t>
  </si>
  <si>
    <t xml:space="preserve">Palnik </t>
  </si>
  <si>
    <t>Palnik</t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</si>
  <si>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Vitoplex 200 SXA2A
</t>
    </r>
    <r>
      <rPr>
        <i/>
        <sz val="12"/>
        <color theme="1"/>
        <rFont val="Times New Roman"/>
        <family val="1"/>
        <charset val="238"/>
      </rPr>
      <t>Sn. 745297801096 100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</si>
  <si>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Vitoplex 200 SXA2A
</t>
    </r>
    <r>
      <rPr>
        <i/>
        <sz val="12"/>
        <color theme="1"/>
        <rFont val="Times New Roman"/>
        <family val="1"/>
        <charset val="238"/>
      </rPr>
      <t>Sn. 745297801062 105</t>
    </r>
  </si>
  <si>
    <r>
      <t xml:space="preserve">Wieshaupt
</t>
    </r>
    <r>
      <rPr>
        <sz val="12"/>
        <color theme="1"/>
        <rFont val="Times New Roman"/>
        <family val="1"/>
        <charset val="238"/>
      </rPr>
      <t xml:space="preserve">WM-GL10 2-A ZM-T
</t>
    </r>
    <r>
      <rPr>
        <i/>
        <sz val="12"/>
        <color theme="1"/>
        <rFont val="Times New Roman"/>
        <family val="1"/>
        <charset val="238"/>
      </rPr>
      <t xml:space="preserve">Sn.40534419 </t>
    </r>
  </si>
  <si>
    <r>
      <t xml:space="preserve">Wieshaupt
</t>
    </r>
    <r>
      <rPr>
        <sz val="12"/>
        <color theme="1"/>
        <rFont val="Times New Roman"/>
        <family val="1"/>
        <charset val="238"/>
      </rPr>
      <t xml:space="preserve">WM-GL10 2-A ZM-T
</t>
    </r>
    <r>
      <rPr>
        <i/>
        <sz val="12"/>
        <color theme="1"/>
        <rFont val="Times New Roman"/>
        <family val="1"/>
        <charset val="238"/>
      </rPr>
      <t>Sn.40534418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</si>
  <si>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Stratos 501-9
</t>
    </r>
    <r>
      <rPr>
        <i/>
        <sz val="12"/>
        <color theme="1"/>
        <rFont val="Times New Roman"/>
        <family val="1"/>
        <charset val="238"/>
      </rPr>
      <t>Sn. 2090457/18w10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</si>
  <si>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Stratos 40/1-8
</t>
    </r>
    <r>
      <rPr>
        <i/>
        <sz val="12"/>
        <color theme="1"/>
        <rFont val="Times New Roman"/>
        <family val="1"/>
        <charset val="238"/>
      </rPr>
      <t>Sn. 2090454/18w34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</si>
  <si>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Stratos 40/1-10
</t>
    </r>
    <r>
      <rPr>
        <i/>
        <sz val="12"/>
        <color theme="1"/>
        <rFont val="Times New Roman"/>
        <family val="1"/>
        <charset val="238"/>
      </rPr>
      <t>Sn. 2103618/18w29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</si>
  <si>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Stratos 25/1-8
</t>
    </r>
    <r>
      <rPr>
        <i/>
        <sz val="12"/>
        <color theme="1"/>
        <rFont val="Times New Roman"/>
        <family val="1"/>
        <charset val="238"/>
      </rPr>
      <t>Sn. 2090448/15w29</t>
    </r>
  </si>
  <si>
    <r>
      <rPr>
        <b/>
        <sz val="12"/>
        <color theme="1"/>
        <rFont val="Times New Roman"/>
        <family val="1"/>
        <charset val="238"/>
      </rPr>
      <t>Willo</t>
    </r>
    <r>
      <rPr>
        <sz val="12"/>
        <color theme="1"/>
        <rFont val="Times New Roman"/>
        <family val="1"/>
        <charset val="238"/>
      </rPr>
      <t xml:space="preserve">
Stratos 40/1-8
</t>
    </r>
    <r>
      <rPr>
        <i/>
        <sz val="12"/>
        <color theme="1"/>
        <rFont val="Times New Roman"/>
        <family val="1"/>
        <charset val="238"/>
      </rPr>
      <t>Sn. 2090454/18w34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</si>
  <si>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Star Z 25/2
</t>
    </r>
    <r>
      <rPr>
        <i/>
        <sz val="12"/>
        <color theme="1"/>
        <rFont val="Times New Roman"/>
        <family val="1"/>
        <charset val="238"/>
      </rPr>
      <t>Sn. 4029062/18w27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</si>
  <si>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N 800
</t>
    </r>
    <r>
      <rPr>
        <i/>
        <sz val="12"/>
        <color theme="1"/>
        <rFont val="Times New Roman"/>
        <family val="1"/>
        <charset val="238"/>
      </rPr>
      <t>Sn. 18T083110023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</si>
  <si>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NG 400
</t>
    </r>
    <r>
      <rPr>
        <i/>
        <sz val="12"/>
        <color theme="1"/>
        <rFont val="Times New Roman"/>
        <family val="1"/>
        <charset val="238"/>
      </rPr>
      <t>Sn. 18T062040035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</si>
  <si>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DD 33
</t>
    </r>
    <r>
      <rPr>
        <i/>
        <sz val="12"/>
        <color theme="1"/>
        <rFont val="Times New Roman"/>
        <family val="1"/>
        <charset val="238"/>
      </rPr>
      <t>Sn. 20V051882690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</si>
  <si>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Vitocell 100 CVA 
</t>
    </r>
    <r>
      <rPr>
        <i/>
        <sz val="12"/>
        <color theme="1"/>
        <rFont val="Times New Roman"/>
        <family val="1"/>
        <charset val="238"/>
      </rPr>
      <t xml:space="preserve">Sn. 745718486628107 </t>
    </r>
  </si>
  <si>
    <r>
      <rPr>
        <b/>
        <sz val="12"/>
        <color theme="1"/>
        <rFont val="Times New Roman"/>
        <family val="1"/>
        <charset val="238"/>
      </rPr>
      <t>Viessmann</t>
    </r>
    <r>
      <rPr>
        <sz val="12"/>
        <color theme="1"/>
        <rFont val="Times New Roman"/>
        <family val="1"/>
        <charset val="238"/>
      </rPr>
      <t xml:space="preserve">
Paromat-Simplex PS028
</t>
    </r>
    <r>
      <rPr>
        <i/>
        <sz val="12"/>
        <color theme="1"/>
        <rFont val="Times New Roman"/>
        <family val="1"/>
        <charset val="238"/>
      </rPr>
      <t>Sn. 7324062000516</t>
    </r>
  </si>
  <si>
    <r>
      <rPr>
        <b/>
        <sz val="12"/>
        <color theme="1"/>
        <rFont val="Times New Roman"/>
        <family val="1"/>
        <charset val="238"/>
      </rPr>
      <t>Viessmann</t>
    </r>
    <r>
      <rPr>
        <sz val="12"/>
        <color theme="1"/>
        <rFont val="Times New Roman"/>
        <family val="1"/>
        <charset val="238"/>
      </rPr>
      <t xml:space="preserve">
Paromat-Simplex PS028
</t>
    </r>
    <r>
      <rPr>
        <i/>
        <sz val="12"/>
        <color theme="1"/>
        <rFont val="Times New Roman"/>
        <family val="1"/>
        <charset val="238"/>
      </rPr>
      <t>Sn. 7324062000475</t>
    </r>
  </si>
  <si>
    <r>
      <rPr>
        <b/>
        <sz val="12"/>
        <color theme="1"/>
        <rFont val="Times New Roman"/>
        <family val="1"/>
        <charset val="238"/>
      </rPr>
      <t>Riello</t>
    </r>
    <r>
      <rPr>
        <sz val="12"/>
        <color theme="1"/>
        <rFont val="Times New Roman"/>
        <family val="1"/>
        <charset val="238"/>
      </rPr>
      <t xml:space="preserve">
RLA 28 3483201 typ 684 T1
</t>
    </r>
    <r>
      <rPr>
        <i/>
        <sz val="12"/>
        <color theme="1"/>
        <rFont val="Times New Roman"/>
        <family val="1"/>
        <charset val="238"/>
      </rPr>
      <t>Sn. 02307005321</t>
    </r>
  </si>
  <si>
    <r>
      <rPr>
        <b/>
        <sz val="12"/>
        <color theme="1"/>
        <rFont val="Times New Roman"/>
        <family val="1"/>
        <charset val="238"/>
      </rPr>
      <t>Riello</t>
    </r>
    <r>
      <rPr>
        <sz val="12"/>
        <color theme="1"/>
        <rFont val="Times New Roman"/>
        <family val="1"/>
        <charset val="238"/>
      </rPr>
      <t xml:space="preserve">
RLA 28 3483201 typ 684 T1
</t>
    </r>
    <r>
      <rPr>
        <i/>
        <sz val="12"/>
        <color theme="1"/>
        <rFont val="Times New Roman"/>
        <family val="1"/>
        <charset val="238"/>
      </rPr>
      <t>Sn. 02307005323</t>
    </r>
  </si>
  <si>
    <r>
      <rPr>
        <b/>
        <sz val="12"/>
        <color theme="1"/>
        <rFont val="Times New Roman"/>
        <family val="1"/>
        <charset val="238"/>
      </rPr>
      <t>Grundfos</t>
    </r>
    <r>
      <rPr>
        <sz val="12"/>
        <color theme="1"/>
        <rFont val="Times New Roman"/>
        <family val="1"/>
        <charset val="238"/>
      </rPr>
      <t xml:space="preserve">
Alpha 1 25-60 180 
</t>
    </r>
    <r>
      <rPr>
        <i/>
        <sz val="12"/>
        <color theme="1"/>
        <rFont val="Times New Roman"/>
        <family val="1"/>
        <charset val="238"/>
      </rPr>
      <t>Sn. 10050729</t>
    </r>
  </si>
  <si>
    <r>
      <rPr>
        <b/>
        <sz val="12"/>
        <color theme="1"/>
        <rFont val="Times New Roman"/>
        <family val="1"/>
        <charset val="238"/>
      </rPr>
      <t>Omnigena</t>
    </r>
    <r>
      <rPr>
        <sz val="12"/>
        <color theme="1"/>
        <rFont val="Times New Roman"/>
        <family val="1"/>
        <charset val="238"/>
      </rPr>
      <t xml:space="preserve">
Omis 25-40/18
</t>
    </r>
    <r>
      <rPr>
        <i/>
        <sz val="12"/>
        <color theme="1"/>
        <rFont val="Times New Roman"/>
        <family val="1"/>
        <charset val="238"/>
      </rPr>
      <t>Sn. 2015/06/P/9552</t>
    </r>
  </si>
  <si>
    <r>
      <rPr>
        <b/>
        <sz val="12"/>
        <color theme="1"/>
        <rFont val="Times New Roman"/>
        <family val="1"/>
        <charset val="238"/>
      </rPr>
      <t>Reflex</t>
    </r>
    <r>
      <rPr>
        <sz val="12"/>
        <color theme="1"/>
        <rFont val="Times New Roman"/>
        <family val="1"/>
        <charset val="238"/>
      </rPr>
      <t xml:space="preserve">
Reflex E 1000
</t>
    </r>
    <r>
      <rPr>
        <i/>
        <sz val="12"/>
        <color theme="1"/>
        <rFont val="Times New Roman"/>
        <family val="1"/>
        <charset val="238"/>
      </rPr>
      <t>Sn. W/E 100/40668</t>
    </r>
  </si>
  <si>
    <r>
      <rPr>
        <b/>
        <sz val="12"/>
        <color theme="1"/>
        <rFont val="Times New Roman"/>
        <family val="1"/>
        <charset val="238"/>
      </rPr>
      <t>Reflex</t>
    </r>
    <r>
      <rPr>
        <sz val="12"/>
        <color theme="1"/>
        <rFont val="Times New Roman"/>
        <family val="1"/>
        <charset val="238"/>
      </rPr>
      <t xml:space="preserve">
Refix D 8</t>
    </r>
  </si>
  <si>
    <r>
      <rPr>
        <b/>
        <sz val="12"/>
        <color theme="1"/>
        <rFont val="Times New Roman"/>
        <family val="1"/>
        <charset val="238"/>
      </rPr>
      <t>Viessmann</t>
    </r>
    <r>
      <rPr>
        <sz val="12"/>
        <color theme="1"/>
        <rFont val="Times New Roman"/>
        <family val="1"/>
        <charset val="238"/>
      </rPr>
      <t xml:space="preserve">
Ceracell-bivalent 3003 508
</t>
    </r>
    <r>
      <rPr>
        <i/>
        <sz val="12"/>
        <color theme="1"/>
        <rFont val="Times New Roman"/>
        <family val="1"/>
        <charset val="238"/>
      </rPr>
      <t>Sn. 7265028910766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</si>
  <si>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Vitola 200 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</si>
  <si>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 40 D8 Typ 492 M 3481701
</t>
    </r>
    <r>
      <rPr>
        <i/>
        <sz val="12"/>
        <color theme="1"/>
        <rFont val="Times New Roman"/>
        <family val="1"/>
        <charset val="238"/>
      </rPr>
      <t>Sn. 01257033003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</si>
  <si>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Virs 25/4-1 
</t>
    </r>
    <r>
      <rPr>
        <i/>
        <sz val="12"/>
        <color theme="1"/>
        <rFont val="Times New Roman"/>
        <family val="1"/>
        <charset val="238"/>
      </rPr>
      <t>Sn. 4503915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</si>
  <si>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Comfort PM 15-14 BXDT 
</t>
    </r>
    <r>
      <rPr>
        <i/>
        <sz val="12"/>
        <color theme="1"/>
        <rFont val="Times New Roman"/>
        <family val="1"/>
        <charset val="238"/>
      </rPr>
      <t>Sn. 99831281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</si>
  <si>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Alpha 1 L25-60 180
</t>
    </r>
    <r>
      <rPr>
        <i/>
        <sz val="12"/>
        <color theme="1"/>
        <rFont val="Times New Roman"/>
        <family val="1"/>
        <charset val="238"/>
      </rPr>
      <t>Sn. 99254471</t>
    </r>
  </si>
  <si>
    <r>
      <t xml:space="preserve">Omnigena
</t>
    </r>
    <r>
      <rPr>
        <sz val="12"/>
        <color theme="1"/>
        <rFont val="Times New Roman"/>
        <family val="1"/>
        <charset val="238"/>
      </rPr>
      <t xml:space="preserve">Omis 25-60/18
</t>
    </r>
    <r>
      <rPr>
        <i/>
        <sz val="12"/>
        <color theme="1"/>
        <rFont val="Times New Roman"/>
        <family val="1"/>
        <charset val="238"/>
      </rPr>
      <t>Sn. 2018/08P11327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</si>
  <si>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N 100
</t>
    </r>
    <r>
      <rPr>
        <i/>
        <sz val="12"/>
        <color theme="1"/>
        <rFont val="Times New Roman"/>
        <family val="1"/>
        <charset val="238"/>
      </rPr>
      <t>Sn.  8216300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</si>
  <si>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 8
</t>
    </r>
    <r>
      <rPr>
        <i/>
        <sz val="12"/>
        <color theme="1"/>
        <rFont val="Times New Roman"/>
        <family val="1"/>
        <charset val="238"/>
      </rPr>
      <t>Sn. 06G020851600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</si>
  <si>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Vitocell 300 EVA
</t>
    </r>
    <r>
      <rPr>
        <i/>
        <sz val="12"/>
        <color theme="1"/>
        <rFont val="Times New Roman"/>
        <family val="1"/>
        <charset val="238"/>
      </rPr>
      <t>Sn. 7171639601298101</t>
    </r>
  </si>
  <si>
    <r>
      <t xml:space="preserve">Viessmann
………
</t>
    </r>
    <r>
      <rPr>
        <i/>
        <sz val="12"/>
        <color theme="1"/>
        <rFont val="Times New Roman"/>
        <family val="1"/>
        <charset val="238"/>
      </rPr>
      <t>sn. 7956249202697123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</si>
  <si>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>Alpha 1 25-60 180</t>
    </r>
    <r>
      <rPr>
        <b/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99411175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</si>
  <si>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N 25
</t>
    </r>
    <r>
      <rPr>
        <i/>
        <sz val="12"/>
        <color theme="1"/>
        <rFont val="Times New Roman"/>
        <family val="1"/>
        <charset val="238"/>
      </rPr>
      <t>Sn. 8206301</t>
    </r>
  </si>
  <si>
    <r>
      <rPr>
        <b/>
        <sz val="12"/>
        <color theme="1"/>
        <rFont val="Times New Roman"/>
        <family val="1"/>
        <charset val="238"/>
      </rPr>
      <t xml:space="preserve">Oil Transfer Pumpset </t>
    </r>
    <r>
      <rPr>
        <sz val="12"/>
        <color theme="1"/>
        <rFont val="Times New Roman"/>
        <family val="1"/>
        <charset val="238"/>
      </rPr>
      <t xml:space="preserve">
RL 3 CET RP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55596/24/01/2018</t>
    </r>
  </si>
  <si>
    <r>
      <rPr>
        <b/>
        <sz val="12"/>
        <color theme="1"/>
        <rFont val="Times New Roman"/>
        <family val="1"/>
        <charset val="238"/>
      </rPr>
      <t>Reflex</t>
    </r>
    <r>
      <rPr>
        <sz val="12"/>
        <color theme="1"/>
        <rFont val="Times New Roman"/>
        <family val="1"/>
        <charset val="238"/>
      </rPr>
      <t xml:space="preserve">
Reflex Variomat VG 1500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15P082050017</t>
    </r>
  </si>
  <si>
    <r>
      <rPr>
        <b/>
        <sz val="12"/>
        <color theme="1"/>
        <rFont val="Times New Roman"/>
        <family val="1"/>
        <charset val="238"/>
      </rPr>
      <t>Reflex</t>
    </r>
    <r>
      <rPr>
        <sz val="12"/>
        <color theme="1"/>
        <rFont val="Times New Roman"/>
        <family val="1"/>
        <charset val="238"/>
      </rPr>
      <t xml:space="preserve">
Reflex NG 15P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0822 80854</t>
    </r>
  </si>
  <si>
    <r>
      <rPr>
        <b/>
        <sz val="12"/>
        <color theme="1"/>
        <rFont val="Times New Roman"/>
        <family val="1"/>
        <charset val="238"/>
      </rPr>
      <t>Reflex</t>
    </r>
    <r>
      <rPr>
        <sz val="12"/>
        <color theme="1"/>
        <rFont val="Times New Roman"/>
        <family val="1"/>
        <charset val="238"/>
      </rPr>
      <t xml:space="preserve">
Reflex N 80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8210200</t>
    </r>
  </si>
  <si>
    <r>
      <rPr>
        <b/>
        <sz val="12"/>
        <color theme="1"/>
        <rFont val="Times New Roman"/>
        <family val="1"/>
        <charset val="238"/>
      </rPr>
      <t>Reflex</t>
    </r>
    <r>
      <rPr>
        <sz val="12"/>
        <color theme="1"/>
        <rFont val="Times New Roman"/>
        <family val="1"/>
        <charset val="238"/>
      </rPr>
      <t xml:space="preserve">
Reflex N 250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15 P 0312 90369</t>
    </r>
  </si>
  <si>
    <r>
      <rPr>
        <b/>
        <sz val="12"/>
        <color theme="1"/>
        <rFont val="Times New Roman"/>
        <family val="1"/>
        <charset val="238"/>
      </rPr>
      <t xml:space="preserve">De Dietrich </t>
    </r>
    <r>
      <rPr>
        <sz val="12"/>
        <color theme="1"/>
        <rFont val="Times New Roman"/>
        <family val="1"/>
        <charset val="238"/>
      </rPr>
      <t xml:space="preserve">
CA 530-2600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07529 200024567</t>
    </r>
  </si>
  <si>
    <r>
      <rPr>
        <b/>
        <sz val="12"/>
        <color theme="1"/>
        <rFont val="Times New Roman"/>
        <family val="1"/>
        <charset val="238"/>
      </rPr>
      <t xml:space="preserve">De Dietrich </t>
    </r>
    <r>
      <rPr>
        <sz val="12"/>
        <color theme="1"/>
        <rFont val="Times New Roman"/>
        <family val="1"/>
        <charset val="238"/>
      </rPr>
      <t xml:space="preserve">
GT 530-17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00001965311</t>
    </r>
  </si>
  <si>
    <r>
      <rPr>
        <b/>
        <sz val="12"/>
        <color theme="1"/>
        <rFont val="Times New Roman"/>
        <family val="1"/>
        <charset val="238"/>
      </rPr>
      <t xml:space="preserve">De Dietrich </t>
    </r>
    <r>
      <rPr>
        <sz val="12"/>
        <color theme="1"/>
        <rFont val="Times New Roman"/>
        <family val="1"/>
        <charset val="238"/>
      </rPr>
      <t xml:space="preserve">
GT 530-17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002743593</t>
    </r>
  </si>
  <si>
    <r>
      <rPr>
        <b/>
        <sz val="12"/>
        <color theme="1"/>
        <rFont val="Times New Roman"/>
        <family val="1"/>
        <charset val="238"/>
      </rPr>
      <t>Riello</t>
    </r>
    <r>
      <rPr>
        <sz val="12"/>
        <color theme="1"/>
        <rFont val="Times New Roman"/>
        <family val="1"/>
        <charset val="238"/>
      </rPr>
      <t xml:space="preserve">
RLS 410/E MX 20087646 
typ 1162 T1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02478005388</t>
    </r>
  </si>
  <si>
    <r>
      <rPr>
        <b/>
        <sz val="12"/>
        <color theme="1"/>
        <rFont val="Times New Roman"/>
        <family val="1"/>
        <charset val="238"/>
      </rPr>
      <t>Riello</t>
    </r>
    <r>
      <rPr>
        <sz val="12"/>
        <color theme="1"/>
        <rFont val="Times New Roman"/>
        <family val="1"/>
        <charset val="238"/>
      </rPr>
      <t xml:space="preserve">
RLS 120/M MX 3838110 
typ 780 T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02478005136</t>
    </r>
  </si>
  <si>
    <r>
      <rPr>
        <b/>
        <sz val="12"/>
        <color theme="1"/>
        <rFont val="Times New Roman"/>
        <family val="1"/>
        <charset val="238"/>
      </rPr>
      <t>Riello</t>
    </r>
    <r>
      <rPr>
        <sz val="12"/>
        <color theme="1"/>
        <rFont val="Times New Roman"/>
        <family val="1"/>
        <charset val="238"/>
      </rPr>
      <t xml:space="preserve">
RLS 120/M MX 3838110 
typ 780 T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02478005133</t>
    </r>
  </si>
  <si>
    <r>
      <rPr>
        <b/>
        <sz val="12"/>
        <color theme="1"/>
        <rFont val="Times New Roman"/>
        <family val="1"/>
        <charset val="238"/>
      </rPr>
      <t xml:space="preserve">Willo </t>
    </r>
    <r>
      <rPr>
        <sz val="12"/>
        <color theme="1"/>
        <rFont val="Times New Roman"/>
        <family val="1"/>
        <charset val="238"/>
      </rPr>
      <t xml:space="preserve">
IPLI PL 80/155-7,5/2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2114509/003</t>
    </r>
  </si>
  <si>
    <r>
      <rPr>
        <b/>
        <sz val="12"/>
        <color theme="1"/>
        <rFont val="Times New Roman"/>
        <family val="1"/>
        <charset val="238"/>
      </rPr>
      <t xml:space="preserve">Willo </t>
    </r>
    <r>
      <rPr>
        <sz val="12"/>
        <color theme="1"/>
        <rFont val="Times New Roman"/>
        <family val="1"/>
        <charset val="238"/>
      </rPr>
      <t xml:space="preserve">
IPLI PL 80/155-7,5/2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2114509/004</t>
    </r>
  </si>
  <si>
    <r>
      <rPr>
        <b/>
        <sz val="12"/>
        <color theme="1"/>
        <rFont val="Times New Roman"/>
        <family val="1"/>
        <charset val="238"/>
      </rPr>
      <t xml:space="preserve">Willo </t>
    </r>
    <r>
      <rPr>
        <sz val="12"/>
        <color theme="1"/>
        <rFont val="Times New Roman"/>
        <family val="1"/>
        <charset val="238"/>
      </rPr>
      <t xml:space="preserve">
IPLI PL 80/155-7,5/2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21146863/003</t>
    </r>
  </si>
  <si>
    <r>
      <rPr>
        <b/>
        <sz val="12"/>
        <color theme="1"/>
        <rFont val="Times New Roman"/>
        <family val="1"/>
        <charset val="238"/>
      </rPr>
      <t xml:space="preserve">Willo </t>
    </r>
    <r>
      <rPr>
        <sz val="12"/>
        <color theme="1"/>
        <rFont val="Times New Roman"/>
        <family val="1"/>
        <charset val="238"/>
      </rPr>
      <t xml:space="preserve">
IPLI PL 80/155-7,5/2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21146863/004</t>
    </r>
  </si>
  <si>
    <r>
      <rPr>
        <b/>
        <sz val="12"/>
        <color theme="1"/>
        <rFont val="Times New Roman"/>
        <family val="1"/>
        <charset val="238"/>
      </rPr>
      <t>LG</t>
    </r>
    <r>
      <rPr>
        <sz val="12"/>
        <color theme="1"/>
        <rFont val="Times New Roman"/>
        <family val="1"/>
        <charset val="238"/>
      </rPr>
      <t xml:space="preserve">
Falownik LS 100
LSLV00755100-4EXFNS
</t>
    </r>
    <r>
      <rPr>
        <i/>
        <sz val="12"/>
        <color theme="1"/>
        <rFont val="Times New Roman"/>
        <family val="1"/>
        <charset val="238"/>
      </rPr>
      <t>sn. 55054150264</t>
    </r>
  </si>
  <si>
    <r>
      <rPr>
        <b/>
        <sz val="12"/>
        <color theme="1"/>
        <rFont val="Times New Roman"/>
        <family val="1"/>
        <charset val="238"/>
      </rPr>
      <t>LG</t>
    </r>
    <r>
      <rPr>
        <sz val="12"/>
        <color theme="1"/>
        <rFont val="Times New Roman"/>
        <family val="1"/>
        <charset val="238"/>
      </rPr>
      <t xml:space="preserve">
Falownik LS 100
LSLV00755100-4EXFNS
</t>
    </r>
    <r>
      <rPr>
        <i/>
        <sz val="12"/>
        <color theme="1"/>
        <rFont val="Times New Roman"/>
        <family val="1"/>
        <charset val="238"/>
      </rPr>
      <t>sn. 55054150266</t>
    </r>
  </si>
  <si>
    <r>
      <rPr>
        <b/>
        <sz val="12"/>
        <color theme="1"/>
        <rFont val="Times New Roman"/>
        <family val="1"/>
        <charset val="238"/>
      </rPr>
      <t>LG</t>
    </r>
    <r>
      <rPr>
        <sz val="12"/>
        <color theme="1"/>
        <rFont val="Times New Roman"/>
        <family val="1"/>
        <charset val="238"/>
      </rPr>
      <t xml:space="preserve">
Falownik LS 100
LSLV005S100-4EX FN
</t>
    </r>
    <r>
      <rPr>
        <i/>
        <sz val="12"/>
        <color theme="1"/>
        <rFont val="Times New Roman"/>
        <family val="1"/>
        <charset val="238"/>
      </rPr>
      <t>sn. 5505425025C</t>
    </r>
  </si>
  <si>
    <r>
      <rPr>
        <b/>
        <sz val="12"/>
        <color theme="1"/>
        <rFont val="Times New Roman"/>
        <family val="1"/>
        <charset val="238"/>
      </rPr>
      <t>LG</t>
    </r>
    <r>
      <rPr>
        <sz val="12"/>
        <color theme="1"/>
        <rFont val="Times New Roman"/>
        <family val="1"/>
        <charset val="238"/>
      </rPr>
      <t xml:space="preserve">
Falownik LS 100
LSLV005S100-4EX FN
</t>
    </r>
    <r>
      <rPr>
        <i/>
        <sz val="12"/>
        <color theme="1"/>
        <rFont val="Times New Roman"/>
        <family val="1"/>
        <charset val="238"/>
      </rPr>
      <t>sn. 55054206D2</t>
    </r>
  </si>
  <si>
    <r>
      <rPr>
        <b/>
        <sz val="12"/>
        <color theme="1"/>
        <rFont val="Times New Roman"/>
        <family val="1"/>
        <charset val="238"/>
      </rPr>
      <t xml:space="preserve">Willo </t>
    </r>
    <r>
      <rPr>
        <sz val="12"/>
        <color theme="1"/>
        <rFont val="Times New Roman"/>
        <family val="1"/>
        <charset val="238"/>
      </rPr>
      <t xml:space="preserve">
IL100/145-1.1/4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20632891/15w26</t>
    </r>
  </si>
  <si>
    <r>
      <rPr>
        <b/>
        <sz val="12"/>
        <color theme="1"/>
        <rFont val="Times New Roman"/>
        <family val="1"/>
        <charset val="238"/>
      </rPr>
      <t xml:space="preserve">Willo </t>
    </r>
    <r>
      <rPr>
        <sz val="12"/>
        <color theme="1"/>
        <rFont val="Times New Roman"/>
        <family val="1"/>
        <charset val="238"/>
      </rPr>
      <t xml:space="preserve">
IPL 80/120-0.55/4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2129206/15w36</t>
    </r>
  </si>
  <si>
    <t>Hydrofor</t>
  </si>
  <si>
    <r>
      <rPr>
        <b/>
        <sz val="12"/>
        <color theme="1"/>
        <rFont val="Times New Roman"/>
        <family val="1"/>
        <charset val="238"/>
      </rPr>
      <t xml:space="preserve">Willo </t>
    </r>
    <r>
      <rPr>
        <sz val="12"/>
        <color theme="1"/>
        <rFont val="Times New Roman"/>
        <family val="1"/>
        <charset val="238"/>
      </rPr>
      <t xml:space="preserve">
Stratos 25/1-6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2090447/15w34</t>
    </r>
  </si>
  <si>
    <r>
      <rPr>
        <b/>
        <sz val="12"/>
        <color theme="1"/>
        <rFont val="Times New Roman"/>
        <family val="1"/>
        <charset val="238"/>
      </rPr>
      <t xml:space="preserve">Willo </t>
    </r>
    <r>
      <rPr>
        <sz val="12"/>
        <color theme="1"/>
        <rFont val="Times New Roman"/>
        <family val="1"/>
        <charset val="238"/>
      </rPr>
      <t xml:space="preserve">
Stratos 25/1-6
</t>
    </r>
    <r>
      <rPr>
        <i/>
        <sz val="12"/>
        <color theme="1"/>
        <rFont val="Times New Roman"/>
        <family val="1"/>
        <charset val="238"/>
      </rPr>
      <t>sn.</t>
    </r>
    <r>
      <rPr>
        <sz val="12"/>
        <color theme="1"/>
        <rFont val="Times New Roman"/>
        <family val="1"/>
        <charset val="238"/>
      </rPr>
      <t xml:space="preserve"> 2090447/25w34</t>
    </r>
  </si>
  <si>
    <r>
      <t xml:space="preserve">Omnigena
</t>
    </r>
    <r>
      <rPr>
        <sz val="12"/>
        <color theme="1"/>
        <rFont val="Times New Roman"/>
        <family val="1"/>
        <charset val="238"/>
      </rPr>
      <t xml:space="preserve">JY 1000
</t>
    </r>
    <r>
      <rPr>
        <i/>
        <sz val="12"/>
        <color theme="1"/>
        <rFont val="Times New Roman"/>
        <family val="1"/>
        <charset val="238"/>
      </rPr>
      <t>sn. 2015/09T</t>
    </r>
  </si>
  <si>
    <r>
      <rPr>
        <b/>
        <sz val="12"/>
        <color theme="1"/>
        <rFont val="Times New Roman"/>
        <family val="1"/>
        <charset val="238"/>
      </rPr>
      <t>Afriso</t>
    </r>
    <r>
      <rPr>
        <sz val="12"/>
        <color theme="1"/>
        <rFont val="Times New Roman"/>
        <family val="1"/>
        <charset val="238"/>
      </rPr>
      <t xml:space="preserve">
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</si>
  <si>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Vitolex 300 TX3A
</t>
    </r>
    <r>
      <rPr>
        <i/>
        <sz val="12"/>
        <color theme="1"/>
        <rFont val="Times New Roman"/>
        <family val="1"/>
        <charset val="238"/>
      </rPr>
      <t>sn. 7242183004837213/207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</si>
  <si>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Vitolex 300 TX3A
</t>
    </r>
    <r>
      <rPr>
        <i/>
        <sz val="12"/>
        <color theme="1"/>
        <rFont val="Times New Roman"/>
        <family val="1"/>
        <charset val="238"/>
      </rPr>
      <t>sn. 7242183004837207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</si>
  <si>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 40 D17 typ 493 M
</t>
    </r>
    <r>
      <rPr>
        <i/>
        <sz val="12"/>
        <color theme="1"/>
        <rFont val="Times New Roman"/>
        <family val="1"/>
        <charset val="238"/>
      </rPr>
      <t>sn. 01347033134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</si>
  <si>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 40 D17 typ 493 M
</t>
    </r>
    <r>
      <rPr>
        <i/>
        <sz val="12"/>
        <color theme="1"/>
        <rFont val="Times New Roman"/>
        <family val="1"/>
        <charset val="238"/>
      </rPr>
      <t>sn. 01157033648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</si>
  <si>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UPS 25-30 180
</t>
    </r>
    <r>
      <rPr>
        <i/>
        <sz val="12"/>
        <color theme="1"/>
        <rFont val="Times New Roman"/>
        <family val="1"/>
        <charset val="238"/>
      </rPr>
      <t>sn. 95543000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</si>
  <si>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Ferro 25-60 180 
</t>
    </r>
    <r>
      <rPr>
        <i/>
        <sz val="12"/>
        <color theme="1"/>
        <rFont val="Times New Roman"/>
        <family val="1"/>
        <charset val="238"/>
      </rPr>
      <t>sn. 2212281259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</si>
  <si>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25-60 180
</t>
    </r>
    <r>
      <rPr>
        <i/>
        <sz val="12"/>
        <color theme="1"/>
        <rFont val="Times New Roman"/>
        <family val="1"/>
        <charset val="238"/>
      </rPr>
      <t>sn. 91281022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</si>
  <si>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50-120 F 
</t>
    </r>
    <r>
      <rPr>
        <i/>
        <sz val="12"/>
        <color theme="1"/>
        <rFont val="Times New Roman"/>
        <family val="1"/>
        <charset val="238"/>
      </rPr>
      <t>sn. 1135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</si>
  <si>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UPS 25-60N 180
</t>
    </r>
    <r>
      <rPr>
        <i/>
        <sz val="12"/>
        <color theme="1"/>
        <rFont val="Times New Roman"/>
        <family val="1"/>
        <charset val="238"/>
      </rPr>
      <t>sn. 11228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</si>
  <si>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N 300
</t>
    </r>
    <r>
      <rPr>
        <i/>
        <sz val="12"/>
        <color theme="1"/>
        <rFont val="Times New Roman"/>
        <family val="1"/>
        <charset val="238"/>
      </rPr>
      <t>sn.  11 2 -422 6---5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</si>
  <si>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DE 
</t>
    </r>
    <r>
      <rPr>
        <i/>
        <sz val="12"/>
        <color theme="1"/>
        <rFont val="Times New Roman"/>
        <family val="1"/>
        <charset val="238"/>
      </rPr>
      <t>sn. 12 M o424 990181</t>
    </r>
  </si>
  <si>
    <r>
      <t xml:space="preserve">Viessman
</t>
    </r>
    <r>
      <rPr>
        <sz val="12"/>
        <color theme="1"/>
        <rFont val="Times New Roman"/>
        <family val="1"/>
        <charset val="238"/>
      </rPr>
      <t xml:space="preserve">Vitocell 100-V CVA
</t>
    </r>
    <r>
      <rPr>
        <i/>
        <sz val="12"/>
        <color theme="1"/>
        <rFont val="Times New Roman"/>
        <family val="1"/>
        <charset val="238"/>
      </rPr>
      <t>sn. 7179408102160109</t>
    </r>
  </si>
  <si>
    <r>
      <t xml:space="preserve">Buderus
</t>
    </r>
    <r>
      <rPr>
        <sz val="12"/>
        <color theme="1"/>
        <rFont val="Times New Roman"/>
        <family val="1"/>
        <charset val="238"/>
      </rPr>
      <t xml:space="preserve">GE 315 100-140
</t>
    </r>
    <r>
      <rPr>
        <i/>
        <sz val="12"/>
        <color theme="1"/>
        <rFont val="Times New Roman"/>
        <family val="1"/>
        <charset val="238"/>
      </rPr>
      <t>sn. 10322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</si>
  <si>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 40 D 17 493 M
</t>
    </r>
    <r>
      <rPr>
        <i/>
        <sz val="12"/>
        <color theme="1"/>
        <rFont val="Times New Roman"/>
        <family val="1"/>
        <charset val="238"/>
      </rPr>
      <t>sn. 01028033344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</si>
  <si>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Yanis Oico 25.1-6(row)
</t>
    </r>
    <r>
      <rPr>
        <i/>
        <sz val="12"/>
        <color theme="1"/>
        <rFont val="Times New Roman"/>
        <family val="1"/>
        <charset val="238"/>
      </rPr>
      <t>sn. 4215 515.18w13.085 9347/P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</si>
  <si>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Star W Nova A (Row)
</t>
    </r>
    <r>
      <rPr>
        <i/>
        <sz val="12"/>
        <color theme="1"/>
        <rFont val="Times New Roman"/>
        <family val="1"/>
        <charset val="238"/>
      </rPr>
      <t>sn. 4132761/18w05 030 0517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</si>
  <si>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Stratos 40/1-8
</t>
    </r>
    <r>
      <rPr>
        <i/>
        <sz val="12"/>
        <color theme="1"/>
        <rFont val="Times New Roman"/>
        <family val="1"/>
        <charset val="238"/>
      </rPr>
      <t>sn. 2090454/17w40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</si>
  <si>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Stratos 25/1-8
</t>
    </r>
    <r>
      <rPr>
        <i/>
        <sz val="12"/>
        <color theme="1"/>
        <rFont val="Times New Roman"/>
        <family val="1"/>
        <charset val="238"/>
      </rPr>
      <t>sn. 2990448/17w51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</si>
  <si>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Stratos Pico 25/A-G(Row)
</t>
    </r>
    <r>
      <rPr>
        <i/>
        <sz val="12"/>
        <color theme="1"/>
        <rFont val="Times New Roman"/>
        <family val="1"/>
        <charset val="238"/>
      </rPr>
      <t>sn. 4116613/17w40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</si>
  <si>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NG 140
</t>
    </r>
    <r>
      <rPr>
        <i/>
        <sz val="12"/>
        <color theme="1"/>
        <rFont val="Times New Roman"/>
        <family val="1"/>
        <charset val="238"/>
      </rPr>
      <t>sn. 18 T 0413 90294</t>
    </r>
  </si>
  <si>
    <r>
      <t xml:space="preserve">Buderus
</t>
    </r>
    <r>
      <rPr>
        <sz val="12"/>
        <color theme="1"/>
        <rFont val="Times New Roman"/>
        <family val="1"/>
        <charset val="238"/>
      </rPr>
      <t xml:space="preserve">Vospel SW-200
</t>
    </r>
    <r>
      <rPr>
        <i/>
        <sz val="12"/>
        <color theme="1"/>
        <rFont val="Times New Roman"/>
        <family val="1"/>
        <charset val="238"/>
      </rPr>
      <t>sn. SWX20VB0V00999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</si>
  <si>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DD 18
</t>
    </r>
    <r>
      <rPr>
        <i/>
        <sz val="12"/>
        <color theme="1"/>
        <rFont val="Times New Roman"/>
        <family val="1"/>
        <charset val="238"/>
      </rPr>
      <t>sn. 18 T 041382880</t>
    </r>
  </si>
  <si>
    <r>
      <rPr>
        <b/>
        <sz val="12"/>
        <color theme="1"/>
        <rFont val="Times New Roman"/>
        <family val="1"/>
        <charset val="238"/>
      </rPr>
      <t xml:space="preserve">De Dietrich 
</t>
    </r>
    <r>
      <rPr>
        <sz val="12"/>
        <color theme="1"/>
        <rFont val="Times New Roman"/>
        <family val="1"/>
        <charset val="238"/>
      </rPr>
      <t xml:space="preserve">GT 337
</t>
    </r>
    <r>
      <rPr>
        <i/>
        <sz val="12"/>
        <color theme="1"/>
        <rFont val="Times New Roman"/>
        <family val="1"/>
        <charset val="238"/>
      </rPr>
      <t>sn. 2669571/1</t>
    </r>
  </si>
  <si>
    <r>
      <rPr>
        <b/>
        <sz val="12"/>
        <color theme="1"/>
        <rFont val="Times New Roman"/>
        <family val="1"/>
        <charset val="238"/>
      </rPr>
      <t xml:space="preserve">De Dietrich 
</t>
    </r>
    <r>
      <rPr>
        <sz val="12"/>
        <color theme="1"/>
        <rFont val="Times New Roman"/>
        <family val="1"/>
        <charset val="238"/>
      </rPr>
      <t xml:space="preserve">GT 337
</t>
    </r>
    <r>
      <rPr>
        <i/>
        <sz val="12"/>
        <color theme="1"/>
        <rFont val="Times New Roman"/>
        <family val="1"/>
        <charset val="238"/>
      </rPr>
      <t>sn. 2669571/2</t>
    </r>
  </si>
  <si>
    <r>
      <rPr>
        <b/>
        <sz val="12"/>
        <color theme="1"/>
        <rFont val="Times New Roman"/>
        <family val="1"/>
        <charset val="238"/>
      </rPr>
      <t>Riello</t>
    </r>
    <r>
      <rPr>
        <sz val="12"/>
        <color theme="1"/>
        <rFont val="Times New Roman"/>
        <family val="1"/>
        <charset val="238"/>
      </rPr>
      <t xml:space="preserve">
RLS 28 3483201 684 T1
</t>
    </r>
    <r>
      <rPr>
        <i/>
        <sz val="12"/>
        <color theme="1"/>
        <rFont val="Times New Roman"/>
        <family val="1"/>
        <charset val="238"/>
      </rPr>
      <t>sn. 02367005102</t>
    </r>
  </si>
  <si>
    <r>
      <rPr>
        <b/>
        <sz val="12"/>
        <color theme="1"/>
        <rFont val="Times New Roman"/>
        <family val="1"/>
        <charset val="238"/>
      </rPr>
      <t>Riello</t>
    </r>
    <r>
      <rPr>
        <sz val="12"/>
        <color theme="1"/>
        <rFont val="Times New Roman"/>
        <family val="1"/>
        <charset val="238"/>
      </rPr>
      <t xml:space="preserve">
RLS 28 3483201 684 T1
</t>
    </r>
    <r>
      <rPr>
        <i/>
        <sz val="12"/>
        <color theme="1"/>
        <rFont val="Times New Roman"/>
        <family val="1"/>
        <charset val="238"/>
      </rPr>
      <t>sn. 02367005108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</si>
  <si>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UPS B2-120 F
</t>
    </r>
    <r>
      <rPr>
        <i/>
        <sz val="12"/>
        <color theme="1"/>
        <rFont val="Times New Roman"/>
        <family val="1"/>
        <charset val="238"/>
      </rPr>
      <t>sn. 96401837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</si>
  <si>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25-60 180
</t>
    </r>
    <r>
      <rPr>
        <i/>
        <sz val="12"/>
        <color theme="1"/>
        <rFont val="Times New Roman"/>
        <family val="1"/>
        <charset val="238"/>
      </rPr>
      <t>sn. 96281022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</si>
  <si>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50-60 F
</t>
    </r>
    <r>
      <rPr>
        <i/>
        <sz val="12"/>
        <color theme="1"/>
        <rFont val="Times New Roman"/>
        <family val="1"/>
        <charset val="238"/>
      </rPr>
      <t>sn. 96513627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</si>
  <si>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UF 20-45 N 150
</t>
    </r>
    <r>
      <rPr>
        <i/>
        <sz val="12"/>
        <color theme="1"/>
        <rFont val="Times New Roman"/>
        <family val="1"/>
        <charset val="238"/>
      </rPr>
      <t>sn. 95905472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</si>
  <si>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N 250
</t>
    </r>
    <r>
      <rPr>
        <i/>
        <sz val="12"/>
        <color theme="1"/>
        <rFont val="Times New Roman"/>
        <family val="1"/>
        <charset val="238"/>
      </rPr>
      <t xml:space="preserve">sn.  11 L 1104 9060 3 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</si>
  <si>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DE 11 L 
</t>
    </r>
    <r>
      <rPr>
        <i/>
        <sz val="12"/>
        <color theme="1"/>
        <rFont val="Times New Roman"/>
        <family val="1"/>
        <charset val="238"/>
      </rPr>
      <t xml:space="preserve">sn. 1109 82503 </t>
    </r>
  </si>
  <si>
    <r>
      <t xml:space="preserve">Viessman
</t>
    </r>
    <r>
      <rPr>
        <sz val="12"/>
        <color theme="1"/>
        <rFont val="Times New Roman"/>
        <family val="1"/>
        <charset val="238"/>
      </rPr>
      <t xml:space="preserve">Vitocrossal 200 CM2C-240
</t>
    </r>
    <r>
      <rPr>
        <i/>
        <sz val="12"/>
        <color theme="1"/>
        <rFont val="Times New Roman"/>
        <family val="1"/>
        <charset val="238"/>
      </rPr>
      <t>Sn. 7638942 301043 125</t>
    </r>
  </si>
  <si>
    <r>
      <t xml:space="preserve">Viessman
</t>
    </r>
    <r>
      <rPr>
        <sz val="12"/>
        <color theme="1"/>
        <rFont val="Times New Roman"/>
        <family val="1"/>
        <charset val="238"/>
      </rPr>
      <t xml:space="preserve">Vitocrossal 200 CM2C-240
</t>
    </r>
    <r>
      <rPr>
        <i/>
        <sz val="12"/>
        <color theme="1"/>
        <rFont val="Times New Roman"/>
        <family val="1"/>
        <charset val="238"/>
      </rPr>
      <t>Sn. 7638942 301021 123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</si>
  <si>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3 25-80 180
</t>
    </r>
    <r>
      <rPr>
        <i/>
        <sz val="12"/>
        <color theme="1"/>
        <rFont val="Times New Roman"/>
        <family val="1"/>
        <charset val="238"/>
      </rPr>
      <t>Sn. 10084653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</si>
  <si>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1 25-60 180 
</t>
    </r>
    <r>
      <rPr>
        <i/>
        <sz val="12"/>
        <color theme="1"/>
        <rFont val="Times New Roman"/>
        <family val="1"/>
        <charset val="238"/>
      </rPr>
      <t>Sn. 180 10035834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</si>
  <si>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1 65-40 F 340 
</t>
    </r>
    <r>
      <rPr>
        <i/>
        <sz val="12"/>
        <color theme="1"/>
        <rFont val="Times New Roman"/>
        <family val="1"/>
        <charset val="238"/>
      </rPr>
      <t>Sn. 10000991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</si>
  <si>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Magna 1 65-40 F 340 
</t>
    </r>
    <r>
      <rPr>
        <i/>
        <sz val="12"/>
        <color theme="1"/>
        <rFont val="Times New Roman"/>
        <family val="1"/>
        <charset val="238"/>
      </rPr>
      <t>Sn. 100001000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</si>
  <si>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N 200
</t>
    </r>
    <r>
      <rPr>
        <i/>
        <sz val="12"/>
        <color theme="1"/>
        <rFont val="Times New Roman"/>
        <family val="1"/>
        <charset val="238"/>
      </rPr>
      <t xml:space="preserve">Sn. 18343495 00209 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</si>
  <si>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S 25
</t>
    </r>
    <r>
      <rPr>
        <i/>
        <sz val="12"/>
        <color theme="1"/>
        <rFont val="Times New Roman"/>
        <family val="1"/>
        <charset val="238"/>
      </rPr>
      <t>Sn.  1797970 00148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</si>
  <si>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S 25
</t>
    </r>
    <r>
      <rPr>
        <i/>
        <sz val="12"/>
        <color theme="1"/>
        <rFont val="Times New Roman"/>
        <family val="1"/>
        <charset val="238"/>
      </rPr>
      <t>Sn. 1797970 00170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</si>
  <si>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DD 18
</t>
    </r>
    <r>
      <rPr>
        <i/>
        <sz val="12"/>
        <color theme="1"/>
        <rFont val="Times New Roman"/>
        <family val="1"/>
        <charset val="238"/>
      </rPr>
      <t xml:space="preserve">Sn. 181104 00285 </t>
    </r>
  </si>
  <si>
    <r>
      <rPr>
        <b/>
        <sz val="12"/>
        <color theme="1"/>
        <rFont val="Times New Roman"/>
        <family val="1"/>
        <charset val="238"/>
      </rPr>
      <t xml:space="preserve">Viessmann
</t>
    </r>
    <r>
      <rPr>
        <sz val="12"/>
        <color theme="1"/>
        <rFont val="Times New Roman"/>
        <family val="1"/>
        <charset val="238"/>
      </rPr>
      <t xml:space="preserve">Vitocrossal 200 CM2C-115
</t>
    </r>
    <r>
      <rPr>
        <i/>
        <sz val="12"/>
        <color theme="1"/>
        <rFont val="Times New Roman"/>
        <family val="1"/>
        <charset val="238"/>
      </rPr>
      <t xml:space="preserve">sn. 7638393 301010 127 </t>
    </r>
  </si>
  <si>
    <r>
      <rPr>
        <b/>
        <sz val="12"/>
        <color theme="1"/>
        <rFont val="Times New Roman"/>
        <family val="1"/>
        <charset val="238"/>
      </rPr>
      <t xml:space="preserve">Viessmann
</t>
    </r>
    <r>
      <rPr>
        <sz val="12"/>
        <color theme="1"/>
        <rFont val="Times New Roman"/>
        <family val="1"/>
        <charset val="238"/>
      </rPr>
      <t xml:space="preserve">Vitocrossal 200 CM2C-115
</t>
    </r>
    <r>
      <rPr>
        <i/>
        <sz val="12"/>
        <color theme="1"/>
        <rFont val="Times New Roman"/>
        <family val="1"/>
        <charset val="238"/>
      </rPr>
      <t>sn. 7638393 201087 120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</si>
  <si>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3 32-40 180
</t>
    </r>
    <r>
      <rPr>
        <i/>
        <sz val="12"/>
        <color theme="1"/>
        <rFont val="Times New Roman"/>
        <family val="1"/>
        <charset val="238"/>
      </rPr>
      <t>sn. 10013123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</si>
  <si>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3 32-40 180
</t>
    </r>
    <r>
      <rPr>
        <i/>
        <sz val="12"/>
        <color theme="1"/>
        <rFont val="Times New Roman"/>
        <family val="1"/>
        <charset val="238"/>
      </rPr>
      <t>sn. 10021863</t>
    </r>
  </si>
  <si>
    <r>
      <rPr>
        <b/>
        <sz val="12"/>
        <color theme="1"/>
        <rFont val="Times New Roman"/>
        <family val="1"/>
        <charset val="238"/>
      </rPr>
      <t xml:space="preserve">Omnigena
</t>
    </r>
    <r>
      <rPr>
        <sz val="12"/>
        <color theme="1"/>
        <rFont val="Times New Roman"/>
        <family val="1"/>
        <charset val="238"/>
      </rPr>
      <t xml:space="preserve">Omis 32-80/180
</t>
    </r>
    <r>
      <rPr>
        <i/>
        <sz val="12"/>
        <color theme="1"/>
        <rFont val="Times New Roman"/>
        <family val="1"/>
        <charset val="238"/>
      </rPr>
      <t>sn. 2023/02AC06185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</si>
  <si>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Alpha 2 25-60 180
</t>
    </r>
    <r>
      <rPr>
        <i/>
        <sz val="12"/>
        <color theme="1"/>
        <rFont val="Times New Roman"/>
        <family val="1"/>
        <charset val="238"/>
      </rPr>
      <t>sn. 99411175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</si>
  <si>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1 32-80 180
</t>
    </r>
    <r>
      <rPr>
        <i/>
        <sz val="12"/>
        <color theme="1"/>
        <rFont val="Times New Roman"/>
        <family val="1"/>
        <charset val="238"/>
      </rPr>
      <t>sn. 10042879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</si>
  <si>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1 25-60 180
</t>
    </r>
    <r>
      <rPr>
        <i/>
        <sz val="12"/>
        <color theme="1"/>
        <rFont val="Times New Roman"/>
        <family val="1"/>
        <charset val="238"/>
      </rPr>
      <t>sn. 10193928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</si>
  <si>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1 32-80 180
</t>
    </r>
    <r>
      <rPr>
        <i/>
        <sz val="12"/>
        <color theme="1"/>
        <rFont val="Times New Roman"/>
        <family val="1"/>
        <charset val="238"/>
      </rPr>
      <t>sn. 10042877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</si>
  <si>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Comfort 15-14 BX PM
</t>
    </r>
    <r>
      <rPr>
        <i/>
        <sz val="12"/>
        <color theme="1"/>
        <rFont val="Times New Roman"/>
        <family val="1"/>
        <charset val="238"/>
      </rPr>
      <t>sn. 97916772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</si>
  <si>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UP 20-45 N 150
</t>
    </r>
    <r>
      <rPr>
        <i/>
        <sz val="12"/>
        <color theme="1"/>
        <rFont val="Times New Roman"/>
        <family val="1"/>
        <charset val="238"/>
      </rPr>
      <t>sn. 95906472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</si>
  <si>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UPS 25-40 N 180
</t>
    </r>
    <r>
      <rPr>
        <i/>
        <sz val="12"/>
        <color theme="1"/>
        <rFont val="Times New Roman"/>
        <family val="1"/>
        <charset val="238"/>
      </rPr>
      <t>sn. 96913060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</si>
  <si>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N 200
</t>
    </r>
    <r>
      <rPr>
        <i/>
        <sz val="12"/>
        <color theme="1"/>
        <rFont val="Times New Roman"/>
        <family val="1"/>
        <charset val="238"/>
      </rPr>
      <t>sn. 1776530 0075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</si>
  <si>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DD 33
</t>
    </r>
    <r>
      <rPr>
        <i/>
        <sz val="12"/>
        <color theme="1"/>
        <rFont val="Times New Roman"/>
        <family val="1"/>
        <charset val="238"/>
      </rPr>
      <t>sn. 1776140 00063</t>
    </r>
  </si>
  <si>
    <r>
      <rPr>
        <b/>
        <sz val="12"/>
        <color theme="1"/>
        <rFont val="Times New Roman"/>
        <family val="1"/>
        <charset val="238"/>
      </rPr>
      <t xml:space="preserve">Viessmann
</t>
    </r>
    <r>
      <rPr>
        <sz val="12"/>
        <color theme="1"/>
        <rFont val="Times New Roman"/>
        <family val="1"/>
        <charset val="238"/>
      </rPr>
      <t xml:space="preserve">Vitocel 300-B EVBA-A
</t>
    </r>
    <r>
      <rPr>
        <i/>
        <sz val="12"/>
        <color theme="1"/>
        <rFont val="Times New Roman"/>
        <family val="1"/>
        <charset val="238"/>
      </rPr>
      <t>sn. 7637048300010128</t>
    </r>
  </si>
  <si>
    <r>
      <rPr>
        <b/>
        <sz val="12"/>
        <color theme="1"/>
        <rFont val="Times New Roman"/>
        <family val="1"/>
        <charset val="238"/>
      </rPr>
      <t xml:space="preserve">Viessmann
</t>
    </r>
    <r>
      <rPr>
        <sz val="12"/>
        <color theme="1"/>
        <rFont val="Times New Roman"/>
        <family val="1"/>
        <charset val="238"/>
      </rPr>
      <t xml:space="preserve">Vitocel 300-B EVBA-A
</t>
    </r>
    <r>
      <rPr>
        <i/>
        <sz val="12"/>
        <color theme="1"/>
        <rFont val="Times New Roman"/>
        <family val="1"/>
        <charset val="238"/>
      </rPr>
      <t>sn. 7637048300006121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</si>
  <si>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5224
</t>
    </r>
    <r>
      <rPr>
        <i/>
        <sz val="12"/>
        <color theme="1"/>
        <rFont val="Times New Roman"/>
        <family val="1"/>
        <charset val="238"/>
      </rPr>
      <t>Sn. 7724827078925224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</si>
  <si>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Alpha2 25-60 180
</t>
    </r>
    <r>
      <rPr>
        <i/>
        <sz val="12"/>
        <color theme="1"/>
        <rFont val="Times New Roman"/>
        <family val="1"/>
        <charset val="238"/>
      </rPr>
      <t xml:space="preserve">Sn. 9941175 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</si>
  <si>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S 25
</t>
    </r>
    <r>
      <rPr>
        <i/>
        <sz val="12"/>
        <color theme="1"/>
        <rFont val="Times New Roman"/>
        <family val="1"/>
        <charset val="238"/>
      </rPr>
      <t>Sn. 1774091 0071</t>
    </r>
  </si>
  <si>
    <r>
      <t xml:space="preserve">De Dietrich 
</t>
    </r>
    <r>
      <rPr>
        <sz val="12"/>
        <color theme="1"/>
        <rFont val="Times New Roman"/>
        <family val="1"/>
        <charset val="238"/>
      </rPr>
      <t xml:space="preserve">GT 336
</t>
    </r>
    <r>
      <rPr>
        <i/>
        <sz val="12"/>
        <color theme="1"/>
        <rFont val="Times New Roman"/>
        <family val="1"/>
        <charset val="238"/>
      </rPr>
      <t>Sn. 016364249/2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</si>
  <si>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R 40 D 17 493 M
</t>
    </r>
    <r>
      <rPr>
        <i/>
        <sz val="12"/>
        <color theme="1"/>
        <rFont val="Times New Roman"/>
        <family val="1"/>
        <charset val="238"/>
      </rPr>
      <t>Sn</t>
    </r>
    <r>
      <rPr>
        <b/>
        <sz val="12"/>
        <color theme="1"/>
        <rFont val="Times New Roman"/>
        <family val="1"/>
        <charset val="238"/>
      </rPr>
      <t>.</t>
    </r>
    <r>
      <rPr>
        <i/>
        <sz val="12"/>
        <color theme="1"/>
        <rFont val="Times New Roman"/>
        <family val="1"/>
        <charset val="238"/>
      </rPr>
      <t xml:space="preserve"> 01157033650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</si>
  <si>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UPS 32-80 180
</t>
    </r>
    <r>
      <rPr>
        <i/>
        <sz val="12"/>
        <color theme="1"/>
        <rFont val="Times New Roman"/>
        <family val="1"/>
        <charset val="238"/>
      </rPr>
      <t>Sn</t>
    </r>
    <r>
      <rPr>
        <b/>
        <sz val="12"/>
        <color theme="1"/>
        <rFont val="Times New Roman"/>
        <family val="1"/>
        <charset val="238"/>
      </rPr>
      <t xml:space="preserve">. </t>
    </r>
    <r>
      <rPr>
        <i/>
        <sz val="12"/>
        <color theme="1"/>
        <rFont val="Times New Roman"/>
        <family val="1"/>
        <charset val="238"/>
      </rPr>
      <t>95906442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</si>
  <si>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UPS 25-40 180
</t>
    </r>
    <r>
      <rPr>
        <i/>
        <sz val="12"/>
        <color theme="1"/>
        <rFont val="Times New Roman"/>
        <family val="1"/>
        <charset val="238"/>
      </rPr>
      <t>Sn. 96281384</t>
    </r>
  </si>
  <si>
    <r>
      <t xml:space="preserve">Omnigena
</t>
    </r>
    <r>
      <rPr>
        <sz val="12"/>
        <color theme="1"/>
        <rFont val="Times New Roman"/>
        <family val="1"/>
        <charset val="238"/>
      </rPr>
      <t xml:space="preserve">OMI 25-40/180
</t>
    </r>
    <r>
      <rPr>
        <i/>
        <sz val="12"/>
        <color theme="1"/>
        <rFont val="Times New Roman"/>
        <family val="1"/>
        <charset val="238"/>
      </rPr>
      <t>Sn. 2010/10P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</si>
  <si>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UP 20-15 N 150
</t>
    </r>
    <r>
      <rPr>
        <i/>
        <sz val="12"/>
        <color theme="1"/>
        <rFont val="Times New Roman"/>
        <family val="1"/>
        <charset val="238"/>
      </rPr>
      <t>Sn</t>
    </r>
    <r>
      <rPr>
        <b/>
        <sz val="12"/>
        <color theme="1"/>
        <rFont val="Times New Roman"/>
        <family val="1"/>
        <charset val="238"/>
      </rPr>
      <t>.</t>
    </r>
    <r>
      <rPr>
        <i/>
        <sz val="12"/>
        <color theme="1"/>
        <rFont val="Times New Roman"/>
        <family val="1"/>
        <charset val="238"/>
      </rPr>
      <t xml:space="preserve"> 59641500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</si>
  <si>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Refix DE 
</t>
    </r>
    <r>
      <rPr>
        <i/>
        <sz val="12"/>
        <color theme="1"/>
        <rFont val="Times New Roman"/>
        <family val="1"/>
        <charset val="238"/>
      </rPr>
      <t>Sn. 08 030680547</t>
    </r>
  </si>
  <si>
    <r>
      <t xml:space="preserve">Reflex
</t>
    </r>
    <r>
      <rPr>
        <sz val="12"/>
        <color theme="1"/>
        <rFont val="Times New Roman"/>
        <family val="1"/>
        <charset val="238"/>
      </rPr>
      <t xml:space="preserve">Reflex N 6
</t>
    </r>
    <r>
      <rPr>
        <i/>
        <sz val="12"/>
        <color theme="1"/>
        <rFont val="Times New Roman"/>
        <family val="1"/>
        <charset val="238"/>
      </rPr>
      <t>Sn. 07H1122 51775</t>
    </r>
  </si>
  <si>
    <r>
      <t xml:space="preserve">De Dietrich 
</t>
    </r>
    <r>
      <rPr>
        <sz val="12"/>
        <color theme="1"/>
        <rFont val="Times New Roman"/>
        <family val="1"/>
        <charset val="238"/>
      </rPr>
      <t xml:space="preserve">Galnbet S6W(S)
</t>
    </r>
    <r>
      <rPr>
        <i/>
        <sz val="12"/>
        <color theme="1"/>
        <rFont val="Times New Roman"/>
        <family val="1"/>
        <charset val="238"/>
      </rPr>
      <t>Sn. 26-204 500 2000</t>
    </r>
  </si>
  <si>
    <t xml:space="preserve">m. Turek </t>
  </si>
  <si>
    <t xml:space="preserve">m. Kleczew </t>
  </si>
  <si>
    <r>
      <t>Viessman</t>
    </r>
    <r>
      <rPr>
        <sz val="12"/>
        <color theme="1"/>
        <rFont val="Times New Roman"/>
        <family val="1"/>
        <charset val="238"/>
      </rPr>
      <t xml:space="preserve">
Paromat-Triplex  TN046
</t>
    </r>
    <r>
      <rPr>
        <i/>
        <sz val="12"/>
        <color theme="1"/>
        <rFont val="Times New Roman"/>
        <family val="1"/>
        <charset val="238"/>
      </rPr>
      <t>sn. 7516776700144</t>
    </r>
  </si>
  <si>
    <r>
      <t xml:space="preserve">Wieshaupt
</t>
    </r>
    <r>
      <rPr>
        <sz val="12"/>
        <color theme="1"/>
        <rFont val="Times New Roman"/>
        <family val="1"/>
        <charset val="238"/>
      </rPr>
      <t xml:space="preserve">WG40N/1-A ZM-LN
</t>
    </r>
    <r>
      <rPr>
        <i/>
        <sz val="12"/>
        <color theme="1"/>
        <rFont val="Times New Roman"/>
        <family val="1"/>
        <charset val="238"/>
      </rPr>
      <t>sn. 56418706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</si>
  <si>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UPS 40-120/2
</t>
    </r>
    <r>
      <rPr>
        <i/>
        <sz val="12"/>
        <color theme="1"/>
        <rFont val="Times New Roman"/>
        <family val="1"/>
        <charset val="238"/>
      </rPr>
      <t>sn.96401942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</si>
  <si>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Magna1 40-40P 220
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</si>
  <si>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UP 20-15 N 150
</t>
    </r>
    <r>
      <rPr>
        <i/>
        <sz val="12"/>
        <color theme="1"/>
        <rFont val="Times New Roman"/>
        <family val="1"/>
        <charset val="238"/>
      </rPr>
      <t>sn.59641500</t>
    </r>
  </si>
  <si>
    <r>
      <t xml:space="preserve">Viessman
</t>
    </r>
    <r>
      <rPr>
        <sz val="12"/>
        <color theme="1"/>
        <rFont val="Times New Roman"/>
        <family val="1"/>
        <charset val="238"/>
      </rPr>
      <t>Verticell</t>
    </r>
  </si>
  <si>
    <r>
      <rPr>
        <b/>
        <sz val="12"/>
        <color theme="1"/>
        <rFont val="Times New Roman"/>
        <family val="1"/>
        <charset val="238"/>
      </rPr>
      <t xml:space="preserve">Flamco
</t>
    </r>
    <r>
      <rPr>
        <sz val="12"/>
        <color theme="1"/>
        <rFont val="Times New Roman"/>
        <family val="1"/>
        <charset val="238"/>
      </rPr>
      <t xml:space="preserve">Flofix  GVL1 35 l 
</t>
    </r>
    <r>
      <rPr>
        <i/>
        <sz val="12"/>
        <color theme="1"/>
        <rFont val="Times New Roman"/>
        <family val="1"/>
        <charset val="238"/>
      </rPr>
      <t>sn. 25294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</si>
  <si>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N 400
</t>
    </r>
    <r>
      <rPr>
        <i/>
        <sz val="12"/>
        <color theme="1"/>
        <rFont val="Times New Roman"/>
        <family val="1"/>
        <charset val="238"/>
      </rPr>
      <t>sn. 15 P 1112 90127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</si>
  <si>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3 bar - 393 K -1997 
</t>
    </r>
  </si>
  <si>
    <t>Budynek 518/6015</t>
  </si>
  <si>
    <r>
      <t>Viessmann</t>
    </r>
    <r>
      <rPr>
        <sz val="12"/>
        <color theme="1"/>
        <rFont val="Times New Roman"/>
        <family val="1"/>
        <charset val="238"/>
      </rPr>
      <t xml:space="preserve"> 
Vitodens 
</t>
    </r>
    <r>
      <rPr>
        <i/>
        <sz val="12"/>
        <color theme="1"/>
        <rFont val="Times New Roman"/>
        <family val="1"/>
        <charset val="238"/>
      </rPr>
      <t>sn.7724827080951228</t>
    </r>
  </si>
  <si>
    <r>
      <rPr>
        <b/>
        <sz val="12"/>
        <color theme="1"/>
        <rFont val="Times New Roman"/>
        <family val="1"/>
        <charset val="238"/>
      </rPr>
      <t xml:space="preserve">Moriel
</t>
    </r>
    <r>
      <rPr>
        <sz val="12"/>
        <color theme="1"/>
        <rFont val="Times New Roman"/>
        <family val="1"/>
        <charset val="238"/>
      </rPr>
      <t xml:space="preserve">PEP3/E
</t>
    </r>
    <r>
      <rPr>
        <i/>
        <sz val="12"/>
        <color theme="1"/>
        <rFont val="Times New Roman"/>
        <family val="1"/>
        <charset val="238"/>
      </rPr>
      <t>sn. 131213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</si>
  <si>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DE 12
</t>
    </r>
    <r>
      <rPr>
        <i/>
        <sz val="12"/>
        <color theme="1"/>
        <rFont val="Times New Roman"/>
        <family val="1"/>
        <charset val="238"/>
      </rPr>
      <t>Sn. 1768447 04955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</si>
  <si>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Alpha2 E 
</t>
    </r>
    <r>
      <rPr>
        <i/>
        <sz val="12"/>
        <color theme="1"/>
        <rFont val="Times New Roman"/>
        <family val="1"/>
        <charset val="238"/>
      </rPr>
      <t>sn. 99411175</t>
    </r>
  </si>
  <si>
    <r>
      <t xml:space="preserve">Grundfos
</t>
    </r>
    <r>
      <rPr>
        <sz val="12"/>
        <color theme="1"/>
        <rFont val="Times New Roman"/>
        <family val="1"/>
        <charset val="238"/>
      </rPr>
      <t xml:space="preserve">Comfort 15014 B PM
</t>
    </r>
  </si>
  <si>
    <r>
      <t xml:space="preserve">Invena
</t>
    </r>
    <r>
      <rPr>
        <sz val="12"/>
        <color theme="1"/>
        <rFont val="Times New Roman"/>
        <family val="1"/>
        <charset val="238"/>
      </rPr>
      <t>CP-64-040 PROV</t>
    </r>
  </si>
  <si>
    <r>
      <t xml:space="preserve">Trinnity
</t>
    </r>
    <r>
      <rPr>
        <sz val="12"/>
        <color theme="1"/>
        <rFont val="Times New Roman"/>
        <family val="1"/>
        <charset val="238"/>
      </rPr>
      <t xml:space="preserve">PW1 160
</t>
    </r>
    <r>
      <rPr>
        <i/>
        <sz val="12"/>
        <color theme="1"/>
        <rFont val="Times New Roman"/>
        <family val="1"/>
        <charset val="238"/>
      </rPr>
      <t>sn. 305915</t>
    </r>
  </si>
  <si>
    <r>
      <rPr>
        <b/>
        <sz val="12"/>
        <color theme="1"/>
        <rFont val="Times New Roman"/>
        <family val="1"/>
        <charset val="238"/>
      </rPr>
      <t>Viessmann</t>
    </r>
    <r>
      <rPr>
        <sz val="12"/>
        <color theme="1"/>
        <rFont val="Times New Roman"/>
        <family val="1"/>
        <charset val="238"/>
      </rPr>
      <t xml:space="preserve">
Combi Vitodens 200
</t>
    </r>
    <r>
      <rPr>
        <i/>
        <sz val="12"/>
        <color theme="1"/>
        <rFont val="Times New Roman"/>
        <family val="1"/>
        <charset val="238"/>
      </rPr>
      <t>Sn. 7571049002050127</t>
    </r>
  </si>
  <si>
    <r>
      <rPr>
        <b/>
        <sz val="12"/>
        <color theme="1"/>
        <rFont val="Times New Roman"/>
        <family val="1"/>
        <charset val="238"/>
      </rPr>
      <t>Willo</t>
    </r>
    <r>
      <rPr>
        <sz val="12"/>
        <color theme="1"/>
        <rFont val="Times New Roman"/>
        <family val="1"/>
        <charset val="238"/>
      </rPr>
      <t xml:space="preserve">
Yanos MAXI 25/0,5-7
</t>
    </r>
    <r>
      <rPr>
        <i/>
        <sz val="12"/>
        <color theme="1"/>
        <rFont val="Times New Roman"/>
        <family val="1"/>
        <charset val="238"/>
      </rPr>
      <t>Sn. 2120639/19w49</t>
    </r>
  </si>
  <si>
    <r>
      <rPr>
        <b/>
        <sz val="12"/>
        <color theme="1"/>
        <rFont val="Times New Roman"/>
        <family val="1"/>
        <charset val="238"/>
      </rPr>
      <t>Willo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</si>
  <si>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Best Rank 
</t>
    </r>
    <r>
      <rPr>
        <sz val="12"/>
        <color theme="1"/>
        <rFont val="Times New Roman"/>
        <family val="1"/>
        <charset val="238"/>
      </rPr>
      <t xml:space="preserve">EM-10-50-DKP
</t>
    </r>
    <r>
      <rPr>
        <i/>
        <sz val="12"/>
        <color theme="1"/>
        <rFont val="Times New Roman"/>
        <family val="1"/>
        <charset val="238"/>
      </rPr>
      <t>sn, 48975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</si>
  <si>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Best Rank 
</t>
    </r>
    <r>
      <rPr>
        <sz val="12"/>
        <color theme="1"/>
        <rFont val="Times New Roman"/>
        <family val="1"/>
        <charset val="238"/>
      </rPr>
      <t xml:space="preserve">EM-10-50-DKP
</t>
    </r>
    <r>
      <rPr>
        <i/>
        <sz val="12"/>
        <color theme="1"/>
        <rFont val="Times New Roman"/>
        <family val="1"/>
        <charset val="238"/>
      </rPr>
      <t>sn, 4113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</si>
  <si>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>KODSAN</t>
    </r>
    <r>
      <rPr>
        <sz val="12"/>
        <color theme="1"/>
        <rFont val="Times New Roman"/>
        <family val="1"/>
        <charset val="238"/>
      </rPr>
      <t xml:space="preserve">
KEP
</t>
    </r>
    <r>
      <rPr>
        <i/>
        <sz val="12"/>
        <color theme="1"/>
        <rFont val="Times New Roman"/>
        <family val="1"/>
        <charset val="238"/>
      </rPr>
      <t>Sn. EB0300002020011712:16</t>
    </r>
  </si>
  <si>
    <r>
      <rPr>
        <b/>
        <sz val="12"/>
        <color theme="1"/>
        <rFont val="Times New Roman"/>
        <family val="1"/>
        <charset val="238"/>
      </rPr>
      <t>KODSAN</t>
    </r>
    <r>
      <rPr>
        <sz val="12"/>
        <color theme="1"/>
        <rFont val="Times New Roman"/>
        <family val="1"/>
        <charset val="238"/>
      </rPr>
      <t xml:space="preserve">
KEP
</t>
    </r>
    <r>
      <rPr>
        <i/>
        <sz val="12"/>
        <color theme="1"/>
        <rFont val="Times New Roman"/>
        <family val="1"/>
        <charset val="238"/>
      </rPr>
      <t>Sn. EB0300002020011712:18</t>
    </r>
  </si>
  <si>
    <r>
      <rPr>
        <b/>
        <sz val="12"/>
        <color theme="1"/>
        <rFont val="Times New Roman"/>
        <family val="1"/>
        <charset val="238"/>
      </rPr>
      <t>Viessmann</t>
    </r>
    <r>
      <rPr>
        <sz val="12"/>
        <color theme="1"/>
        <rFont val="Times New Roman"/>
        <family val="1"/>
        <charset val="238"/>
      </rPr>
      <t xml:space="preserve">
Combi Vitorondens 200-T J2RA
</t>
    </r>
    <r>
      <rPr>
        <i/>
        <sz val="12"/>
        <color theme="1"/>
        <rFont val="Times New Roman"/>
        <family val="1"/>
        <charset val="238"/>
      </rPr>
      <t>Sn. 7735847901605112</t>
    </r>
  </si>
  <si>
    <r>
      <rPr>
        <b/>
        <sz val="12"/>
        <color theme="1"/>
        <rFont val="Times New Roman"/>
        <family val="1"/>
        <charset val="238"/>
      </rPr>
      <t>Viessmann</t>
    </r>
    <r>
      <rPr>
        <sz val="12"/>
        <color theme="1"/>
        <rFont val="Times New Roman"/>
        <family val="1"/>
        <charset val="238"/>
      </rPr>
      <t xml:space="preserve">
Combi Vitorondens 200-T J2RA
</t>
    </r>
    <r>
      <rPr>
        <i/>
        <sz val="12"/>
        <color theme="1"/>
        <rFont val="Times New Roman"/>
        <family val="1"/>
        <charset val="238"/>
      </rPr>
      <t>Sn. 7735847901604115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</si>
  <si>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40 D17 493M
</t>
    </r>
    <r>
      <rPr>
        <i/>
        <sz val="12"/>
        <color theme="1"/>
        <rFont val="Times New Roman"/>
        <family val="1"/>
        <charset val="238"/>
      </rPr>
      <t>sn. 01480C00282</t>
    </r>
  </si>
  <si>
    <r>
      <t xml:space="preserve">Riello
</t>
    </r>
    <r>
      <rPr>
        <sz val="12"/>
        <color theme="1"/>
        <rFont val="Times New Roman"/>
        <family val="1"/>
        <charset val="238"/>
      </rPr>
      <t xml:space="preserve">40 D17 493M
</t>
    </r>
  </si>
  <si>
    <r>
      <rPr>
        <b/>
        <sz val="12"/>
        <color theme="1"/>
        <rFont val="Times New Roman"/>
        <family val="1"/>
        <charset val="238"/>
      </rPr>
      <t>Willo</t>
    </r>
    <r>
      <rPr>
        <sz val="12"/>
        <color theme="1"/>
        <rFont val="Times New Roman"/>
        <family val="1"/>
        <charset val="238"/>
      </rPr>
      <t xml:space="preserve">
Yanos Pico 25/1-4(ROW)
</t>
    </r>
    <r>
      <rPr>
        <i/>
        <sz val="12"/>
        <color theme="1"/>
        <rFont val="Times New Roman"/>
        <family val="1"/>
        <charset val="238"/>
      </rPr>
      <t>Sn. 19w29/199 1220/P</t>
    </r>
  </si>
  <si>
    <r>
      <rPr>
        <b/>
        <sz val="12"/>
        <color theme="1"/>
        <rFont val="Times New Roman"/>
        <family val="1"/>
        <charset val="238"/>
      </rPr>
      <t>Willo</t>
    </r>
    <r>
      <rPr>
        <sz val="12"/>
        <color theme="1"/>
        <rFont val="Times New Roman"/>
        <family val="1"/>
        <charset val="238"/>
      </rPr>
      <t xml:space="preserve">
Yanos Pico 25/1-4(ROW)
</t>
    </r>
  </si>
  <si>
    <r>
      <rPr>
        <b/>
        <sz val="12"/>
        <color theme="1"/>
        <rFont val="Times New Roman"/>
        <family val="1"/>
        <charset val="238"/>
      </rPr>
      <t>Willo</t>
    </r>
    <r>
      <rPr>
        <sz val="12"/>
        <color theme="1"/>
        <rFont val="Times New Roman"/>
        <family val="1"/>
        <charset val="238"/>
      </rPr>
      <t xml:space="preserve">
Star-Z Nova A(Row)
</t>
    </r>
    <r>
      <rPr>
        <i/>
        <sz val="12"/>
        <color theme="1"/>
        <rFont val="Times New Roman"/>
        <family val="1"/>
        <charset val="238"/>
      </rPr>
      <t>sn. 4132761/18w30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</si>
  <si>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NG 35 
</t>
    </r>
    <r>
      <rPr>
        <i/>
        <sz val="12"/>
        <color theme="1"/>
        <rFont val="Times New Roman"/>
        <family val="1"/>
        <charset val="238"/>
      </rPr>
      <t>sn, 20V030740247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</si>
  <si>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NG 35 
</t>
    </r>
    <r>
      <rPr>
        <i/>
        <sz val="12"/>
        <color theme="1"/>
        <rFont val="Times New Roman"/>
        <family val="1"/>
        <charset val="238"/>
      </rPr>
      <t>sn, 20V030840579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</si>
  <si>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Refix DE 25 
</t>
    </r>
    <r>
      <rPr>
        <i/>
        <sz val="12"/>
        <color theme="1"/>
        <rFont val="Times New Roman"/>
        <family val="1"/>
        <charset val="238"/>
      </rPr>
      <t>sn, 20V050581075</t>
    </r>
  </si>
  <si>
    <r>
      <rPr>
        <b/>
        <sz val="12"/>
        <color theme="1"/>
        <rFont val="Times New Roman"/>
        <family val="1"/>
        <charset val="238"/>
      </rPr>
      <t>KOSPEL</t>
    </r>
    <r>
      <rPr>
        <sz val="12"/>
        <color theme="1"/>
        <rFont val="Times New Roman"/>
        <family val="1"/>
        <charset val="238"/>
      </rPr>
      <t xml:space="preserve">
SW-200
</t>
    </r>
    <r>
      <rPr>
        <i/>
        <sz val="12"/>
        <color theme="1"/>
        <rFont val="Times New Roman"/>
        <family val="1"/>
        <charset val="238"/>
      </rPr>
      <t>Sn. SWX20VB0X00695</t>
    </r>
  </si>
  <si>
    <t>Zestaw podnoszący ciśnienie wody</t>
  </si>
  <si>
    <r>
      <rPr>
        <b/>
        <sz val="12"/>
        <color theme="1"/>
        <rFont val="Times New Roman"/>
        <family val="1"/>
        <charset val="238"/>
      </rPr>
      <t>Willo</t>
    </r>
    <r>
      <rPr>
        <sz val="12"/>
        <color theme="1"/>
        <rFont val="Times New Roman"/>
        <family val="1"/>
        <charset val="238"/>
      </rPr>
      <t xml:space="preserve">
(Dwie popy + sterownik)</t>
    </r>
  </si>
  <si>
    <t>Pompa kondensacyjna</t>
  </si>
  <si>
    <t xml:space="preserve">Pompa obiegowa </t>
  </si>
  <si>
    <r>
      <t xml:space="preserve">Nesta
</t>
    </r>
    <r>
      <rPr>
        <sz val="12"/>
        <color theme="1"/>
        <rFont val="Times New Roman"/>
        <family val="1"/>
        <charset val="238"/>
      </rPr>
      <t xml:space="preserve">Chrome NC 120
</t>
    </r>
    <r>
      <rPr>
        <i/>
        <sz val="12"/>
        <color theme="1"/>
        <rFont val="Times New Roman"/>
        <family val="1"/>
        <charset val="238"/>
      </rPr>
      <t>sn. 2313NCHC120E-F01</t>
    </r>
  </si>
  <si>
    <r>
      <t xml:space="preserve">Nesta
</t>
    </r>
    <r>
      <rPr>
        <sz val="12"/>
        <color theme="1"/>
        <rFont val="Times New Roman"/>
        <family val="1"/>
        <charset val="238"/>
      </rPr>
      <t xml:space="preserve">Chrome NC 120
</t>
    </r>
    <r>
      <rPr>
        <i/>
        <sz val="12"/>
        <color theme="1"/>
        <rFont val="Times New Roman"/>
        <family val="1"/>
        <charset val="238"/>
      </rPr>
      <t>sn. 2307NCHC120E-F01</t>
    </r>
  </si>
  <si>
    <r>
      <t xml:space="preserve">Nesta
</t>
    </r>
    <r>
      <rPr>
        <sz val="12"/>
        <color theme="1"/>
        <rFont val="Times New Roman"/>
        <family val="1"/>
        <charset val="238"/>
      </rPr>
      <t xml:space="preserve">Chrome NC 120
</t>
    </r>
    <r>
      <rPr>
        <i/>
        <sz val="12"/>
        <color theme="1"/>
        <rFont val="Times New Roman"/>
        <family val="1"/>
        <charset val="238"/>
      </rPr>
      <t>sn. 2313NCHC120E-F02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</si>
  <si>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Yanos PARA High Flow 30/10
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</si>
  <si>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Yanos MAXO 40/0,5
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</si>
  <si>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Yanos PICO 1.0
</t>
    </r>
  </si>
  <si>
    <r>
      <t xml:space="preserve">Willo
</t>
    </r>
    <r>
      <rPr>
        <sz val="12"/>
        <color theme="1"/>
        <rFont val="Times New Roman"/>
        <family val="1"/>
        <charset val="238"/>
      </rPr>
      <t xml:space="preserve">STAR-Z 20/4
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</si>
  <si>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>Reflex NG 250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</si>
  <si>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>Reflex DE40</t>
    </r>
  </si>
  <si>
    <t>600 l</t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</si>
  <si>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>Reflex N25</t>
    </r>
  </si>
  <si>
    <t xml:space="preserve">Nagrzewnica (przenośna) </t>
  </si>
  <si>
    <r>
      <rPr>
        <b/>
        <sz val="12"/>
        <color theme="1"/>
        <rFont val="Times New Roman"/>
        <family val="1"/>
        <charset val="238"/>
      </rPr>
      <t xml:space="preserve">Biemmedue  
</t>
    </r>
    <r>
      <rPr>
        <sz val="12"/>
        <color theme="1"/>
        <rFont val="Times New Roman"/>
        <family val="1"/>
        <charset val="238"/>
      </rPr>
      <t>Jumbo 115 M</t>
    </r>
  </si>
  <si>
    <r>
      <t xml:space="preserve">Ecoflam
</t>
    </r>
    <r>
      <rPr>
        <sz val="12"/>
        <color theme="1"/>
        <rFont val="Times New Roman"/>
        <family val="1"/>
        <charset val="238"/>
      </rPr>
      <t>Max</t>
    </r>
  </si>
  <si>
    <r>
      <rPr>
        <b/>
        <sz val="12"/>
        <color theme="1"/>
        <rFont val="Times New Roman"/>
        <family val="1"/>
        <charset val="238"/>
      </rPr>
      <t xml:space="preserve">Riello 
</t>
    </r>
    <r>
      <rPr>
        <sz val="12"/>
        <color theme="1"/>
        <rFont val="Times New Roman"/>
        <family val="1"/>
        <charset val="238"/>
      </rPr>
      <t xml:space="preserve">Guliver RG3F 393T1 </t>
    </r>
  </si>
  <si>
    <r>
      <rPr>
        <b/>
        <sz val="12"/>
        <color theme="1"/>
        <rFont val="Times New Roman"/>
        <family val="1"/>
        <charset val="238"/>
      </rPr>
      <t>Dantherm</t>
    </r>
    <r>
      <rPr>
        <sz val="12"/>
        <color theme="1"/>
        <rFont val="Times New Roman"/>
        <family val="1"/>
        <charset val="238"/>
      </rPr>
      <t xml:space="preserve"> 
BV 471S</t>
    </r>
  </si>
  <si>
    <t xml:space="preserve">m. Jarocin </t>
  </si>
  <si>
    <t>Pompa</t>
  </si>
  <si>
    <t>Formularz cenowy dla zadania nr 1: "Serwisowania instalacji grzewczych"
Nazwa wykonawcy:…………………….
Siedziba wykonawcy……………………</t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</si>
  <si>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Vitplex 300 TX3
</t>
    </r>
    <r>
      <rPr>
        <i/>
        <sz val="12"/>
        <color theme="1"/>
        <rFont val="Times New Roman"/>
        <family val="1"/>
        <charset val="238"/>
      </rPr>
      <t>Sn. 7324723400192 101</t>
    </r>
  </si>
  <si>
    <r>
      <rPr>
        <b/>
        <sz val="12"/>
        <color theme="1"/>
        <rFont val="Times New Roman"/>
        <family val="1"/>
        <charset val="238"/>
      </rPr>
      <t xml:space="preserve">Riello
</t>
    </r>
    <r>
      <rPr>
        <sz val="12"/>
        <color theme="1"/>
        <rFont val="Times New Roman"/>
        <family val="1"/>
        <charset val="238"/>
      </rPr>
      <t xml:space="preserve">RLS 38 3484101 typ 685 T1
</t>
    </r>
    <r>
      <rPr>
        <i/>
        <sz val="12"/>
        <color theme="1"/>
        <rFont val="Times New Roman"/>
        <family val="1"/>
        <charset val="238"/>
      </rPr>
      <t>Sn. 02377005244</t>
    </r>
  </si>
  <si>
    <r>
      <rPr>
        <b/>
        <sz val="12"/>
        <color theme="1"/>
        <rFont val="Times New Roman"/>
        <family val="1"/>
        <charset val="238"/>
      </rPr>
      <t xml:space="preserve">Grundfos
</t>
    </r>
    <r>
      <rPr>
        <sz val="12"/>
        <color theme="1"/>
        <rFont val="Times New Roman"/>
        <family val="1"/>
        <charset val="238"/>
      </rPr>
      <t xml:space="preserve">Magna 320120/F
</t>
    </r>
    <r>
      <rPr>
        <i/>
        <sz val="12"/>
        <color theme="1"/>
        <rFont val="Times New Roman"/>
        <family val="1"/>
        <charset val="238"/>
      </rPr>
      <t>Sn. 96513625</t>
    </r>
  </si>
  <si>
    <r>
      <rPr>
        <b/>
        <sz val="12"/>
        <color theme="1"/>
        <rFont val="Times New Roman"/>
        <family val="1"/>
        <charset val="238"/>
      </rPr>
      <t xml:space="preserve">Omnigena
</t>
    </r>
    <r>
      <rPr>
        <sz val="12"/>
        <color theme="1"/>
        <rFont val="Times New Roman"/>
        <family val="1"/>
        <charset val="238"/>
      </rPr>
      <t xml:space="preserve">Omis 25-60/180
</t>
    </r>
    <r>
      <rPr>
        <i/>
        <sz val="12"/>
        <color theme="1"/>
        <rFont val="Times New Roman"/>
        <family val="1"/>
        <charset val="238"/>
      </rPr>
      <t>Sn. 2017/12P 2762</t>
    </r>
  </si>
  <si>
    <r>
      <rPr>
        <b/>
        <sz val="12"/>
        <color theme="1"/>
        <rFont val="Times New Roman"/>
        <family val="1"/>
        <charset val="238"/>
      </rPr>
      <t xml:space="preserve">LFP
</t>
    </r>
    <r>
      <rPr>
        <sz val="12"/>
        <color theme="1"/>
        <rFont val="Times New Roman"/>
        <family val="1"/>
        <charset val="238"/>
      </rPr>
      <t xml:space="preserve">25POr40c
</t>
    </r>
    <r>
      <rPr>
        <i/>
        <sz val="12"/>
        <color theme="1"/>
        <rFont val="Times New Roman"/>
        <family val="1"/>
        <charset val="238"/>
      </rPr>
      <t>Sn. 1243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</si>
  <si>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N400
</t>
    </r>
    <r>
      <rPr>
        <i/>
        <sz val="12"/>
        <color theme="1"/>
        <rFont val="Times New Roman"/>
        <family val="1"/>
        <charset val="238"/>
      </rPr>
      <t xml:space="preserve">Sn. WN/N40/16047 </t>
    </r>
  </si>
  <si>
    <r>
      <rPr>
        <b/>
        <sz val="12"/>
        <color theme="1"/>
        <rFont val="Times New Roman"/>
        <family val="1"/>
        <charset val="238"/>
      </rPr>
      <t xml:space="preserve">Reflex
</t>
    </r>
    <r>
      <rPr>
        <sz val="12"/>
        <color theme="1"/>
        <rFont val="Times New Roman"/>
        <family val="1"/>
        <charset val="238"/>
      </rPr>
      <t xml:space="preserve">Reflex N35
</t>
    </r>
    <r>
      <rPr>
        <i/>
        <sz val="12"/>
        <color theme="1"/>
        <rFont val="Times New Roman"/>
        <family val="1"/>
        <charset val="238"/>
      </rPr>
      <t>Sn. 8208401</t>
    </r>
  </si>
  <si>
    <r>
      <rPr>
        <b/>
        <sz val="12"/>
        <color theme="1"/>
        <rFont val="Times New Roman"/>
        <family val="1"/>
        <charset val="238"/>
      </rPr>
      <t xml:space="preserve">Viessman
</t>
    </r>
    <r>
      <rPr>
        <sz val="12"/>
        <color theme="1"/>
        <rFont val="Times New Roman"/>
        <family val="1"/>
        <charset val="238"/>
      </rPr>
      <t xml:space="preserve">Vitocel  300 EVI
</t>
    </r>
    <r>
      <rPr>
        <i/>
        <sz val="12"/>
        <color theme="1"/>
        <rFont val="Times New Roman"/>
        <family val="1"/>
        <charset val="238"/>
      </rPr>
      <t>Sn. 7173632502551107</t>
    </r>
  </si>
  <si>
    <r>
      <rPr>
        <b/>
        <sz val="11"/>
        <color theme="1"/>
        <rFont val="Times New Roman"/>
        <family val="1"/>
        <charset val="238"/>
      </rPr>
      <t xml:space="preserve">Coilmaster
</t>
    </r>
    <r>
      <rPr>
        <sz val="11"/>
        <color theme="1"/>
        <rFont val="Times New Roman"/>
        <family val="1"/>
        <charset val="238"/>
      </rPr>
      <t xml:space="preserve">CM60
</t>
    </r>
    <r>
      <rPr>
        <i/>
        <sz val="11"/>
        <color theme="1"/>
        <rFont val="Times New Roman"/>
        <family val="1"/>
        <charset val="238"/>
      </rPr>
      <t>sn. CE0063CU30007</t>
    </r>
  </si>
  <si>
    <r>
      <t xml:space="preserve">Grundfoss
</t>
    </r>
    <r>
      <rPr>
        <sz val="11"/>
        <color theme="1"/>
        <rFont val="Times New Roman"/>
        <family val="1"/>
        <charset val="238"/>
      </rPr>
      <t xml:space="preserve">CRIEC3-11A-FGJ-A-E-HQQE
</t>
    </r>
    <r>
      <rPr>
        <i/>
        <sz val="11"/>
        <color theme="1"/>
        <rFont val="Times New Roman"/>
        <family val="1"/>
        <charset val="238"/>
      </rPr>
      <t>sn. 93028601-10000001</t>
    </r>
  </si>
  <si>
    <r>
      <rPr>
        <b/>
        <sz val="11"/>
        <color theme="1"/>
        <rFont val="Times New Roman"/>
        <family val="1"/>
        <charset val="238"/>
      </rPr>
      <t xml:space="preserve">Ebara
</t>
    </r>
    <r>
      <rPr>
        <sz val="11"/>
        <color theme="1"/>
        <rFont val="Times New Roman"/>
        <family val="1"/>
        <charset val="238"/>
      </rPr>
      <t xml:space="preserve">2CDX/I 120/30 IE3
</t>
    </r>
    <r>
      <rPr>
        <i/>
        <sz val="11"/>
        <color theme="1"/>
        <rFont val="Times New Roman"/>
        <family val="1"/>
        <charset val="238"/>
      </rPr>
      <t xml:space="preserve">sn. 06.2022 1P20Z5 </t>
    </r>
    <r>
      <rPr>
        <b/>
        <sz val="11"/>
        <color theme="1"/>
        <rFont val="Times New Roman"/>
        <family val="1"/>
        <charset val="238"/>
      </rPr>
      <t xml:space="preserve">
</t>
    </r>
  </si>
  <si>
    <r>
      <t xml:space="preserve">Aquafill
</t>
    </r>
    <r>
      <rPr>
        <sz val="11"/>
        <color theme="1"/>
        <rFont val="Times New Roman"/>
        <family val="1"/>
        <charset val="238"/>
      </rPr>
      <t xml:space="preserve">Aquafill HS
</t>
    </r>
    <r>
      <rPr>
        <i/>
        <sz val="11"/>
        <color theme="1"/>
        <rFont val="Times New Roman"/>
        <family val="1"/>
        <charset val="238"/>
      </rPr>
      <t>sn. HS025231CS0Y3000</t>
    </r>
  </si>
  <si>
    <r>
      <t xml:space="preserve">Aquafill
</t>
    </r>
    <r>
      <rPr>
        <sz val="11"/>
        <color theme="1"/>
        <rFont val="Times New Roman"/>
        <family val="1"/>
        <charset val="238"/>
      </rPr>
      <t>Aquafill HS</t>
    </r>
  </si>
  <si>
    <t>Formularz cenowy dla zadania nr 2: "Serwisowania instalacji grzewczych w ramach EDCA"
Nazwa wykonawcy:…………………….
Siedziba wykonawcy……………………</t>
  </si>
  <si>
    <t>Nie</t>
  </si>
  <si>
    <t>Wymagana autoryzacja producenta</t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</si>
  <si>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 xml:space="preserve">Ecoric 
</t>
    </r>
  </si>
  <si>
    <r>
      <rPr>
        <b/>
        <sz val="12"/>
        <rFont val="Times New Roman"/>
        <family val="1"/>
        <charset val="238"/>
      </rPr>
      <t xml:space="preserve">Lowara
</t>
    </r>
    <r>
      <rPr>
        <sz val="12"/>
        <rFont val="Times New Roman"/>
        <family val="1"/>
        <charset val="238"/>
      </rPr>
      <t>Ecoric XL Plus 25-80</t>
    </r>
    <r>
      <rPr>
        <i/>
        <sz val="12"/>
        <rFont val="Times New Roman"/>
        <family val="1"/>
        <charset val="238"/>
      </rPr>
      <t xml:space="preserve">  </t>
    </r>
  </si>
  <si>
    <t>Formularz cenowy dla zadania nr 3: "Serwisowania stacji uzdatrniania wody"
Nazwa wykonawcy:…………………….
Siedziba wykonawcy……………………</t>
  </si>
  <si>
    <t xml:space="preserve">Cena brutto za II  przegląd  </t>
  </si>
  <si>
    <t>Stacja uzdatniania wody</t>
  </si>
  <si>
    <r>
      <t>Wymiary butli: 1</t>
    </r>
    <r>
      <rPr>
        <sz val="12"/>
        <color theme="1"/>
        <rFont val="Times New Roman"/>
        <family val="1"/>
        <charset val="238"/>
      </rPr>
      <t xml:space="preserve">4 x 65
</t>
    </r>
    <r>
      <rPr>
        <b/>
        <sz val="12"/>
        <color theme="1"/>
        <rFont val="Times New Roman"/>
        <family val="1"/>
        <charset val="238"/>
      </rPr>
      <t xml:space="preserve">Typ głowicy: </t>
    </r>
    <r>
      <rPr>
        <sz val="12"/>
        <color theme="1"/>
        <rFont val="Times New Roman"/>
        <family val="1"/>
        <charset val="238"/>
      </rPr>
      <t xml:space="preserve"> 268-762</t>
    </r>
  </si>
  <si>
    <t>Filtr wodny</t>
  </si>
  <si>
    <t>-</t>
  </si>
  <si>
    <t>Wymiana filtra</t>
  </si>
  <si>
    <r>
      <t xml:space="preserve">BWG
</t>
    </r>
    <r>
      <rPr>
        <sz val="12"/>
        <color theme="1"/>
        <rFont val="Times New Roman"/>
        <family val="1"/>
        <charset val="238"/>
      </rPr>
      <t xml:space="preserve">MWG BMWG 608035BB
</t>
    </r>
    <r>
      <rPr>
        <i/>
        <sz val="12"/>
        <color theme="1"/>
        <rFont val="Times New Roman"/>
        <family val="1"/>
        <charset val="238"/>
      </rPr>
      <t>sn. 202103254644</t>
    </r>
  </si>
  <si>
    <r>
      <t xml:space="preserve">Euromat
</t>
    </r>
    <r>
      <rPr>
        <sz val="12"/>
        <color theme="1"/>
        <rFont val="Times New Roman"/>
        <family val="1"/>
        <charset val="238"/>
      </rPr>
      <t xml:space="preserve">50 SE PL
</t>
    </r>
    <r>
      <rPr>
        <i/>
        <sz val="12"/>
        <color theme="1"/>
        <rFont val="Times New Roman"/>
        <family val="1"/>
        <charset val="238"/>
      </rPr>
      <t>sn. 75627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</si>
  <si>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Aquaset Epiro RBS-17 EP 
</t>
    </r>
    <r>
      <rPr>
        <i/>
        <sz val="12"/>
        <color theme="1"/>
        <rFont val="Times New Roman"/>
        <family val="1"/>
        <charset val="238"/>
      </rPr>
      <t>sn. 72 59862-11236-1008</t>
    </r>
  </si>
  <si>
    <t xml:space="preserve">Wymiana filtra </t>
  </si>
  <si>
    <t>Eco clean</t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</si>
  <si>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Aquaset 20 Smart
</t>
    </r>
    <r>
      <rPr>
        <i/>
        <sz val="12"/>
        <color theme="1"/>
        <rFont val="Times New Roman"/>
        <family val="1"/>
        <charset val="238"/>
      </rPr>
      <t>sn.14002456DB29EE</t>
    </r>
  </si>
  <si>
    <r>
      <t xml:space="preserve">Pentair 
</t>
    </r>
    <r>
      <rPr>
        <sz val="12"/>
        <color theme="1"/>
        <rFont val="Times New Roman"/>
        <family val="1"/>
        <charset val="238"/>
      </rPr>
      <t xml:space="preserve">255760
</t>
    </r>
    <r>
      <rPr>
        <i/>
        <sz val="12"/>
        <color theme="1"/>
        <rFont val="Times New Roman"/>
        <family val="1"/>
        <charset val="238"/>
      </rPr>
      <t>sn. A0022-2220531</t>
    </r>
  </si>
  <si>
    <r>
      <t xml:space="preserve">Viessmann
</t>
    </r>
    <r>
      <rPr>
        <sz val="12"/>
        <color theme="1"/>
        <rFont val="Times New Roman"/>
        <family val="1"/>
        <charset val="238"/>
      </rPr>
      <t xml:space="preserve">Aquaset 20 Smart
</t>
    </r>
    <r>
      <rPr>
        <i/>
        <sz val="12"/>
        <color theme="1"/>
        <rFont val="Times New Roman"/>
        <family val="1"/>
        <charset val="238"/>
      </rPr>
      <t>sn. 7938279-22227-5130</t>
    </r>
  </si>
  <si>
    <r>
      <t xml:space="preserve">Pentair
</t>
    </r>
    <r>
      <rPr>
        <sz val="12"/>
        <color theme="1"/>
        <rFont val="Times New Roman"/>
        <family val="1"/>
        <charset val="238"/>
      </rPr>
      <t xml:space="preserve">255760
</t>
    </r>
    <r>
      <rPr>
        <i/>
        <sz val="12"/>
        <color theme="1"/>
        <rFont val="Times New Roman"/>
        <family val="1"/>
        <charset val="238"/>
      </rPr>
      <t>sn. 1244613</t>
    </r>
  </si>
  <si>
    <r>
      <rPr>
        <b/>
        <sz val="12"/>
        <color theme="1"/>
        <rFont val="Times New Roman"/>
        <family val="1"/>
        <charset val="238"/>
      </rPr>
      <t>BWM</t>
    </r>
    <r>
      <rPr>
        <sz val="12"/>
        <color theme="1"/>
        <rFont val="Times New Roman"/>
        <family val="1"/>
        <charset val="238"/>
      </rPr>
      <t xml:space="preserve">
MWG BMWG 13044BB
</t>
    </r>
    <r>
      <rPr>
        <i/>
        <sz val="12"/>
        <color theme="1"/>
        <rFont val="Times New Roman"/>
        <family val="1"/>
        <charset val="238"/>
      </rPr>
      <t>sn. 202105153054</t>
    </r>
  </si>
  <si>
    <r>
      <t xml:space="preserve">Cosmowater
</t>
    </r>
    <r>
      <rPr>
        <sz val="12"/>
        <color theme="1"/>
        <rFont val="Times New Roman"/>
        <family val="1"/>
        <charset val="238"/>
      </rPr>
      <t xml:space="preserve">Standard UDR 20-100
</t>
    </r>
    <r>
      <rPr>
        <i/>
        <sz val="12"/>
        <color theme="1"/>
        <rFont val="Times New Roman"/>
        <family val="1"/>
        <charset val="238"/>
      </rPr>
      <t>sn. 7238874-10279-1018</t>
    </r>
  </si>
  <si>
    <r>
      <t xml:space="preserve">Pentair
</t>
    </r>
    <r>
      <rPr>
        <sz val="12"/>
        <color theme="1"/>
        <rFont val="Times New Roman"/>
        <family val="1"/>
        <charset val="238"/>
      </rPr>
      <t xml:space="preserve">International s.a.r.l 76 oC
</t>
    </r>
    <r>
      <rPr>
        <i/>
        <sz val="12"/>
        <color theme="1"/>
        <rFont val="Times New Roman"/>
        <family val="1"/>
        <charset val="238"/>
      </rPr>
      <t>sn. 700 14212 3112-2</t>
    </r>
  </si>
  <si>
    <r>
      <t xml:space="preserve">PWG
</t>
    </r>
    <r>
      <rPr>
        <sz val="12"/>
        <color theme="1"/>
        <rFont val="Times New Roman"/>
        <family val="1"/>
        <charset val="238"/>
      </rPr>
      <t xml:space="preserve">C-2160A3PWG
</t>
    </r>
    <r>
      <rPr>
        <i/>
        <sz val="12"/>
        <color theme="1"/>
        <rFont val="Times New Roman"/>
        <family val="1"/>
        <charset val="238"/>
      </rPr>
      <t>sn. A 006-140811</t>
    </r>
  </si>
  <si>
    <r>
      <t xml:space="preserve">Viessmann
</t>
    </r>
    <r>
      <rPr>
        <sz val="12"/>
        <color theme="1"/>
        <rFont val="Times New Roman"/>
        <family val="1"/>
        <charset val="238"/>
      </rPr>
      <t>Aquaset - n</t>
    </r>
  </si>
  <si>
    <t>NIe</t>
  </si>
  <si>
    <t>Turek</t>
  </si>
  <si>
    <t>Filtr wod</t>
  </si>
  <si>
    <t>Kleczew</t>
  </si>
  <si>
    <r>
      <rPr>
        <b/>
        <sz val="12"/>
        <color theme="1"/>
        <rFont val="Times New Roman"/>
        <family val="1"/>
        <charset val="238"/>
      </rPr>
      <t xml:space="preserve">Nice 20
Głowica: </t>
    </r>
    <r>
      <rPr>
        <sz val="12"/>
        <color theme="1"/>
        <rFont val="Times New Roman"/>
        <family val="1"/>
        <charset val="238"/>
      </rPr>
      <t>Pen\=tair water</t>
    </r>
  </si>
  <si>
    <t xml:space="preserve">Nie </t>
  </si>
  <si>
    <t>Jarocin</t>
  </si>
  <si>
    <t>Formularz cenowy dla zadania nr 4: "Serwisowania stacji uzdatrniania wody w ramach EDCA"
Nazwa wykonawcy:…………………….
Siedziba wykonawcy……………………</t>
  </si>
  <si>
    <t xml:space="preserve">Cena brutto II  za przegląd  </t>
  </si>
  <si>
    <t>KOMPLEKS 4204</t>
  </si>
  <si>
    <r>
      <rPr>
        <b/>
        <sz val="12"/>
        <color theme="1"/>
        <rFont val="Times New Roman"/>
        <family val="1"/>
        <charset val="238"/>
      </rPr>
      <t xml:space="preserve">BMWG
</t>
    </r>
    <r>
      <rPr>
        <sz val="12"/>
        <color theme="1"/>
        <rFont val="Times New Roman"/>
        <family val="1"/>
        <charset val="238"/>
      </rPr>
      <t xml:space="preserve">10054BB
</t>
    </r>
    <r>
      <rPr>
        <i/>
        <sz val="12"/>
        <color theme="1"/>
        <rFont val="Times New Roman"/>
        <family val="1"/>
        <charset val="238"/>
      </rPr>
      <t>sn. 20211216118</t>
    </r>
    <r>
      <rPr>
        <b/>
        <sz val="12"/>
        <color theme="1"/>
        <rFont val="Times New Roman"/>
        <family val="1"/>
        <charset val="238"/>
      </rPr>
      <t xml:space="preserve">
</t>
    </r>
  </si>
  <si>
    <t>Konieczna wymiana złoża podczas pierwszego przegląduu</t>
  </si>
  <si>
    <t>Filtr wody</t>
  </si>
  <si>
    <t>SUMA</t>
  </si>
  <si>
    <r>
      <rPr>
        <b/>
        <sz val="12"/>
        <color theme="1"/>
        <rFont val="Times New Roman"/>
        <family val="1"/>
        <charset val="238"/>
      </rPr>
      <t xml:space="preserve">Buderus
</t>
    </r>
    <r>
      <rPr>
        <sz val="12"/>
        <color theme="1"/>
        <rFont val="Times New Roman"/>
        <family val="1"/>
        <charset val="238"/>
      </rPr>
      <t>VES P4000</t>
    </r>
  </si>
  <si>
    <t xml:space="preserve">Budynek 3/4204 </t>
  </si>
  <si>
    <t>Budynek  8/4204</t>
  </si>
  <si>
    <r>
      <t xml:space="preserve">Viessmann
</t>
    </r>
    <r>
      <rPr>
        <sz val="12"/>
        <color theme="1"/>
        <rFont val="Times New Roman"/>
        <family val="1"/>
        <charset val="238"/>
      </rPr>
      <t>Aquaset 100-N</t>
    </r>
  </si>
  <si>
    <r>
      <rPr>
        <b/>
        <sz val="12"/>
        <color theme="1"/>
        <rFont val="Times New Roman"/>
        <family val="1"/>
        <charset val="238"/>
      </rPr>
      <t xml:space="preserve">BMWG
</t>
    </r>
    <r>
      <rPr>
        <sz val="12"/>
        <color theme="1"/>
        <rFont val="Times New Roman"/>
        <family val="1"/>
        <charset val="238"/>
      </rPr>
      <t xml:space="preserve">08035BB
</t>
    </r>
    <r>
      <rPr>
        <i/>
        <sz val="12"/>
        <color theme="1"/>
        <rFont val="Times New Roman"/>
        <family val="1"/>
        <charset val="238"/>
      </rPr>
      <t>sn. 202106084003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</si>
  <si>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BMWG
</t>
    </r>
    <r>
      <rPr>
        <sz val="12"/>
        <color theme="1"/>
        <rFont val="Times New Roman"/>
        <family val="1"/>
        <charset val="238"/>
      </rPr>
      <t xml:space="preserve">0803588
</t>
    </r>
    <r>
      <rPr>
        <i/>
        <sz val="12"/>
        <color theme="1"/>
        <rFont val="Times New Roman"/>
        <family val="1"/>
        <charset val="238"/>
      </rPr>
      <t>sn. 2202106084125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</si>
  <si>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 xml:space="preserve">Inwater 
</t>
    </r>
    <r>
      <rPr>
        <sz val="12"/>
        <color theme="1"/>
        <rFont val="Times New Roman"/>
        <family val="1"/>
        <charset val="238"/>
      </rPr>
      <t xml:space="preserve">IWR 50MB (MB400)
</t>
    </r>
  </si>
  <si>
    <t>Budynek 19/4204</t>
  </si>
  <si>
    <r>
      <t xml:space="preserve">BMWG
</t>
    </r>
    <r>
      <rPr>
        <sz val="12"/>
        <color theme="1"/>
        <rFont val="Times New Roman"/>
        <family val="1"/>
        <charset val="238"/>
      </rPr>
      <t xml:space="preserve">10055BB
</t>
    </r>
    <r>
      <rPr>
        <i/>
        <sz val="12"/>
        <color theme="1"/>
        <rFont val="Times New Roman"/>
        <family val="1"/>
        <charset val="238"/>
      </rPr>
      <t>sn. 202112116190</t>
    </r>
    <r>
      <rPr>
        <sz val="12"/>
        <color theme="1"/>
        <rFont val="Times New Roman"/>
        <family val="1"/>
        <charset val="238"/>
      </rPr>
      <t xml:space="preserve">
</t>
    </r>
  </si>
  <si>
    <t xml:space="preserve">Budynek 23/4204 </t>
  </si>
  <si>
    <t>BMWG</t>
  </si>
  <si>
    <t>Budynek 64/4204</t>
  </si>
  <si>
    <t>KOMPLEKS 8711</t>
  </si>
  <si>
    <r>
      <rPr>
        <b/>
        <sz val="12"/>
        <color theme="1"/>
        <rFont val="Times New Roman"/>
        <family val="1"/>
        <charset val="238"/>
      </rPr>
      <t xml:space="preserve">Inwater
</t>
    </r>
    <r>
      <rPr>
        <sz val="12"/>
        <color theme="1"/>
        <rFont val="Times New Roman"/>
        <family val="1"/>
        <charset val="238"/>
      </rPr>
      <t>IWR 100MB</t>
    </r>
  </si>
  <si>
    <t>Budynek 24/8711</t>
  </si>
  <si>
    <r>
      <rPr>
        <b/>
        <sz val="12"/>
        <color theme="1"/>
        <rFont val="Times New Roman"/>
        <family val="1"/>
        <charset val="238"/>
      </rPr>
      <t xml:space="preserve">Inwater
</t>
    </r>
    <r>
      <rPr>
        <sz val="12"/>
        <color theme="1"/>
        <rFont val="Times New Roman"/>
        <family val="1"/>
        <charset val="238"/>
      </rPr>
      <t xml:space="preserve">IWR 50MB
</t>
    </r>
    <r>
      <rPr>
        <i/>
        <sz val="12"/>
        <color theme="1"/>
        <rFont val="Times New Roman"/>
        <family val="1"/>
        <charset val="238"/>
      </rPr>
      <t>sn. 1210427011</t>
    </r>
  </si>
  <si>
    <r>
      <rPr>
        <b/>
        <sz val="12"/>
        <color theme="1"/>
        <rFont val="Times New Roman"/>
        <family val="1"/>
        <charset val="238"/>
      </rPr>
      <t>BWT</t>
    </r>
    <r>
      <rPr>
        <sz val="12"/>
        <color theme="1"/>
        <rFont val="Times New Roman"/>
        <family val="1"/>
        <charset val="238"/>
      </rPr>
      <t xml:space="preserve">
BWT-1054-P9
</t>
    </r>
  </si>
  <si>
    <t>KOMPLEKS 6015</t>
  </si>
  <si>
    <r>
      <t xml:space="preserve">Blue
</t>
    </r>
    <r>
      <rPr>
        <sz val="12"/>
        <color theme="1"/>
        <rFont val="Times New Roman"/>
        <family val="1"/>
        <charset val="238"/>
      </rPr>
      <t xml:space="preserve">BNT850F AC12V
</t>
    </r>
    <r>
      <rPr>
        <i/>
        <sz val="12"/>
        <color theme="1"/>
        <rFont val="Times New Roman"/>
        <family val="1"/>
        <charset val="238"/>
      </rPr>
      <t>sn. 220184590BD020030</t>
    </r>
    <r>
      <rPr>
        <sz val="12"/>
        <color theme="1"/>
        <rFont val="Times New Roman"/>
        <family val="1"/>
        <charset val="238"/>
      </rPr>
      <t xml:space="preserve"> </t>
    </r>
  </si>
  <si>
    <r>
      <rPr>
        <b/>
        <sz val="12"/>
        <color theme="1"/>
        <rFont val="Times New Roman"/>
        <family val="1"/>
        <charset val="238"/>
      </rPr>
      <t>Pentair</t>
    </r>
    <r>
      <rPr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171215-6571277-A0733</t>
    </r>
  </si>
  <si>
    <r>
      <rPr>
        <b/>
        <sz val="12"/>
        <color theme="1"/>
        <rFont val="Times New Roman"/>
        <family val="1"/>
        <charset val="238"/>
      </rPr>
      <t>Pentair</t>
    </r>
    <r>
      <rPr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sn. 171215-6571277-A0734</t>
    </r>
  </si>
  <si>
    <t>Formularz ofertowy dla zadania 5: "Serwisowania osuszaczy, nagrzewnic gazowych oraz promienników podczerwieni"  w k.8711
Nazwa wykonawcy:…………….
Siedziba wykonawcy:……………...</t>
  </si>
  <si>
    <t>Wymiary 
Typ filtrów</t>
  </si>
  <si>
    <t>Ilość filtrów</t>
  </si>
  <si>
    <t>Krotność do wymiany</t>
  </si>
  <si>
    <t>Cena brutto  za przegląd</t>
  </si>
  <si>
    <t>Budynek nr 14/8711</t>
  </si>
  <si>
    <t>Osuszacz powietrza</t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</si>
  <si>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0007028</t>
    </r>
  </si>
  <si>
    <t>Kasteonowe M-5
595x495x96
Kieszeniowe F-7
595x495x380</t>
  </si>
  <si>
    <t>9
9</t>
  </si>
  <si>
    <t>2/rok</t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</si>
  <si>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0007027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</si>
  <si>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0007030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</si>
  <si>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0007029</t>
    </r>
  </si>
  <si>
    <t>Nagrzewnica gazowa</t>
  </si>
  <si>
    <r>
      <t xml:space="preserve">Mark Polska
</t>
    </r>
    <r>
      <rPr>
        <sz val="10"/>
        <color theme="1"/>
        <rFont val="Times New Roman"/>
        <family val="1"/>
        <charset val="238"/>
      </rPr>
      <t>Mark- GSX20</t>
    </r>
  </si>
  <si>
    <t>xxxx</t>
  </si>
  <si>
    <t>Budynek nr 15/8711</t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</si>
  <si>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0007016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</si>
  <si>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0007015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</si>
  <si>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0007012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</si>
  <si>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0007011</t>
    </r>
  </si>
  <si>
    <t>Budynek nr 16/8711</t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</si>
  <si>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0007024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</si>
  <si>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0007023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</si>
  <si>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0007026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</si>
  <si>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0007025</t>
    </r>
  </si>
  <si>
    <t>Budynek nr 17/8711</t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</si>
  <si>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0007019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</si>
  <si>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0007020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</si>
  <si>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0007021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</si>
  <si>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0007022</t>
    </r>
  </si>
  <si>
    <t>Budynek nr 18/8711</t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</si>
  <si>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0007018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</si>
  <si>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0007017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</si>
  <si>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0007013</t>
    </r>
  </si>
  <si>
    <r>
      <rPr>
        <b/>
        <sz val="10"/>
        <color theme="1"/>
        <rFont val="Times New Roman"/>
        <family val="1"/>
        <charset val="238"/>
      </rPr>
      <t xml:space="preserve">Seibu Giken DST Poland
</t>
    </r>
    <r>
      <rPr>
        <sz val="10"/>
        <color theme="1"/>
        <rFont val="Times New Roman"/>
        <family val="1"/>
        <charset val="238"/>
      </rPr>
      <t xml:space="preserve">DST-RLF-152G
</t>
    </r>
    <r>
      <rPr>
        <i/>
        <sz val="10"/>
        <color theme="1"/>
        <rFont val="Times New Roman"/>
        <family val="1"/>
        <charset val="238"/>
      </rPr>
      <t>sn. 0007014</t>
    </r>
  </si>
  <si>
    <t>Budynek nr 26/8711</t>
  </si>
  <si>
    <r>
      <rPr>
        <b/>
        <sz val="10"/>
        <color theme="1"/>
        <rFont val="Times New Roman"/>
        <family val="1"/>
        <charset val="238"/>
      </rPr>
      <t>Mark Polska</t>
    </r>
    <r>
      <rPr>
        <sz val="10"/>
        <color theme="1"/>
        <rFont val="Times New Roman"/>
        <family val="1"/>
        <charset val="238"/>
      </rPr>
      <t xml:space="preserve">
Mark- GSX20</t>
    </r>
  </si>
  <si>
    <t>Budynek nr 27/8711</t>
  </si>
  <si>
    <t>Promiennik podczerwieni</t>
  </si>
  <si>
    <r>
      <rPr>
        <b/>
        <sz val="10"/>
        <color theme="1"/>
        <rFont val="Times New Roman"/>
        <family val="1"/>
        <charset val="238"/>
      </rPr>
      <t xml:space="preserve">Mark Infra
</t>
    </r>
    <r>
      <rPr>
        <sz val="10"/>
        <color theme="1"/>
        <rFont val="Times New Roman"/>
        <family val="1"/>
        <charset val="238"/>
      </rPr>
      <t xml:space="preserve">39012 Mono H/L t </t>
    </r>
  </si>
  <si>
    <t>Budynek nr 28/8711</t>
  </si>
  <si>
    <t xml:space="preserve"> WARTOŚĆ RAZEM</t>
  </si>
  <si>
    <t xml:space="preserve">Uwaga!
 Dokument należy opatrzyć kwalifikowanym podpisem elektronicznym, 
podpisem zaufanym lub podpisem osobistym
</t>
  </si>
  <si>
    <t>Załącznik nr 2A do SWZ</t>
  </si>
  <si>
    <t>Załącznik nr 2b do SWZ</t>
  </si>
  <si>
    <t xml:space="preserve">Lekkie hangary </t>
  </si>
  <si>
    <t>I  PRZEGLĄD</t>
  </si>
  <si>
    <t>II PRZEGLĄD</t>
  </si>
  <si>
    <t>ZA JEDEN PRZEGLĄD</t>
  </si>
  <si>
    <t xml:space="preserve">UWAGA! Należy uzupełnić tylko "Cena brutto za  I/II przedgląd" (kolumna 8,9) reszta liczona jest automatycznie. </t>
  </si>
  <si>
    <t xml:space="preserve">UWAGA! Należy uzupełnić tylko "Cena brutto za  I/II przedgląd" (kolumna 8,9) reszta liczona jest  automatycznie. </t>
  </si>
  <si>
    <t xml:space="preserve">UWAGA! Należy uzupełnić tylko "Cena brutto za jeden przedgląd" (kolumna 8) reszta liczona jest automatycznie. </t>
  </si>
  <si>
    <t xml:space="preserve">UWAGA! Należy uzupełnić tylko "Cena brutto za jeden przedgląd" (kolumna 8) reszta liczona jest  automatycznie. </t>
  </si>
  <si>
    <t>Załącznik nr 2C do SWZ</t>
  </si>
  <si>
    <t>Załącznik nr 2E do SWZ</t>
  </si>
  <si>
    <t>Załącznik nr 2D do SWZ</t>
  </si>
  <si>
    <t xml:space="preserve">UWAGA! Należy uzupełnić tylko "Cena brutto za jeden przedgląd" (kolumna11 ) reszta liczona jest automatycznie. </t>
  </si>
  <si>
    <t xml:space="preserve">Cena brutto  za  I przegląd  </t>
  </si>
  <si>
    <t xml:space="preserve">Cena brutto za I przegląd  </t>
  </si>
  <si>
    <t>sumę wartości razem ogółem należy wpisać w formularzu ofertowym- załącznik nr 1</t>
  </si>
  <si>
    <t>sumę wartości razemj ogółem należy wpisać w formularzu ofertowym- 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</si>
</sst>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i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0" borderId="4" xfId="0" applyFont="1" applyBorder="1"/>
    <xf numFmtId="0" fontId="4" fillId="2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/>
    <xf numFmtId="0" fontId="1" fillId="0" borderId="0" xfId="0" applyFont="1" applyBorder="1" applyAlignment="1"/>
    <xf numFmtId="0" fontId="11" fillId="2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9"/>
  <sheetViews>
    <sheetView view="pageBreakPreview" zoomScale="85" zoomScaleNormal="70" zoomScaleSheetLayoutView="85" workbookViewId="0">
      <pane xSplit="1" ySplit="3" topLeftCell="B316" activePane="bottomRight" state="frozen"/>
      <selection pane="topRight" activeCell="B1" sqref="B1"/>
      <selection pane="bottomLeft" activeCell="A3" sqref="A3"/>
      <selection pane="bottomRight" activeCell="A330" sqref="A330:I330"/>
    </sheetView>
  </sheetViews>
  <sheetFormatPr defaultColWidth="9.140625" defaultRowHeight="15" x14ac:dyDescent="0.25"/>
  <cols>
    <col min="1" max="1" width="4.42578125" style="15" bestFit="1" customWidth="1"/>
    <col min="2" max="2" width="33.7109375" style="15" bestFit="1" customWidth="1"/>
    <col min="3" max="3" width="36.140625" style="15" bestFit="1" customWidth="1"/>
    <col min="4" max="4" width="15.140625" style="15" customWidth="1"/>
    <col min="5" max="5" width="19.85546875" style="15" customWidth="1"/>
    <col min="6" max="6" width="21" style="15" customWidth="1"/>
    <col min="7" max="7" width="26.140625" style="15" customWidth="1"/>
    <col min="8" max="8" width="18.85546875" style="15" customWidth="1"/>
    <col min="9" max="9" width="16.28515625" style="15" customWidth="1"/>
    <col min="10" max="16384" width="9.140625" style="15"/>
  </cols>
  <sheetData>
    <row r="1" spans="1:9" ht="20.25" customHeight="1" x14ac:dyDescent="0.25">
      <c r="A1" s="60" t="s">
        <v>625</v>
      </c>
      <c r="B1" s="61"/>
      <c r="C1" s="61"/>
      <c r="D1" s="61"/>
      <c r="E1" s="61"/>
      <c r="F1" s="61"/>
      <c r="G1" s="61"/>
      <c r="H1" s="61"/>
      <c r="I1" s="62"/>
    </row>
    <row r="2" spans="1:9" ht="87.75" customHeight="1" x14ac:dyDescent="0.25">
      <c r="A2" s="58" t="s">
        <v>505</v>
      </c>
      <c r="B2" s="59"/>
      <c r="C2" s="59"/>
      <c r="D2" s="59"/>
      <c r="E2" s="59"/>
      <c r="F2" s="59"/>
      <c r="G2" s="59"/>
      <c r="H2" s="59"/>
      <c r="I2" s="59"/>
    </row>
    <row r="3" spans="1:9" ht="56.25" x14ac:dyDescent="0.25">
      <c r="A3" s="7" t="s">
        <v>0</v>
      </c>
      <c r="B3" s="7" t="s">
        <v>1</v>
      </c>
      <c r="C3" s="7" t="s">
        <v>2</v>
      </c>
      <c r="D3" s="8" t="s">
        <v>5</v>
      </c>
      <c r="E3" s="7" t="s">
        <v>4</v>
      </c>
      <c r="F3" s="8" t="s">
        <v>3</v>
      </c>
      <c r="G3" s="7" t="s">
        <v>6</v>
      </c>
      <c r="H3" s="8" t="s">
        <v>7</v>
      </c>
      <c r="I3" s="8" t="s">
        <v>8</v>
      </c>
    </row>
    <row r="4" spans="1:9" ht="15.75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</row>
    <row r="5" spans="1:9" ht="20.25" x14ac:dyDescent="0.25">
      <c r="A5" s="57" t="s">
        <v>157</v>
      </c>
      <c r="B5" s="57"/>
      <c r="C5" s="57"/>
      <c r="D5" s="57"/>
      <c r="E5" s="57"/>
      <c r="F5" s="57"/>
      <c r="G5" s="57"/>
      <c r="H5" s="57"/>
      <c r="I5" s="57"/>
    </row>
    <row r="6" spans="1:9" ht="18.75" x14ac:dyDescent="0.25">
      <c r="A6" s="55" t="s">
        <v>158</v>
      </c>
      <c r="B6" s="55"/>
      <c r="C6" s="55"/>
      <c r="D6" s="55"/>
      <c r="E6" s="55"/>
      <c r="F6" s="55"/>
      <c r="G6" s="55"/>
      <c r="H6" s="55"/>
      <c r="I6" s="55"/>
    </row>
    <row r="7" spans="1:9" ht="47.25" x14ac:dyDescent="0.25">
      <c r="A7" s="2">
        <v>1</v>
      </c>
      <c r="B7" s="2" t="s">
        <v>21</v>
      </c>
      <c r="C7" s="3" t="s">
        <v>232</v>
      </c>
      <c r="D7" s="2">
        <v>3</v>
      </c>
      <c r="E7" s="2">
        <v>1</v>
      </c>
      <c r="F7" s="2" t="s">
        <v>520</v>
      </c>
      <c r="G7" s="3"/>
      <c r="H7" s="2"/>
      <c r="I7" s="2">
        <f>H7*D7</f>
        <v>0</v>
      </c>
    </row>
    <row r="8" spans="1:9" ht="47.25" x14ac:dyDescent="0.25">
      <c r="A8" s="2">
        <v>2</v>
      </c>
      <c r="B8" s="2" t="s">
        <v>21</v>
      </c>
      <c r="C8" s="3" t="s">
        <v>231</v>
      </c>
      <c r="D8" s="2">
        <v>3</v>
      </c>
      <c r="E8" s="2">
        <v>1</v>
      </c>
      <c r="F8" s="2" t="s">
        <v>520</v>
      </c>
      <c r="G8" s="3"/>
      <c r="H8" s="2"/>
      <c r="I8" s="2">
        <f t="shared" ref="I8:I34" si="0">H8*D8</f>
        <v>0</v>
      </c>
    </row>
    <row r="9" spans="1:9" ht="47.25" x14ac:dyDescent="0.25">
      <c r="A9" s="2">
        <v>3</v>
      </c>
      <c r="B9" s="2" t="s">
        <v>21</v>
      </c>
      <c r="C9" s="3" t="s">
        <v>233</v>
      </c>
      <c r="D9" s="2">
        <v>3</v>
      </c>
      <c r="E9" s="2">
        <v>1</v>
      </c>
      <c r="F9" s="2" t="s">
        <v>520</v>
      </c>
      <c r="G9" s="3"/>
      <c r="H9" s="2"/>
      <c r="I9" s="2">
        <f t="shared" si="0"/>
        <v>0</v>
      </c>
    </row>
    <row r="10" spans="1:9" ht="47.25" x14ac:dyDescent="0.25">
      <c r="A10" s="2">
        <v>4</v>
      </c>
      <c r="B10" s="2" t="s">
        <v>228</v>
      </c>
      <c r="C10" s="3" t="s">
        <v>234</v>
      </c>
      <c r="D10" s="2">
        <v>3</v>
      </c>
      <c r="E10" s="2">
        <v>1</v>
      </c>
      <c r="F10" s="2" t="s">
        <v>520</v>
      </c>
      <c r="G10" s="3"/>
      <c r="H10" s="2"/>
      <c r="I10" s="2">
        <f t="shared" si="0"/>
        <v>0</v>
      </c>
    </row>
    <row r="11" spans="1:9" ht="47.25" x14ac:dyDescent="0.25">
      <c r="A11" s="2">
        <v>5</v>
      </c>
      <c r="B11" s="2" t="s">
        <v>228</v>
      </c>
      <c r="C11" s="3" t="s">
        <v>235</v>
      </c>
      <c r="D11" s="2">
        <v>3</v>
      </c>
      <c r="E11" s="2">
        <v>1</v>
      </c>
      <c r="F11" s="2" t="s">
        <v>520</v>
      </c>
      <c r="G11" s="3"/>
      <c r="H11" s="2"/>
      <c r="I11" s="2">
        <f t="shared" si="0"/>
        <v>0</v>
      </c>
    </row>
    <row r="12" spans="1:9" ht="47.25" x14ac:dyDescent="0.25">
      <c r="A12" s="2">
        <v>6</v>
      </c>
      <c r="B12" s="2" t="s">
        <v>228</v>
      </c>
      <c r="C12" s="3" t="s">
        <v>236</v>
      </c>
      <c r="D12" s="2">
        <v>3</v>
      </c>
      <c r="E12" s="2">
        <v>1</v>
      </c>
      <c r="F12" s="2" t="s">
        <v>520</v>
      </c>
      <c r="G12" s="3"/>
      <c r="H12" s="2"/>
      <c r="I12" s="2">
        <f t="shared" si="0"/>
        <v>0</v>
      </c>
    </row>
    <row r="13" spans="1:9" ht="47.25" x14ac:dyDescent="0.25">
      <c r="A13" s="2">
        <v>7</v>
      </c>
      <c r="B13" s="2" t="s">
        <v>25</v>
      </c>
      <c r="C13" s="3" t="s">
        <v>237</v>
      </c>
      <c r="D13" s="2">
        <v>3</v>
      </c>
      <c r="E13" s="2">
        <v>1</v>
      </c>
      <c r="F13" s="2" t="s">
        <v>520</v>
      </c>
      <c r="G13" s="2"/>
      <c r="H13" s="2"/>
      <c r="I13" s="2">
        <f t="shared" si="0"/>
        <v>0</v>
      </c>
    </row>
    <row r="14" spans="1:9" ht="47.25" x14ac:dyDescent="0.25">
      <c r="A14" s="2">
        <v>8</v>
      </c>
      <c r="B14" s="2" t="s">
        <v>25</v>
      </c>
      <c r="C14" s="3" t="s">
        <v>238</v>
      </c>
      <c r="D14" s="2">
        <v>3</v>
      </c>
      <c r="E14" s="2">
        <v>1</v>
      </c>
      <c r="F14" s="2" t="s">
        <v>520</v>
      </c>
      <c r="G14" s="2"/>
      <c r="H14" s="2"/>
      <c r="I14" s="2">
        <f t="shared" si="0"/>
        <v>0</v>
      </c>
    </row>
    <row r="15" spans="1:9" ht="47.25" x14ac:dyDescent="0.25">
      <c r="A15" s="2">
        <v>9</v>
      </c>
      <c r="B15" s="2" t="s">
        <v>25</v>
      </c>
      <c r="C15" s="3" t="s">
        <v>239</v>
      </c>
      <c r="D15" s="2">
        <v>3</v>
      </c>
      <c r="E15" s="2">
        <v>1</v>
      </c>
      <c r="F15" s="2" t="s">
        <v>520</v>
      </c>
      <c r="G15" s="2"/>
      <c r="H15" s="2"/>
      <c r="I15" s="2">
        <f t="shared" si="0"/>
        <v>0</v>
      </c>
    </row>
    <row r="16" spans="1:9" ht="64.5" customHeight="1" x14ac:dyDescent="0.25">
      <c r="A16" s="2">
        <v>10</v>
      </c>
      <c r="B16" s="2" t="s">
        <v>25</v>
      </c>
      <c r="C16" s="3" t="s">
        <v>240</v>
      </c>
      <c r="D16" s="2">
        <v>3</v>
      </c>
      <c r="E16" s="2">
        <v>1</v>
      </c>
      <c r="F16" s="2" t="s">
        <v>520</v>
      </c>
      <c r="G16" s="2"/>
      <c r="H16" s="2"/>
      <c r="I16" s="2">
        <f t="shared" si="0"/>
        <v>0</v>
      </c>
    </row>
    <row r="17" spans="1:9" ht="63.75" customHeight="1" x14ac:dyDescent="0.25">
      <c r="A17" s="2">
        <v>11</v>
      </c>
      <c r="B17" s="2" t="s">
        <v>25</v>
      </c>
      <c r="C17" s="3" t="s">
        <v>241</v>
      </c>
      <c r="D17" s="2">
        <v>3</v>
      </c>
      <c r="E17" s="2">
        <v>1</v>
      </c>
      <c r="F17" s="2" t="s">
        <v>520</v>
      </c>
      <c r="G17" s="2"/>
      <c r="H17" s="2"/>
      <c r="I17" s="2">
        <f t="shared" si="0"/>
        <v>0</v>
      </c>
    </row>
    <row r="18" spans="1:9" ht="47.25" x14ac:dyDescent="0.25">
      <c r="A18" s="2">
        <v>12</v>
      </c>
      <c r="B18" s="2" t="s">
        <v>25</v>
      </c>
      <c r="C18" s="3" t="s">
        <v>242</v>
      </c>
      <c r="D18" s="2">
        <v>3</v>
      </c>
      <c r="E18" s="2">
        <v>1</v>
      </c>
      <c r="F18" s="2" t="s">
        <v>520</v>
      </c>
      <c r="G18" s="2"/>
      <c r="H18" s="2"/>
      <c r="I18" s="2">
        <f t="shared" si="0"/>
        <v>0</v>
      </c>
    </row>
    <row r="19" spans="1:9" ht="47.25" x14ac:dyDescent="0.25">
      <c r="A19" s="2">
        <v>13</v>
      </c>
      <c r="B19" s="2" t="s">
        <v>25</v>
      </c>
      <c r="C19" s="3" t="s">
        <v>243</v>
      </c>
      <c r="D19" s="2">
        <v>3</v>
      </c>
      <c r="E19" s="2">
        <v>1</v>
      </c>
      <c r="F19" s="2" t="s">
        <v>520</v>
      </c>
      <c r="G19" s="2"/>
      <c r="H19" s="2"/>
      <c r="I19" s="2">
        <f t="shared" si="0"/>
        <v>0</v>
      </c>
    </row>
    <row r="20" spans="1:9" ht="47.25" x14ac:dyDescent="0.25">
      <c r="A20" s="2">
        <v>14</v>
      </c>
      <c r="B20" s="2" t="s">
        <v>25</v>
      </c>
      <c r="C20" s="3" t="s">
        <v>244</v>
      </c>
      <c r="D20" s="2">
        <v>3</v>
      </c>
      <c r="E20" s="2">
        <v>1</v>
      </c>
      <c r="F20" s="2" t="s">
        <v>520</v>
      </c>
      <c r="G20" s="2"/>
      <c r="H20" s="2"/>
      <c r="I20" s="2">
        <f t="shared" si="0"/>
        <v>0</v>
      </c>
    </row>
    <row r="21" spans="1:9" ht="47.25" x14ac:dyDescent="0.25">
      <c r="A21" s="2">
        <v>15</v>
      </c>
      <c r="B21" s="2" t="s">
        <v>25</v>
      </c>
      <c r="C21" s="3" t="s">
        <v>245</v>
      </c>
      <c r="D21" s="2">
        <v>3</v>
      </c>
      <c r="E21" s="2">
        <v>1</v>
      </c>
      <c r="F21" s="2" t="s">
        <v>520</v>
      </c>
      <c r="G21" s="2"/>
      <c r="H21" s="2"/>
      <c r="I21" s="2">
        <f t="shared" si="0"/>
        <v>0</v>
      </c>
    </row>
    <row r="22" spans="1:9" ht="47.25" x14ac:dyDescent="0.25">
      <c r="A22" s="2">
        <v>16</v>
      </c>
      <c r="B22" s="2" t="s">
        <v>25</v>
      </c>
      <c r="C22" s="1" t="s">
        <v>246</v>
      </c>
      <c r="D22" s="2">
        <v>3</v>
      </c>
      <c r="E22" s="2">
        <v>1</v>
      </c>
      <c r="F22" s="2" t="s">
        <v>520</v>
      </c>
      <c r="G22" s="2"/>
      <c r="H22" s="2"/>
      <c r="I22" s="2">
        <f t="shared" si="0"/>
        <v>0</v>
      </c>
    </row>
    <row r="23" spans="1:9" ht="47.25" x14ac:dyDescent="0.25">
      <c r="A23" s="2">
        <v>17</v>
      </c>
      <c r="B23" s="2" t="s">
        <v>25</v>
      </c>
      <c r="C23" s="3" t="s">
        <v>247</v>
      </c>
      <c r="D23" s="2">
        <v>3</v>
      </c>
      <c r="E23" s="2">
        <v>1</v>
      </c>
      <c r="F23" s="2" t="s">
        <v>520</v>
      </c>
      <c r="G23" s="2"/>
      <c r="H23" s="2"/>
      <c r="I23" s="2">
        <f t="shared" si="0"/>
        <v>0</v>
      </c>
    </row>
    <row r="24" spans="1:9" ht="47.25" x14ac:dyDescent="0.25">
      <c r="A24" s="2">
        <v>18</v>
      </c>
      <c r="B24" s="2" t="s">
        <v>46</v>
      </c>
      <c r="C24" s="3" t="s">
        <v>248</v>
      </c>
      <c r="D24" s="2">
        <v>3</v>
      </c>
      <c r="E24" s="2">
        <v>1</v>
      </c>
      <c r="F24" s="2" t="s">
        <v>520</v>
      </c>
      <c r="G24" s="2"/>
      <c r="H24" s="2"/>
      <c r="I24" s="2">
        <f t="shared" si="0"/>
        <v>0</v>
      </c>
    </row>
    <row r="25" spans="1:9" ht="47.25" x14ac:dyDescent="0.25">
      <c r="A25" s="2">
        <v>19</v>
      </c>
      <c r="B25" s="2" t="s">
        <v>46</v>
      </c>
      <c r="C25" s="3" t="s">
        <v>249</v>
      </c>
      <c r="D25" s="2">
        <v>3</v>
      </c>
      <c r="E25" s="2">
        <v>1</v>
      </c>
      <c r="F25" s="2" t="s">
        <v>520</v>
      </c>
      <c r="G25" s="2"/>
      <c r="H25" s="2"/>
      <c r="I25" s="2">
        <f t="shared" si="0"/>
        <v>0</v>
      </c>
    </row>
    <row r="26" spans="1:9" ht="47.25" x14ac:dyDescent="0.25">
      <c r="A26" s="2">
        <v>20</v>
      </c>
      <c r="B26" s="2" t="s">
        <v>46</v>
      </c>
      <c r="C26" s="3" t="s">
        <v>250</v>
      </c>
      <c r="D26" s="2">
        <v>3</v>
      </c>
      <c r="E26" s="2">
        <v>1</v>
      </c>
      <c r="F26" s="2" t="s">
        <v>520</v>
      </c>
      <c r="G26" s="2"/>
      <c r="H26" s="2"/>
      <c r="I26" s="2">
        <f t="shared" si="0"/>
        <v>0</v>
      </c>
    </row>
    <row r="27" spans="1:9" ht="47.25" x14ac:dyDescent="0.25">
      <c r="A27" s="2">
        <v>21</v>
      </c>
      <c r="B27" s="2" t="s">
        <v>46</v>
      </c>
      <c r="C27" s="3" t="s">
        <v>251</v>
      </c>
      <c r="D27" s="2">
        <v>3</v>
      </c>
      <c r="E27" s="2">
        <v>1</v>
      </c>
      <c r="F27" s="2" t="s">
        <v>520</v>
      </c>
      <c r="G27" s="2"/>
      <c r="H27" s="2"/>
      <c r="I27" s="2">
        <f t="shared" si="0"/>
        <v>0</v>
      </c>
    </row>
    <row r="28" spans="1:9" ht="47.25" x14ac:dyDescent="0.25">
      <c r="A28" s="2">
        <v>22</v>
      </c>
      <c r="B28" s="2" t="s">
        <v>229</v>
      </c>
      <c r="C28" s="3" t="s">
        <v>252</v>
      </c>
      <c r="D28" s="2">
        <v>3</v>
      </c>
      <c r="E28" s="2">
        <v>1</v>
      </c>
      <c r="F28" s="2" t="s">
        <v>520</v>
      </c>
      <c r="G28" s="2"/>
      <c r="H28" s="2"/>
      <c r="I28" s="2">
        <f t="shared" si="0"/>
        <v>0</v>
      </c>
    </row>
    <row r="29" spans="1:9" ht="47.25" x14ac:dyDescent="0.25">
      <c r="A29" s="2">
        <v>23</v>
      </c>
      <c r="B29" s="2" t="s">
        <v>229</v>
      </c>
      <c r="C29" s="3" t="s">
        <v>253</v>
      </c>
      <c r="D29" s="2">
        <v>3</v>
      </c>
      <c r="E29" s="2">
        <v>1</v>
      </c>
      <c r="F29" s="2" t="s">
        <v>520</v>
      </c>
      <c r="G29" s="2"/>
      <c r="H29" s="2"/>
      <c r="I29" s="2">
        <f t="shared" si="0"/>
        <v>0</v>
      </c>
    </row>
    <row r="30" spans="1:9" ht="71.25" customHeight="1" x14ac:dyDescent="0.25">
      <c r="A30" s="2">
        <v>24</v>
      </c>
      <c r="B30" s="2" t="s">
        <v>229</v>
      </c>
      <c r="C30" s="3" t="s">
        <v>254</v>
      </c>
      <c r="D30" s="2">
        <v>3</v>
      </c>
      <c r="E30" s="2">
        <v>1</v>
      </c>
      <c r="F30" s="2" t="s">
        <v>520</v>
      </c>
      <c r="G30" s="2"/>
      <c r="H30" s="2"/>
      <c r="I30" s="2">
        <f t="shared" si="0"/>
        <v>0</v>
      </c>
    </row>
    <row r="31" spans="1:9" ht="77.25" customHeight="1" x14ac:dyDescent="0.25">
      <c r="A31" s="2">
        <v>25</v>
      </c>
      <c r="B31" s="2" t="s">
        <v>229</v>
      </c>
      <c r="C31" s="3" t="s">
        <v>255</v>
      </c>
      <c r="D31" s="2">
        <v>3</v>
      </c>
      <c r="E31" s="2">
        <v>1</v>
      </c>
      <c r="F31" s="2" t="s">
        <v>520</v>
      </c>
      <c r="G31" s="2"/>
      <c r="H31" s="2"/>
      <c r="I31" s="2">
        <f t="shared" si="0"/>
        <v>0</v>
      </c>
    </row>
    <row r="32" spans="1:9" ht="77.25" customHeight="1" x14ac:dyDescent="0.25">
      <c r="A32" s="2">
        <v>26</v>
      </c>
      <c r="B32" s="2" t="s">
        <v>229</v>
      </c>
      <c r="C32" s="3" t="s">
        <v>256</v>
      </c>
      <c r="D32" s="2">
        <v>3</v>
      </c>
      <c r="E32" s="2">
        <v>1</v>
      </c>
      <c r="F32" s="2" t="s">
        <v>520</v>
      </c>
      <c r="G32" s="2"/>
      <c r="H32" s="2"/>
      <c r="I32" s="2">
        <f t="shared" si="0"/>
        <v>0</v>
      </c>
    </row>
    <row r="33" spans="1:9" ht="78.75" customHeight="1" x14ac:dyDescent="0.25">
      <c r="A33" s="2">
        <v>27</v>
      </c>
      <c r="B33" s="2" t="s">
        <v>229</v>
      </c>
      <c r="C33" s="3" t="s">
        <v>257</v>
      </c>
      <c r="D33" s="2">
        <v>3</v>
      </c>
      <c r="E33" s="2">
        <v>1</v>
      </c>
      <c r="F33" s="2" t="s">
        <v>520</v>
      </c>
      <c r="G33" s="2"/>
      <c r="H33" s="2"/>
      <c r="I33" s="2">
        <f t="shared" si="0"/>
        <v>0</v>
      </c>
    </row>
    <row r="34" spans="1:9" ht="31.5" x14ac:dyDescent="0.25">
      <c r="A34" s="2">
        <v>28</v>
      </c>
      <c r="B34" s="3" t="s">
        <v>230</v>
      </c>
      <c r="C34" s="3" t="s">
        <v>258</v>
      </c>
      <c r="D34" s="2">
        <v>3</v>
      </c>
      <c r="E34" s="2">
        <v>1</v>
      </c>
      <c r="F34" s="2" t="s">
        <v>520</v>
      </c>
      <c r="G34" s="2"/>
      <c r="H34" s="2"/>
      <c r="I34" s="2">
        <f t="shared" si="0"/>
        <v>0</v>
      </c>
    </row>
    <row r="35" spans="1:9" ht="15.75" customHeight="1" x14ac:dyDescent="0.25">
      <c r="A35" s="52" t="s">
        <v>11</v>
      </c>
      <c r="B35" s="52"/>
      <c r="C35" s="52"/>
      <c r="D35" s="52"/>
      <c r="E35" s="52"/>
      <c r="F35" s="52"/>
      <c r="G35" s="52"/>
      <c r="H35" s="31">
        <f>SUM(H7:H34)</f>
        <v>0</v>
      </c>
      <c r="I35" s="31">
        <f>SUM(I7:I34)</f>
        <v>0</v>
      </c>
    </row>
    <row r="36" spans="1:9" ht="18.75" x14ac:dyDescent="0.25">
      <c r="A36" s="55" t="s">
        <v>160</v>
      </c>
      <c r="B36" s="55"/>
      <c r="C36" s="55"/>
      <c r="D36" s="55"/>
      <c r="E36" s="55"/>
      <c r="F36" s="55"/>
      <c r="G36" s="55"/>
      <c r="H36" s="55"/>
      <c r="I36" s="55"/>
    </row>
    <row r="37" spans="1:9" ht="47.25" x14ac:dyDescent="0.25">
      <c r="A37" s="2">
        <v>1</v>
      </c>
      <c r="B37" s="2" t="s">
        <v>21</v>
      </c>
      <c r="C37" s="1" t="s">
        <v>291</v>
      </c>
      <c r="D37" s="2">
        <v>3</v>
      </c>
      <c r="E37" s="2">
        <v>1</v>
      </c>
      <c r="F37" s="2" t="s">
        <v>520</v>
      </c>
      <c r="G37" s="3"/>
      <c r="H37" s="2"/>
      <c r="I37" s="2">
        <f>H37*D37</f>
        <v>0</v>
      </c>
    </row>
    <row r="38" spans="1:9" ht="63" x14ac:dyDescent="0.25">
      <c r="A38" s="2">
        <v>2</v>
      </c>
      <c r="B38" s="2" t="s">
        <v>228</v>
      </c>
      <c r="C38" s="1" t="s">
        <v>292</v>
      </c>
      <c r="D38" s="2">
        <v>3</v>
      </c>
      <c r="E38" s="2">
        <v>1</v>
      </c>
      <c r="F38" s="2" t="s">
        <v>520</v>
      </c>
      <c r="G38" s="3"/>
      <c r="H38" s="2"/>
      <c r="I38" s="2">
        <f t="shared" ref="I38:I43" si="1">H38*D38</f>
        <v>0</v>
      </c>
    </row>
    <row r="39" spans="1:9" ht="47.25" x14ac:dyDescent="0.25">
      <c r="A39" s="2">
        <v>3</v>
      </c>
      <c r="B39" s="2" t="s">
        <v>25</v>
      </c>
      <c r="C39" s="1" t="s">
        <v>293</v>
      </c>
      <c r="D39" s="2">
        <v>3</v>
      </c>
      <c r="E39" s="2">
        <v>1</v>
      </c>
      <c r="F39" s="2" t="s">
        <v>520</v>
      </c>
      <c r="G39" s="2"/>
      <c r="H39" s="2"/>
      <c r="I39" s="2">
        <f t="shared" si="1"/>
        <v>0</v>
      </c>
    </row>
    <row r="40" spans="1:9" ht="47.25" x14ac:dyDescent="0.25">
      <c r="A40" s="2">
        <v>4</v>
      </c>
      <c r="B40" s="2" t="s">
        <v>25</v>
      </c>
      <c r="C40" s="1" t="s">
        <v>294</v>
      </c>
      <c r="D40" s="2">
        <v>3</v>
      </c>
      <c r="E40" s="2">
        <v>1</v>
      </c>
      <c r="F40" s="2" t="s">
        <v>520</v>
      </c>
      <c r="G40" s="2"/>
      <c r="H40" s="2"/>
      <c r="I40" s="2">
        <f t="shared" si="1"/>
        <v>0</v>
      </c>
    </row>
    <row r="41" spans="1:9" ht="47.25" x14ac:dyDescent="0.25">
      <c r="A41" s="2">
        <v>5</v>
      </c>
      <c r="B41" s="2" t="s">
        <v>46</v>
      </c>
      <c r="C41" s="3" t="s">
        <v>288</v>
      </c>
      <c r="D41" s="2">
        <v>3</v>
      </c>
      <c r="E41" s="2">
        <v>1</v>
      </c>
      <c r="F41" s="2" t="s">
        <v>520</v>
      </c>
      <c r="G41" s="2"/>
      <c r="H41" s="2"/>
      <c r="I41" s="2">
        <f t="shared" si="1"/>
        <v>0</v>
      </c>
    </row>
    <row r="42" spans="1:9" ht="47.25" x14ac:dyDescent="0.25">
      <c r="A42" s="2">
        <v>6</v>
      </c>
      <c r="B42" s="2" t="s">
        <v>46</v>
      </c>
      <c r="C42" s="3" t="s">
        <v>289</v>
      </c>
      <c r="D42" s="2">
        <v>3</v>
      </c>
      <c r="E42" s="2">
        <v>1</v>
      </c>
      <c r="F42" s="2" t="s">
        <v>520</v>
      </c>
      <c r="G42" s="2"/>
      <c r="H42" s="2"/>
      <c r="I42" s="2">
        <f t="shared" si="1"/>
        <v>0</v>
      </c>
    </row>
    <row r="43" spans="1:9" ht="31.5" x14ac:dyDescent="0.25">
      <c r="A43" s="2">
        <v>7</v>
      </c>
      <c r="B43" s="2" t="s">
        <v>229</v>
      </c>
      <c r="C43" s="1" t="s">
        <v>290</v>
      </c>
      <c r="D43" s="2">
        <v>3</v>
      </c>
      <c r="E43" s="2">
        <v>1</v>
      </c>
      <c r="F43" s="2" t="s">
        <v>520</v>
      </c>
      <c r="G43" s="2"/>
      <c r="H43" s="2"/>
      <c r="I43" s="2">
        <f t="shared" si="1"/>
        <v>0</v>
      </c>
    </row>
    <row r="44" spans="1:9" ht="31.5" x14ac:dyDescent="0.25">
      <c r="A44" s="2">
        <v>8</v>
      </c>
      <c r="B44" s="2" t="s">
        <v>229</v>
      </c>
      <c r="C44" s="1" t="s">
        <v>290</v>
      </c>
      <c r="D44" s="2">
        <v>3</v>
      </c>
      <c r="E44" s="2">
        <v>1</v>
      </c>
      <c r="F44" s="2" t="s">
        <v>520</v>
      </c>
      <c r="G44" s="2"/>
      <c r="H44" s="2"/>
      <c r="I44" s="2">
        <f>H44*D44</f>
        <v>0</v>
      </c>
    </row>
    <row r="45" spans="1:9" ht="15.75" customHeight="1" x14ac:dyDescent="0.25">
      <c r="A45" s="52" t="s">
        <v>11</v>
      </c>
      <c r="B45" s="52"/>
      <c r="C45" s="52"/>
      <c r="D45" s="52"/>
      <c r="E45" s="52"/>
      <c r="F45" s="52"/>
      <c r="G45" s="52"/>
      <c r="H45" s="31">
        <f>SUM(H37:H44)</f>
        <v>0</v>
      </c>
      <c r="I45" s="31">
        <f>SUM(I37:I44)</f>
        <v>0</v>
      </c>
    </row>
    <row r="46" spans="1:9" ht="20.25" x14ac:dyDescent="0.25">
      <c r="A46" s="57" t="s">
        <v>154</v>
      </c>
      <c r="B46" s="57"/>
      <c r="C46" s="57"/>
      <c r="D46" s="57"/>
      <c r="E46" s="57"/>
      <c r="F46" s="57"/>
      <c r="G46" s="57"/>
      <c r="H46" s="57"/>
      <c r="I46" s="57"/>
    </row>
    <row r="47" spans="1:9" ht="18.75" x14ac:dyDescent="0.25">
      <c r="A47" s="55" t="s">
        <v>164</v>
      </c>
      <c r="B47" s="55"/>
      <c r="C47" s="55"/>
      <c r="D47" s="55"/>
      <c r="E47" s="55"/>
      <c r="F47" s="55"/>
      <c r="G47" s="55"/>
      <c r="H47" s="55"/>
      <c r="I47" s="55"/>
    </row>
    <row r="48" spans="1:9" ht="47.25" x14ac:dyDescent="0.25">
      <c r="A48" s="2">
        <v>1</v>
      </c>
      <c r="B48" s="2" t="s">
        <v>21</v>
      </c>
      <c r="C48" s="1" t="s">
        <v>303</v>
      </c>
      <c r="D48" s="2">
        <v>3</v>
      </c>
      <c r="E48" s="2">
        <v>1</v>
      </c>
      <c r="F48" s="2" t="s">
        <v>73</v>
      </c>
      <c r="G48" s="3" t="s">
        <v>521</v>
      </c>
      <c r="H48" s="2"/>
      <c r="I48" s="2">
        <f>SUM(H48*D48)</f>
        <v>0</v>
      </c>
    </row>
    <row r="49" spans="1:9" ht="47.25" x14ac:dyDescent="0.25">
      <c r="A49" s="2">
        <v>2</v>
      </c>
      <c r="B49" s="2" t="s">
        <v>21</v>
      </c>
      <c r="C49" s="1" t="s">
        <v>304</v>
      </c>
      <c r="D49" s="2">
        <v>3</v>
      </c>
      <c r="E49" s="2">
        <v>1</v>
      </c>
      <c r="F49" s="2" t="s">
        <v>73</v>
      </c>
      <c r="G49" s="3" t="s">
        <v>521</v>
      </c>
      <c r="H49" s="2"/>
      <c r="I49" s="2">
        <f t="shared" ref="I49:I56" si="2">SUM(H49*D49)</f>
        <v>0</v>
      </c>
    </row>
    <row r="50" spans="1:9" ht="47.25" x14ac:dyDescent="0.25">
      <c r="A50" s="2">
        <v>3</v>
      </c>
      <c r="B50" s="2" t="s">
        <v>123</v>
      </c>
      <c r="C50" s="1" t="s">
        <v>305</v>
      </c>
      <c r="D50" s="2">
        <v>3</v>
      </c>
      <c r="E50" s="2">
        <v>1</v>
      </c>
      <c r="F50" s="2" t="s">
        <v>73</v>
      </c>
      <c r="G50" s="2"/>
      <c r="H50" s="2"/>
      <c r="I50" s="2">
        <f t="shared" si="2"/>
        <v>0</v>
      </c>
    </row>
    <row r="51" spans="1:9" ht="47.25" x14ac:dyDescent="0.25">
      <c r="A51" s="2">
        <v>4</v>
      </c>
      <c r="B51" s="2" t="s">
        <v>123</v>
      </c>
      <c r="C51" s="1" t="s">
        <v>307</v>
      </c>
      <c r="D51" s="2">
        <v>3</v>
      </c>
      <c r="E51" s="2">
        <v>1</v>
      </c>
      <c r="F51" s="2" t="s">
        <v>73</v>
      </c>
      <c r="G51" s="2"/>
      <c r="H51" s="2"/>
      <c r="I51" s="2">
        <f t="shared" si="2"/>
        <v>0</v>
      </c>
    </row>
    <row r="52" spans="1:9" ht="47.25" x14ac:dyDescent="0.25">
      <c r="A52" s="2">
        <v>5</v>
      </c>
      <c r="B52" s="2" t="s">
        <v>25</v>
      </c>
      <c r="C52" s="1" t="s">
        <v>306</v>
      </c>
      <c r="D52" s="2">
        <v>3</v>
      </c>
      <c r="E52" s="2">
        <v>1</v>
      </c>
      <c r="F52" s="2" t="s">
        <v>73</v>
      </c>
      <c r="G52" s="2"/>
      <c r="H52" s="2"/>
      <c r="I52" s="2">
        <f t="shared" si="2"/>
        <v>0</v>
      </c>
    </row>
    <row r="53" spans="1:9" ht="47.25" x14ac:dyDescent="0.25">
      <c r="A53" s="2">
        <v>6</v>
      </c>
      <c r="B53" s="2" t="s">
        <v>46</v>
      </c>
      <c r="C53" s="1" t="s">
        <v>308</v>
      </c>
      <c r="D53" s="2">
        <v>3</v>
      </c>
      <c r="E53" s="2">
        <v>1</v>
      </c>
      <c r="F53" s="2" t="s">
        <v>73</v>
      </c>
      <c r="G53" s="2"/>
      <c r="H53" s="2"/>
      <c r="I53" s="2">
        <f t="shared" si="2"/>
        <v>0</v>
      </c>
    </row>
    <row r="54" spans="1:9" ht="47.25" x14ac:dyDescent="0.25">
      <c r="A54" s="2">
        <v>7</v>
      </c>
      <c r="B54" s="2" t="s">
        <v>46</v>
      </c>
      <c r="C54" s="1" t="s">
        <v>309</v>
      </c>
      <c r="D54" s="2">
        <v>3</v>
      </c>
      <c r="E54" s="2">
        <v>1</v>
      </c>
      <c r="F54" s="2" t="s">
        <v>73</v>
      </c>
      <c r="G54" s="2"/>
      <c r="H54" s="2"/>
      <c r="I54" s="2">
        <f t="shared" si="2"/>
        <v>0</v>
      </c>
    </row>
    <row r="55" spans="1:9" ht="47.25" x14ac:dyDescent="0.25">
      <c r="A55" s="2">
        <v>8</v>
      </c>
      <c r="B55" s="2" t="s">
        <v>46</v>
      </c>
      <c r="C55" s="1" t="s">
        <v>310</v>
      </c>
      <c r="D55" s="2">
        <v>3</v>
      </c>
      <c r="E55" s="2">
        <v>1</v>
      </c>
      <c r="F55" s="2" t="s">
        <v>73</v>
      </c>
      <c r="G55" s="2"/>
      <c r="H55" s="2"/>
      <c r="I55" s="2">
        <f t="shared" si="2"/>
        <v>0</v>
      </c>
    </row>
    <row r="56" spans="1:9" ht="31.5" x14ac:dyDescent="0.25">
      <c r="A56" s="2">
        <v>9</v>
      </c>
      <c r="B56" s="2" t="s">
        <v>229</v>
      </c>
      <c r="C56" s="1" t="s">
        <v>311</v>
      </c>
      <c r="D56" s="2">
        <v>3</v>
      </c>
      <c r="E56" s="2">
        <v>1</v>
      </c>
      <c r="F56" s="2" t="s">
        <v>73</v>
      </c>
      <c r="G56" s="2"/>
      <c r="H56" s="2"/>
      <c r="I56" s="2">
        <f t="shared" si="2"/>
        <v>0</v>
      </c>
    </row>
    <row r="57" spans="1:9" ht="15.75" customHeight="1" x14ac:dyDescent="0.25">
      <c r="A57" s="52" t="s">
        <v>11</v>
      </c>
      <c r="B57" s="52"/>
      <c r="C57" s="52"/>
      <c r="D57" s="52"/>
      <c r="E57" s="52"/>
      <c r="F57" s="52"/>
      <c r="G57" s="52"/>
      <c r="H57" s="31">
        <f>SUM(H48:H56)</f>
        <v>0</v>
      </c>
      <c r="I57" s="31">
        <f>SUM(I48:I56)</f>
        <v>0</v>
      </c>
    </row>
    <row r="58" spans="1:9" ht="18.75" x14ac:dyDescent="0.25">
      <c r="A58" s="55" t="s">
        <v>163</v>
      </c>
      <c r="B58" s="55"/>
      <c r="C58" s="55"/>
      <c r="D58" s="55"/>
      <c r="E58" s="55"/>
      <c r="F58" s="55"/>
      <c r="G58" s="55"/>
      <c r="H58" s="55"/>
      <c r="I58" s="55"/>
    </row>
    <row r="59" spans="1:9" ht="47.25" x14ac:dyDescent="0.25">
      <c r="A59" s="2">
        <v>1</v>
      </c>
      <c r="B59" s="2" t="s">
        <v>21</v>
      </c>
      <c r="C59" s="1" t="s">
        <v>437</v>
      </c>
      <c r="D59" s="2">
        <v>3</v>
      </c>
      <c r="E59" s="2">
        <v>1</v>
      </c>
      <c r="F59" s="2" t="s">
        <v>520</v>
      </c>
      <c r="G59" s="2"/>
      <c r="H59" s="2"/>
      <c r="I59" s="2">
        <f>H59*D59</f>
        <v>0</v>
      </c>
    </row>
    <row r="60" spans="1:9" ht="47.25" x14ac:dyDescent="0.25">
      <c r="A60" s="2">
        <v>2</v>
      </c>
      <c r="B60" s="2" t="s">
        <v>213</v>
      </c>
      <c r="C60" s="1" t="s">
        <v>438</v>
      </c>
      <c r="D60" s="2">
        <v>3</v>
      </c>
      <c r="E60" s="2">
        <v>1</v>
      </c>
      <c r="F60" s="2" t="s">
        <v>520</v>
      </c>
      <c r="G60" s="3"/>
      <c r="H60" s="2"/>
      <c r="I60" s="2">
        <f t="shared" ref="I60:I67" si="3">H60*D60</f>
        <v>0</v>
      </c>
    </row>
    <row r="61" spans="1:9" ht="47.25" x14ac:dyDescent="0.25">
      <c r="A61" s="2">
        <v>3</v>
      </c>
      <c r="B61" s="2" t="s">
        <v>299</v>
      </c>
      <c r="C61" s="1" t="s">
        <v>439</v>
      </c>
      <c r="D61" s="2">
        <v>3</v>
      </c>
      <c r="E61" s="2">
        <v>1</v>
      </c>
      <c r="F61" s="2" t="s">
        <v>520</v>
      </c>
      <c r="G61" s="2"/>
      <c r="H61" s="2"/>
      <c r="I61" s="2">
        <f t="shared" si="3"/>
        <v>0</v>
      </c>
    </row>
    <row r="62" spans="1:9" ht="47.25" x14ac:dyDescent="0.25">
      <c r="A62" s="2">
        <v>4</v>
      </c>
      <c r="B62" s="2" t="s">
        <v>299</v>
      </c>
      <c r="C62" s="1" t="s">
        <v>440</v>
      </c>
      <c r="D62" s="2">
        <v>3</v>
      </c>
      <c r="E62" s="2">
        <v>1</v>
      </c>
      <c r="F62" s="2" t="s">
        <v>520</v>
      </c>
      <c r="G62" s="2"/>
      <c r="H62" s="2"/>
      <c r="I62" s="2">
        <f t="shared" si="3"/>
        <v>0</v>
      </c>
    </row>
    <row r="63" spans="1:9" ht="47.25" x14ac:dyDescent="0.25">
      <c r="A63" s="2">
        <v>5</v>
      </c>
      <c r="B63" s="2" t="s">
        <v>299</v>
      </c>
      <c r="C63" s="1" t="s">
        <v>441</v>
      </c>
      <c r="D63" s="2">
        <v>3</v>
      </c>
      <c r="E63" s="2">
        <v>1</v>
      </c>
      <c r="F63" s="2" t="s">
        <v>520</v>
      </c>
      <c r="G63" s="2"/>
      <c r="H63" s="2"/>
      <c r="I63" s="2">
        <f t="shared" si="3"/>
        <v>0</v>
      </c>
    </row>
    <row r="64" spans="1:9" ht="47.25" x14ac:dyDescent="0.25">
      <c r="A64" s="2">
        <v>6</v>
      </c>
      <c r="B64" s="2" t="s">
        <v>299</v>
      </c>
      <c r="C64" s="1" t="s">
        <v>442</v>
      </c>
      <c r="D64" s="2">
        <v>3</v>
      </c>
      <c r="E64" s="2">
        <v>1</v>
      </c>
      <c r="F64" s="2" t="s">
        <v>520</v>
      </c>
      <c r="G64" s="2"/>
      <c r="H64" s="2"/>
      <c r="I64" s="2">
        <f t="shared" si="3"/>
        <v>0</v>
      </c>
    </row>
    <row r="65" spans="1:9" ht="47.25" x14ac:dyDescent="0.25">
      <c r="A65" s="2">
        <v>7</v>
      </c>
      <c r="B65" s="2" t="s">
        <v>46</v>
      </c>
      <c r="C65" s="1" t="s">
        <v>443</v>
      </c>
      <c r="D65" s="2">
        <v>3</v>
      </c>
      <c r="E65" s="2">
        <v>1</v>
      </c>
      <c r="F65" s="2" t="s">
        <v>520</v>
      </c>
      <c r="G65" s="2"/>
      <c r="H65" s="2"/>
      <c r="I65" s="2">
        <f t="shared" si="3"/>
        <v>0</v>
      </c>
    </row>
    <row r="66" spans="1:9" ht="47.25" x14ac:dyDescent="0.25">
      <c r="A66" s="2">
        <v>8</v>
      </c>
      <c r="B66" s="2" t="s">
        <v>46</v>
      </c>
      <c r="C66" s="1" t="s">
        <v>444</v>
      </c>
      <c r="D66" s="2">
        <v>3</v>
      </c>
      <c r="E66" s="2">
        <v>1</v>
      </c>
      <c r="F66" s="2" t="s">
        <v>520</v>
      </c>
      <c r="G66" s="2"/>
      <c r="H66" s="2"/>
      <c r="I66" s="2">
        <f t="shared" si="3"/>
        <v>0</v>
      </c>
    </row>
    <row r="67" spans="1:9" ht="47.25" x14ac:dyDescent="0.25">
      <c r="A67" s="2">
        <v>9</v>
      </c>
      <c r="B67" s="2" t="s">
        <v>295</v>
      </c>
      <c r="C67" s="1" t="s">
        <v>445</v>
      </c>
      <c r="D67" s="2">
        <v>3</v>
      </c>
      <c r="E67" s="2">
        <v>1</v>
      </c>
      <c r="F67" s="2" t="s">
        <v>520</v>
      </c>
      <c r="G67" s="2"/>
      <c r="H67" s="2"/>
      <c r="I67" s="2">
        <f t="shared" si="3"/>
        <v>0</v>
      </c>
    </row>
    <row r="68" spans="1:9" ht="15.75" customHeight="1" x14ac:dyDescent="0.25">
      <c r="A68" s="52" t="s">
        <v>11</v>
      </c>
      <c r="B68" s="52"/>
      <c r="C68" s="52"/>
      <c r="D68" s="52"/>
      <c r="E68" s="52"/>
      <c r="F68" s="52"/>
      <c r="G68" s="52"/>
      <c r="H68" s="31">
        <f>SUM(H59:H67)</f>
        <v>0</v>
      </c>
      <c r="I68" s="31">
        <f>SUM(I59:I67)</f>
        <v>0</v>
      </c>
    </row>
    <row r="69" spans="1:9" ht="18.75" x14ac:dyDescent="0.25">
      <c r="A69" s="55" t="s">
        <v>165</v>
      </c>
      <c r="B69" s="55"/>
      <c r="C69" s="55"/>
      <c r="D69" s="55"/>
      <c r="E69" s="55"/>
      <c r="F69" s="55"/>
      <c r="G69" s="55"/>
      <c r="H69" s="55"/>
      <c r="I69" s="55"/>
    </row>
    <row r="70" spans="1:9" ht="47.25" x14ac:dyDescent="0.25">
      <c r="A70" s="2">
        <v>1</v>
      </c>
      <c r="B70" s="2" t="s">
        <v>21</v>
      </c>
      <c r="C70" s="1" t="s">
        <v>434</v>
      </c>
      <c r="D70" s="2">
        <v>3</v>
      </c>
      <c r="E70" s="2">
        <v>1</v>
      </c>
      <c r="F70" s="2" t="s">
        <v>73</v>
      </c>
      <c r="G70" s="3" t="s">
        <v>521</v>
      </c>
      <c r="H70" s="2"/>
      <c r="I70" s="2">
        <f>-H70*D70</f>
        <v>0</v>
      </c>
    </row>
    <row r="71" spans="1:9" ht="47.25" x14ac:dyDescent="0.25">
      <c r="A71" s="2">
        <v>2</v>
      </c>
      <c r="B71" s="2" t="s">
        <v>299</v>
      </c>
      <c r="C71" s="1" t="s">
        <v>435</v>
      </c>
      <c r="D71" s="2">
        <v>3</v>
      </c>
      <c r="E71" s="2">
        <v>1</v>
      </c>
      <c r="F71" s="2" t="s">
        <v>73</v>
      </c>
      <c r="G71" s="2"/>
      <c r="H71" s="2"/>
      <c r="I71" s="2">
        <f t="shared" ref="I71:I72" si="4">-H71*D71</f>
        <v>0</v>
      </c>
    </row>
    <row r="72" spans="1:9" ht="47.25" x14ac:dyDescent="0.25">
      <c r="A72" s="2">
        <v>3</v>
      </c>
      <c r="B72" s="2" t="s">
        <v>46</v>
      </c>
      <c r="C72" s="1" t="s">
        <v>436</v>
      </c>
      <c r="D72" s="2">
        <v>3</v>
      </c>
      <c r="E72" s="2">
        <v>1</v>
      </c>
      <c r="F72" s="2" t="s">
        <v>73</v>
      </c>
      <c r="G72" s="2"/>
      <c r="H72" s="2"/>
      <c r="I72" s="2">
        <f t="shared" si="4"/>
        <v>0</v>
      </c>
    </row>
    <row r="73" spans="1:9" ht="15.75" customHeight="1" x14ac:dyDescent="0.25">
      <c r="A73" s="52" t="s">
        <v>11</v>
      </c>
      <c r="B73" s="52"/>
      <c r="C73" s="52"/>
      <c r="D73" s="52"/>
      <c r="E73" s="52"/>
      <c r="F73" s="52"/>
      <c r="G73" s="52"/>
      <c r="H73" s="31">
        <f>SUM(H70:H72)</f>
        <v>0</v>
      </c>
      <c r="I73" s="31">
        <f>SUM(I70:I72)</f>
        <v>0</v>
      </c>
    </row>
    <row r="74" spans="1:9" ht="18.75" x14ac:dyDescent="0.25">
      <c r="A74" s="55" t="s">
        <v>166</v>
      </c>
      <c r="B74" s="55"/>
      <c r="C74" s="55"/>
      <c r="D74" s="55"/>
      <c r="E74" s="55"/>
      <c r="F74" s="55"/>
      <c r="G74" s="55"/>
      <c r="H74" s="55"/>
      <c r="I74" s="55"/>
    </row>
    <row r="75" spans="1:9" ht="47.25" x14ac:dyDescent="0.25">
      <c r="A75" s="2">
        <v>1</v>
      </c>
      <c r="B75" s="2" t="s">
        <v>21</v>
      </c>
      <c r="C75" s="1" t="s">
        <v>376</v>
      </c>
      <c r="D75" s="2">
        <v>3</v>
      </c>
      <c r="E75" s="2">
        <v>1</v>
      </c>
      <c r="F75" s="2" t="s">
        <v>520</v>
      </c>
      <c r="G75" s="3"/>
      <c r="H75" s="2"/>
      <c r="I75" s="2">
        <f>SUM(H75*D75)</f>
        <v>0</v>
      </c>
    </row>
    <row r="76" spans="1:9" ht="47.25" x14ac:dyDescent="0.25">
      <c r="A76" s="2">
        <v>2</v>
      </c>
      <c r="B76" s="2" t="s">
        <v>21</v>
      </c>
      <c r="C76" s="1" t="s">
        <v>377</v>
      </c>
      <c r="D76" s="2">
        <v>3</v>
      </c>
      <c r="E76" s="2">
        <v>1</v>
      </c>
      <c r="F76" s="2" t="s">
        <v>520</v>
      </c>
      <c r="G76" s="3"/>
      <c r="H76" s="2"/>
      <c r="I76" s="2">
        <f t="shared" ref="I76:I87" si="5">SUM(H76*D76)</f>
        <v>0</v>
      </c>
    </row>
    <row r="77" spans="1:9" ht="47.25" x14ac:dyDescent="0.25">
      <c r="A77" s="2">
        <v>3</v>
      </c>
      <c r="B77" s="2" t="s">
        <v>106</v>
      </c>
      <c r="C77" s="1" t="s">
        <v>378</v>
      </c>
      <c r="D77" s="2">
        <v>3</v>
      </c>
      <c r="E77" s="2">
        <v>1</v>
      </c>
      <c r="F77" s="2" t="s">
        <v>520</v>
      </c>
      <c r="G77" s="3"/>
      <c r="H77" s="2"/>
      <c r="I77" s="2">
        <f t="shared" si="5"/>
        <v>0</v>
      </c>
    </row>
    <row r="78" spans="1:9" ht="47.25" x14ac:dyDescent="0.25">
      <c r="A78" s="2">
        <v>4</v>
      </c>
      <c r="B78" s="2" t="s">
        <v>106</v>
      </c>
      <c r="C78" s="1" t="s">
        <v>379</v>
      </c>
      <c r="D78" s="2">
        <v>3</v>
      </c>
      <c r="E78" s="2">
        <v>1</v>
      </c>
      <c r="F78" s="2" t="s">
        <v>520</v>
      </c>
      <c r="G78" s="3"/>
      <c r="H78" s="2"/>
      <c r="I78" s="2">
        <f t="shared" si="5"/>
        <v>0</v>
      </c>
    </row>
    <row r="79" spans="1:9" ht="47.25" x14ac:dyDescent="0.25">
      <c r="A79" s="2">
        <v>5</v>
      </c>
      <c r="B79" s="2" t="s">
        <v>25</v>
      </c>
      <c r="C79" s="1" t="s">
        <v>380</v>
      </c>
      <c r="D79" s="2">
        <v>3</v>
      </c>
      <c r="E79" s="2">
        <v>1</v>
      </c>
      <c r="F79" s="2" t="s">
        <v>520</v>
      </c>
      <c r="G79" s="2"/>
      <c r="H79" s="2"/>
      <c r="I79" s="2">
        <f t="shared" si="5"/>
        <v>0</v>
      </c>
    </row>
    <row r="80" spans="1:9" ht="47.25" x14ac:dyDescent="0.25">
      <c r="A80" s="2">
        <v>6</v>
      </c>
      <c r="B80" s="2" t="s">
        <v>25</v>
      </c>
      <c r="C80" s="1" t="s">
        <v>380</v>
      </c>
      <c r="D80" s="2">
        <v>3</v>
      </c>
      <c r="E80" s="2">
        <v>1</v>
      </c>
      <c r="F80" s="2" t="s">
        <v>520</v>
      </c>
      <c r="G80" s="2"/>
      <c r="H80" s="2"/>
      <c r="I80" s="2">
        <f t="shared" si="5"/>
        <v>0</v>
      </c>
    </row>
    <row r="81" spans="1:9" ht="47.25" x14ac:dyDescent="0.25">
      <c r="A81" s="2">
        <v>7</v>
      </c>
      <c r="B81" s="2" t="s">
        <v>25</v>
      </c>
      <c r="C81" s="1" t="s">
        <v>381</v>
      </c>
      <c r="D81" s="2">
        <v>3</v>
      </c>
      <c r="E81" s="2">
        <v>1</v>
      </c>
      <c r="F81" s="2" t="s">
        <v>520</v>
      </c>
      <c r="G81" s="2"/>
      <c r="H81" s="2"/>
      <c r="I81" s="2">
        <f t="shared" si="5"/>
        <v>0</v>
      </c>
    </row>
    <row r="82" spans="1:9" ht="47.25" x14ac:dyDescent="0.25">
      <c r="A82" s="2">
        <v>8</v>
      </c>
      <c r="B82" s="2" t="s">
        <v>25</v>
      </c>
      <c r="C82" s="1" t="s">
        <v>382</v>
      </c>
      <c r="D82" s="2">
        <v>3</v>
      </c>
      <c r="E82" s="2">
        <v>1</v>
      </c>
      <c r="F82" s="2" t="s">
        <v>520</v>
      </c>
      <c r="G82" s="2"/>
      <c r="H82" s="2"/>
      <c r="I82" s="2">
        <f t="shared" si="5"/>
        <v>0</v>
      </c>
    </row>
    <row r="83" spans="1:9" ht="47.25" x14ac:dyDescent="0.25">
      <c r="A83" s="2">
        <v>9</v>
      </c>
      <c r="B83" s="2" t="s">
        <v>25</v>
      </c>
      <c r="C83" s="1" t="s">
        <v>383</v>
      </c>
      <c r="D83" s="2">
        <v>3</v>
      </c>
      <c r="E83" s="2">
        <v>1</v>
      </c>
      <c r="F83" s="2" t="s">
        <v>520</v>
      </c>
      <c r="G83" s="2"/>
      <c r="H83" s="2"/>
      <c r="I83" s="2">
        <f t="shared" si="5"/>
        <v>0</v>
      </c>
    </row>
    <row r="84" spans="1:9" ht="47.25" x14ac:dyDescent="0.25">
      <c r="A84" s="2">
        <v>10</v>
      </c>
      <c r="B84" s="2" t="s">
        <v>25</v>
      </c>
      <c r="C84" s="1" t="s">
        <v>384</v>
      </c>
      <c r="D84" s="2">
        <v>3</v>
      </c>
      <c r="E84" s="2">
        <v>1</v>
      </c>
      <c r="F84" s="2" t="s">
        <v>520</v>
      </c>
      <c r="G84" s="2"/>
      <c r="H84" s="2"/>
      <c r="I84" s="2">
        <f t="shared" si="5"/>
        <v>0</v>
      </c>
    </row>
    <row r="85" spans="1:9" ht="47.25" x14ac:dyDescent="0.25">
      <c r="A85" s="2">
        <v>11</v>
      </c>
      <c r="B85" s="2" t="s">
        <v>297</v>
      </c>
      <c r="C85" s="1" t="s">
        <v>385</v>
      </c>
      <c r="D85" s="2">
        <v>3</v>
      </c>
      <c r="E85" s="2">
        <v>1</v>
      </c>
      <c r="F85" s="2" t="s">
        <v>520</v>
      </c>
      <c r="G85" s="2"/>
      <c r="H85" s="2"/>
      <c r="I85" s="2">
        <f t="shared" si="5"/>
        <v>0</v>
      </c>
    </row>
    <row r="86" spans="1:9" ht="47.25" x14ac:dyDescent="0.25">
      <c r="A86" s="2">
        <v>12</v>
      </c>
      <c r="B86" s="2" t="s">
        <v>297</v>
      </c>
      <c r="C86" s="1" t="s">
        <v>386</v>
      </c>
      <c r="D86" s="2">
        <v>3</v>
      </c>
      <c r="E86" s="2">
        <v>1</v>
      </c>
      <c r="F86" s="2" t="s">
        <v>520</v>
      </c>
      <c r="G86" s="2"/>
      <c r="H86" s="2"/>
      <c r="I86" s="2">
        <f t="shared" si="5"/>
        <v>0</v>
      </c>
    </row>
    <row r="87" spans="1:9" ht="47.25" x14ac:dyDescent="0.25">
      <c r="A87" s="2">
        <v>13</v>
      </c>
      <c r="B87" s="2" t="s">
        <v>298</v>
      </c>
      <c r="C87" s="1" t="s">
        <v>387</v>
      </c>
      <c r="D87" s="2">
        <v>3</v>
      </c>
      <c r="E87" s="2">
        <v>1</v>
      </c>
      <c r="F87" s="2" t="s">
        <v>520</v>
      </c>
      <c r="G87" s="2"/>
      <c r="H87" s="2"/>
      <c r="I87" s="2">
        <f t="shared" si="5"/>
        <v>0</v>
      </c>
    </row>
    <row r="88" spans="1:9" ht="15.75" customHeight="1" x14ac:dyDescent="0.25">
      <c r="A88" s="52" t="s">
        <v>11</v>
      </c>
      <c r="B88" s="52"/>
      <c r="C88" s="52"/>
      <c r="D88" s="52"/>
      <c r="E88" s="52"/>
      <c r="F88" s="52"/>
      <c r="G88" s="52"/>
      <c r="H88" s="31">
        <f>SUM(H75:H87)</f>
        <v>0</v>
      </c>
      <c r="I88" s="31">
        <f>SUM(I75:I87)</f>
        <v>0</v>
      </c>
    </row>
    <row r="89" spans="1:9" ht="18.75" x14ac:dyDescent="0.25">
      <c r="A89" s="55" t="s">
        <v>167</v>
      </c>
      <c r="B89" s="55"/>
      <c r="C89" s="55"/>
      <c r="D89" s="55"/>
      <c r="E89" s="55"/>
      <c r="F89" s="55"/>
      <c r="G89" s="55"/>
      <c r="H89" s="55"/>
      <c r="I89" s="55"/>
    </row>
    <row r="90" spans="1:9" ht="47.25" x14ac:dyDescent="0.25">
      <c r="A90" s="2">
        <v>1</v>
      </c>
      <c r="B90" s="2" t="s">
        <v>21</v>
      </c>
      <c r="C90" s="1" t="s">
        <v>458</v>
      </c>
      <c r="D90" s="2">
        <v>3</v>
      </c>
      <c r="E90" s="2">
        <v>1</v>
      </c>
      <c r="F90" s="2" t="s">
        <v>73</v>
      </c>
      <c r="G90" s="3" t="s">
        <v>521</v>
      </c>
      <c r="H90" s="2"/>
      <c r="I90" s="2">
        <f>H90*D90</f>
        <v>0</v>
      </c>
    </row>
    <row r="91" spans="1:9" ht="47.25" x14ac:dyDescent="0.25">
      <c r="A91" s="2">
        <v>2</v>
      </c>
      <c r="B91" s="2" t="s">
        <v>21</v>
      </c>
      <c r="C91" s="3" t="s">
        <v>459</v>
      </c>
      <c r="D91" s="2">
        <v>3</v>
      </c>
      <c r="E91" s="2">
        <v>1</v>
      </c>
      <c r="F91" s="2" t="s">
        <v>73</v>
      </c>
      <c r="G91" s="2"/>
      <c r="H91" s="2"/>
      <c r="I91" s="2">
        <f t="shared" ref="I91:I97" si="6">H91*D91</f>
        <v>0</v>
      </c>
    </row>
    <row r="92" spans="1:9" ht="47.25" x14ac:dyDescent="0.25">
      <c r="A92" s="2">
        <v>3</v>
      </c>
      <c r="B92" s="2" t="s">
        <v>46</v>
      </c>
      <c r="C92" s="3" t="s">
        <v>460</v>
      </c>
      <c r="D92" s="2">
        <v>3</v>
      </c>
      <c r="E92" s="2">
        <v>1</v>
      </c>
      <c r="F92" s="2" t="s">
        <v>73</v>
      </c>
      <c r="G92" s="2"/>
      <c r="H92" s="2"/>
      <c r="I92" s="2">
        <f t="shared" si="6"/>
        <v>0</v>
      </c>
    </row>
    <row r="93" spans="1:9" ht="47.25" x14ac:dyDescent="0.25">
      <c r="A93" s="2">
        <v>4</v>
      </c>
      <c r="B93" s="2" t="s">
        <v>46</v>
      </c>
      <c r="C93" s="3" t="s">
        <v>296</v>
      </c>
      <c r="D93" s="2">
        <v>3</v>
      </c>
      <c r="E93" s="2">
        <v>1</v>
      </c>
      <c r="F93" s="2" t="s">
        <v>73</v>
      </c>
      <c r="G93" s="2"/>
      <c r="H93" s="2"/>
      <c r="I93" s="2">
        <f t="shared" si="6"/>
        <v>0</v>
      </c>
    </row>
    <row r="94" spans="1:9" ht="47.25" x14ac:dyDescent="0.25">
      <c r="A94" s="2">
        <v>5</v>
      </c>
      <c r="B94" s="2" t="s">
        <v>25</v>
      </c>
      <c r="C94" s="1" t="s">
        <v>461</v>
      </c>
      <c r="D94" s="2">
        <v>3</v>
      </c>
      <c r="E94" s="2">
        <v>1</v>
      </c>
      <c r="F94" s="2" t="s">
        <v>73</v>
      </c>
      <c r="G94" s="2"/>
      <c r="H94" s="2"/>
      <c r="I94" s="2">
        <f t="shared" si="6"/>
        <v>0</v>
      </c>
    </row>
    <row r="95" spans="1:9" ht="47.25" x14ac:dyDescent="0.25">
      <c r="A95" s="2">
        <v>6</v>
      </c>
      <c r="B95" s="2" t="s">
        <v>25</v>
      </c>
      <c r="C95" s="1" t="s">
        <v>462</v>
      </c>
      <c r="D95" s="2">
        <v>3</v>
      </c>
      <c r="E95" s="2">
        <v>1</v>
      </c>
      <c r="F95" s="2" t="s">
        <v>73</v>
      </c>
      <c r="G95" s="2"/>
      <c r="H95" s="2"/>
      <c r="I95" s="2">
        <f t="shared" si="6"/>
        <v>0</v>
      </c>
    </row>
    <row r="96" spans="1:9" ht="31.5" x14ac:dyDescent="0.25">
      <c r="A96" s="2">
        <v>7</v>
      </c>
      <c r="B96" s="2" t="s">
        <v>25</v>
      </c>
      <c r="C96" s="1" t="s">
        <v>463</v>
      </c>
      <c r="D96" s="2">
        <v>3</v>
      </c>
      <c r="E96" s="2">
        <v>1</v>
      </c>
      <c r="F96" s="2" t="s">
        <v>73</v>
      </c>
      <c r="G96" s="2"/>
      <c r="H96" s="2"/>
      <c r="I96" s="2">
        <f t="shared" si="6"/>
        <v>0</v>
      </c>
    </row>
    <row r="97" spans="1:9" ht="47.25" x14ac:dyDescent="0.25">
      <c r="A97" s="2">
        <v>8</v>
      </c>
      <c r="B97" s="2" t="s">
        <v>298</v>
      </c>
      <c r="C97" s="1" t="s">
        <v>464</v>
      </c>
      <c r="D97" s="2">
        <v>3</v>
      </c>
      <c r="E97" s="2">
        <v>1</v>
      </c>
      <c r="F97" s="2" t="s">
        <v>73</v>
      </c>
      <c r="G97" s="2"/>
      <c r="H97" s="2"/>
      <c r="I97" s="2">
        <f t="shared" si="6"/>
        <v>0</v>
      </c>
    </row>
    <row r="98" spans="1:9" ht="15.75" customHeight="1" x14ac:dyDescent="0.25">
      <c r="A98" s="52" t="s">
        <v>11</v>
      </c>
      <c r="B98" s="52"/>
      <c r="C98" s="52"/>
      <c r="D98" s="52"/>
      <c r="E98" s="52"/>
      <c r="F98" s="52"/>
      <c r="G98" s="52"/>
      <c r="H98" s="31">
        <f>SUM(H90:H97)</f>
        <v>0</v>
      </c>
      <c r="I98" s="31">
        <f>SUM(I90:I97)</f>
        <v>0</v>
      </c>
    </row>
    <row r="99" spans="1:9" ht="18.75" x14ac:dyDescent="0.25">
      <c r="A99" s="55" t="s">
        <v>168</v>
      </c>
      <c r="B99" s="55"/>
      <c r="C99" s="55"/>
      <c r="D99" s="55"/>
      <c r="E99" s="55"/>
      <c r="F99" s="55"/>
      <c r="G99" s="55"/>
      <c r="H99" s="55"/>
      <c r="I99" s="55"/>
    </row>
    <row r="100" spans="1:9" ht="47.25" x14ac:dyDescent="0.25">
      <c r="A100" s="2">
        <v>1</v>
      </c>
      <c r="B100" s="2" t="s">
        <v>21</v>
      </c>
      <c r="C100" s="3" t="s">
        <v>506</v>
      </c>
      <c r="D100" s="2">
        <v>3</v>
      </c>
      <c r="E100" s="2">
        <v>1</v>
      </c>
      <c r="F100" s="2" t="s">
        <v>520</v>
      </c>
      <c r="G100" s="3"/>
      <c r="H100" s="2"/>
      <c r="I100" s="2">
        <f>H100*D100</f>
        <v>0</v>
      </c>
    </row>
    <row r="101" spans="1:9" ht="47.25" x14ac:dyDescent="0.25">
      <c r="A101" s="2">
        <v>2</v>
      </c>
      <c r="B101" s="2" t="s">
        <v>106</v>
      </c>
      <c r="C101" s="3" t="s">
        <v>507</v>
      </c>
      <c r="D101" s="2">
        <v>3</v>
      </c>
      <c r="E101" s="2">
        <v>1</v>
      </c>
      <c r="F101" s="2" t="s">
        <v>520</v>
      </c>
      <c r="G101" s="3"/>
      <c r="H101" s="2"/>
      <c r="I101" s="2">
        <f t="shared" ref="I101:I108" si="7">H101*D101</f>
        <v>0</v>
      </c>
    </row>
    <row r="102" spans="1:9" ht="47.25" x14ac:dyDescent="0.25">
      <c r="A102" s="2">
        <v>3</v>
      </c>
      <c r="B102" s="2" t="s">
        <v>25</v>
      </c>
      <c r="C102" s="3" t="s">
        <v>508</v>
      </c>
      <c r="D102" s="2">
        <v>3</v>
      </c>
      <c r="E102" s="2">
        <v>1</v>
      </c>
      <c r="F102" s="2" t="s">
        <v>520</v>
      </c>
      <c r="G102" s="2"/>
      <c r="H102" s="2"/>
      <c r="I102" s="2">
        <f t="shared" si="7"/>
        <v>0</v>
      </c>
    </row>
    <row r="103" spans="1:9" ht="47.25" x14ac:dyDescent="0.25">
      <c r="A103" s="2">
        <v>4</v>
      </c>
      <c r="B103" s="2" t="s">
        <v>25</v>
      </c>
      <c r="C103" s="3" t="s">
        <v>508</v>
      </c>
      <c r="D103" s="2">
        <v>3</v>
      </c>
      <c r="E103" s="2">
        <v>1</v>
      </c>
      <c r="F103" s="2" t="s">
        <v>520</v>
      </c>
      <c r="G103" s="2"/>
      <c r="H103" s="2"/>
      <c r="I103" s="2">
        <f t="shared" si="7"/>
        <v>0</v>
      </c>
    </row>
    <row r="104" spans="1:9" ht="47.25" x14ac:dyDescent="0.25">
      <c r="A104" s="2">
        <v>5</v>
      </c>
      <c r="B104" s="2" t="s">
        <v>25</v>
      </c>
      <c r="C104" s="3" t="s">
        <v>509</v>
      </c>
      <c r="D104" s="2">
        <v>3</v>
      </c>
      <c r="E104" s="2">
        <v>1</v>
      </c>
      <c r="F104" s="2" t="s">
        <v>520</v>
      </c>
      <c r="G104" s="2"/>
      <c r="H104" s="2"/>
      <c r="I104" s="2">
        <f t="shared" si="7"/>
        <v>0</v>
      </c>
    </row>
    <row r="105" spans="1:9" ht="47.25" x14ac:dyDescent="0.25">
      <c r="A105" s="2">
        <v>6</v>
      </c>
      <c r="B105" s="2" t="s">
        <v>25</v>
      </c>
      <c r="C105" s="3" t="s">
        <v>510</v>
      </c>
      <c r="D105" s="2">
        <v>3</v>
      </c>
      <c r="E105" s="2">
        <v>1</v>
      </c>
      <c r="F105" s="2" t="s">
        <v>520</v>
      </c>
      <c r="G105" s="2"/>
      <c r="H105" s="2"/>
      <c r="I105" s="2">
        <f t="shared" si="7"/>
        <v>0</v>
      </c>
    </row>
    <row r="106" spans="1:9" ht="47.25" x14ac:dyDescent="0.25">
      <c r="A106" s="2">
        <v>7</v>
      </c>
      <c r="B106" s="2" t="s">
        <v>46</v>
      </c>
      <c r="C106" s="3" t="s">
        <v>511</v>
      </c>
      <c r="D106" s="2">
        <v>3</v>
      </c>
      <c r="E106" s="2">
        <v>1</v>
      </c>
      <c r="F106" s="2" t="s">
        <v>520</v>
      </c>
      <c r="G106" s="2"/>
      <c r="H106" s="2"/>
      <c r="I106" s="2">
        <f t="shared" si="7"/>
        <v>0</v>
      </c>
    </row>
    <row r="107" spans="1:9" ht="47.25" x14ac:dyDescent="0.25">
      <c r="A107" s="2">
        <v>8</v>
      </c>
      <c r="B107" s="2" t="s">
        <v>46</v>
      </c>
      <c r="C107" s="3" t="s">
        <v>512</v>
      </c>
      <c r="D107" s="2">
        <v>3</v>
      </c>
      <c r="E107" s="2">
        <v>1</v>
      </c>
      <c r="F107" s="2" t="s">
        <v>520</v>
      </c>
      <c r="G107" s="2"/>
      <c r="H107" s="2"/>
      <c r="I107" s="2">
        <f t="shared" si="7"/>
        <v>0</v>
      </c>
    </row>
    <row r="108" spans="1:9" ht="47.25" x14ac:dyDescent="0.25">
      <c r="A108" s="2">
        <v>9</v>
      </c>
      <c r="B108" s="2" t="s">
        <v>295</v>
      </c>
      <c r="C108" s="3" t="s">
        <v>513</v>
      </c>
      <c r="D108" s="2">
        <v>3</v>
      </c>
      <c r="E108" s="2">
        <v>1</v>
      </c>
      <c r="F108" s="2" t="s">
        <v>520</v>
      </c>
      <c r="G108" s="2"/>
      <c r="H108" s="2"/>
      <c r="I108" s="2">
        <f t="shared" si="7"/>
        <v>0</v>
      </c>
    </row>
    <row r="109" spans="1:9" ht="15.75" customHeight="1" x14ac:dyDescent="0.25">
      <c r="A109" s="52" t="s">
        <v>11</v>
      </c>
      <c r="B109" s="52"/>
      <c r="C109" s="52"/>
      <c r="D109" s="52"/>
      <c r="E109" s="52"/>
      <c r="F109" s="52"/>
      <c r="G109" s="52"/>
      <c r="H109" s="31">
        <f>SUM(H100:H108)</f>
        <v>0</v>
      </c>
      <c r="I109" s="31">
        <f>SUM(I100:I108)</f>
        <v>0</v>
      </c>
    </row>
    <row r="110" spans="1:9" ht="18.75" x14ac:dyDescent="0.25">
      <c r="A110" s="55" t="s">
        <v>169</v>
      </c>
      <c r="B110" s="55"/>
      <c r="C110" s="55"/>
      <c r="D110" s="55"/>
      <c r="E110" s="55"/>
      <c r="F110" s="55"/>
      <c r="G110" s="55"/>
      <c r="H110" s="55"/>
      <c r="I110" s="55"/>
    </row>
    <row r="111" spans="1:9" ht="47.25" x14ac:dyDescent="0.25">
      <c r="A111" s="2">
        <v>1</v>
      </c>
      <c r="B111" s="2" t="s">
        <v>21</v>
      </c>
      <c r="C111" s="3" t="s">
        <v>418</v>
      </c>
      <c r="D111" s="2">
        <v>3</v>
      </c>
      <c r="E111" s="2">
        <v>1</v>
      </c>
      <c r="F111" s="2" t="s">
        <v>73</v>
      </c>
      <c r="G111" s="3" t="s">
        <v>521</v>
      </c>
      <c r="H111" s="2"/>
      <c r="I111" s="2">
        <f>H111*D111</f>
        <v>0</v>
      </c>
    </row>
    <row r="112" spans="1:9" ht="47.25" x14ac:dyDescent="0.25">
      <c r="A112" s="2">
        <v>2</v>
      </c>
      <c r="B112" s="2" t="s">
        <v>21</v>
      </c>
      <c r="C112" s="3" t="s">
        <v>419</v>
      </c>
      <c r="D112" s="2">
        <v>3</v>
      </c>
      <c r="E112" s="2">
        <v>1</v>
      </c>
      <c r="F112" s="2" t="s">
        <v>73</v>
      </c>
      <c r="G112" s="3" t="s">
        <v>521</v>
      </c>
      <c r="H112" s="2"/>
      <c r="I112" s="2">
        <f t="shared" ref="I112:I126" si="8">H112*D112</f>
        <v>0</v>
      </c>
    </row>
    <row r="113" spans="1:9" ht="47.25" x14ac:dyDescent="0.25">
      <c r="A113" s="2">
        <v>3</v>
      </c>
      <c r="B113" s="2" t="s">
        <v>25</v>
      </c>
      <c r="C113" s="3" t="s">
        <v>420</v>
      </c>
      <c r="D113" s="2">
        <v>3</v>
      </c>
      <c r="E113" s="2">
        <v>1</v>
      </c>
      <c r="F113" s="2" t="s">
        <v>73</v>
      </c>
      <c r="G113" s="2"/>
      <c r="H113" s="2"/>
      <c r="I113" s="2">
        <f t="shared" si="8"/>
        <v>0</v>
      </c>
    </row>
    <row r="114" spans="1:9" ht="47.25" x14ac:dyDescent="0.25">
      <c r="A114" s="2">
        <v>4</v>
      </c>
      <c r="B114" s="2" t="s">
        <v>25</v>
      </c>
      <c r="C114" s="3" t="s">
        <v>421</v>
      </c>
      <c r="D114" s="2">
        <v>3</v>
      </c>
      <c r="E114" s="2">
        <v>1</v>
      </c>
      <c r="F114" s="2" t="s">
        <v>73</v>
      </c>
      <c r="G114" s="2"/>
      <c r="H114" s="2"/>
      <c r="I114" s="2">
        <f t="shared" si="8"/>
        <v>0</v>
      </c>
    </row>
    <row r="115" spans="1:9" ht="47.25" x14ac:dyDescent="0.25">
      <c r="A115" s="2">
        <v>5</v>
      </c>
      <c r="B115" s="2" t="s">
        <v>25</v>
      </c>
      <c r="C115" s="3" t="s">
        <v>422</v>
      </c>
      <c r="D115" s="2">
        <v>3</v>
      </c>
      <c r="E115" s="2">
        <v>1</v>
      </c>
      <c r="F115" s="2" t="s">
        <v>73</v>
      </c>
      <c r="G115" s="2"/>
      <c r="H115" s="2"/>
      <c r="I115" s="2">
        <f t="shared" si="8"/>
        <v>0</v>
      </c>
    </row>
    <row r="116" spans="1:9" ht="47.25" x14ac:dyDescent="0.25">
      <c r="A116" s="2">
        <v>6</v>
      </c>
      <c r="B116" s="2" t="s">
        <v>25</v>
      </c>
      <c r="C116" s="3" t="s">
        <v>423</v>
      </c>
      <c r="D116" s="2">
        <v>3</v>
      </c>
      <c r="E116" s="2">
        <v>1</v>
      </c>
      <c r="F116" s="2" t="s">
        <v>73</v>
      </c>
      <c r="G116" s="2"/>
      <c r="H116" s="2"/>
      <c r="I116" s="2">
        <f t="shared" si="8"/>
        <v>0</v>
      </c>
    </row>
    <row r="117" spans="1:9" ht="47.25" x14ac:dyDescent="0.25">
      <c r="A117" s="2">
        <v>7</v>
      </c>
      <c r="B117" s="2" t="s">
        <v>25</v>
      </c>
      <c r="C117" s="3" t="s">
        <v>424</v>
      </c>
      <c r="D117" s="2">
        <v>3</v>
      </c>
      <c r="E117" s="2">
        <v>1</v>
      </c>
      <c r="F117" s="2" t="s">
        <v>73</v>
      </c>
      <c r="G117" s="2"/>
      <c r="H117" s="2"/>
      <c r="I117" s="2">
        <f t="shared" si="8"/>
        <v>0</v>
      </c>
    </row>
    <row r="118" spans="1:9" ht="47.25" x14ac:dyDescent="0.25">
      <c r="A118" s="2">
        <v>8</v>
      </c>
      <c r="B118" s="2" t="s">
        <v>25</v>
      </c>
      <c r="C118" s="3" t="s">
        <v>425</v>
      </c>
      <c r="D118" s="2">
        <v>3</v>
      </c>
      <c r="E118" s="2">
        <v>1</v>
      </c>
      <c r="F118" s="2" t="s">
        <v>73</v>
      </c>
      <c r="G118" s="2"/>
      <c r="H118" s="2"/>
      <c r="I118" s="2">
        <f t="shared" si="8"/>
        <v>0</v>
      </c>
    </row>
    <row r="119" spans="1:9" ht="47.25" x14ac:dyDescent="0.25">
      <c r="A119" s="2">
        <v>9</v>
      </c>
      <c r="B119" s="2" t="s">
        <v>25</v>
      </c>
      <c r="C119" s="3" t="s">
        <v>426</v>
      </c>
      <c r="D119" s="2">
        <v>3</v>
      </c>
      <c r="E119" s="2">
        <v>1</v>
      </c>
      <c r="F119" s="2" t="s">
        <v>73</v>
      </c>
      <c r="G119" s="2"/>
      <c r="H119" s="2"/>
      <c r="I119" s="2">
        <f t="shared" si="8"/>
        <v>0</v>
      </c>
    </row>
    <row r="120" spans="1:9" ht="47.25" x14ac:dyDescent="0.25">
      <c r="A120" s="2">
        <v>10</v>
      </c>
      <c r="B120" s="2" t="s">
        <v>25</v>
      </c>
      <c r="C120" s="3" t="s">
        <v>427</v>
      </c>
      <c r="D120" s="2">
        <v>3</v>
      </c>
      <c r="E120" s="2">
        <v>1</v>
      </c>
      <c r="F120" s="2" t="s">
        <v>73</v>
      </c>
      <c r="G120" s="2"/>
      <c r="H120" s="2"/>
      <c r="I120" s="2">
        <f t="shared" si="8"/>
        <v>0</v>
      </c>
    </row>
    <row r="121" spans="1:9" ht="47.25" x14ac:dyDescent="0.25">
      <c r="A121" s="2">
        <v>11</v>
      </c>
      <c r="B121" s="2" t="s">
        <v>25</v>
      </c>
      <c r="C121" s="3" t="s">
        <v>428</v>
      </c>
      <c r="D121" s="2">
        <v>3</v>
      </c>
      <c r="E121" s="2">
        <v>1</v>
      </c>
      <c r="F121" s="2" t="s">
        <v>73</v>
      </c>
      <c r="G121" s="2"/>
      <c r="H121" s="2"/>
      <c r="I121" s="2">
        <f t="shared" si="8"/>
        <v>0</v>
      </c>
    </row>
    <row r="122" spans="1:9" ht="47.25" x14ac:dyDescent="0.25">
      <c r="A122" s="2">
        <v>12</v>
      </c>
      <c r="B122" s="2" t="s">
        <v>25</v>
      </c>
      <c r="C122" s="3" t="s">
        <v>429</v>
      </c>
      <c r="D122" s="2">
        <v>3</v>
      </c>
      <c r="E122" s="2">
        <v>1</v>
      </c>
      <c r="F122" s="2" t="s">
        <v>73</v>
      </c>
      <c r="G122" s="2"/>
      <c r="H122" s="2"/>
      <c r="I122" s="2">
        <f t="shared" si="8"/>
        <v>0</v>
      </c>
    </row>
    <row r="123" spans="1:9" ht="47.25" x14ac:dyDescent="0.25">
      <c r="A123" s="2">
        <v>13</v>
      </c>
      <c r="B123" s="2" t="s">
        <v>46</v>
      </c>
      <c r="C123" s="3" t="s">
        <v>430</v>
      </c>
      <c r="D123" s="2">
        <v>3</v>
      </c>
      <c r="E123" s="2">
        <v>1</v>
      </c>
      <c r="F123" s="2" t="s">
        <v>73</v>
      </c>
      <c r="G123" s="2"/>
      <c r="H123" s="2"/>
      <c r="I123" s="2">
        <f t="shared" si="8"/>
        <v>0</v>
      </c>
    </row>
    <row r="124" spans="1:9" ht="47.25" x14ac:dyDescent="0.25">
      <c r="A124" s="2">
        <v>14</v>
      </c>
      <c r="B124" s="2" t="s">
        <v>46</v>
      </c>
      <c r="C124" s="3" t="s">
        <v>431</v>
      </c>
      <c r="D124" s="2">
        <v>3</v>
      </c>
      <c r="E124" s="2">
        <v>1</v>
      </c>
      <c r="F124" s="2" t="s">
        <v>73</v>
      </c>
      <c r="G124" s="2"/>
      <c r="H124" s="2"/>
      <c r="I124" s="2">
        <f t="shared" si="8"/>
        <v>0</v>
      </c>
    </row>
    <row r="125" spans="1:9" ht="47.25" x14ac:dyDescent="0.25">
      <c r="A125" s="2">
        <v>15</v>
      </c>
      <c r="B125" s="2" t="s">
        <v>295</v>
      </c>
      <c r="C125" s="3" t="s">
        <v>432</v>
      </c>
      <c r="D125" s="2">
        <v>3</v>
      </c>
      <c r="E125" s="2">
        <v>1</v>
      </c>
      <c r="F125" s="2" t="s">
        <v>73</v>
      </c>
      <c r="G125" s="2"/>
      <c r="H125" s="2"/>
      <c r="I125" s="2">
        <f t="shared" si="8"/>
        <v>0</v>
      </c>
    </row>
    <row r="126" spans="1:9" ht="47.25" x14ac:dyDescent="0.25">
      <c r="A126" s="2">
        <v>16</v>
      </c>
      <c r="B126" s="2" t="s">
        <v>295</v>
      </c>
      <c r="C126" s="3" t="s">
        <v>433</v>
      </c>
      <c r="D126" s="2">
        <v>3</v>
      </c>
      <c r="E126" s="2">
        <v>1</v>
      </c>
      <c r="F126" s="2" t="s">
        <v>73</v>
      </c>
      <c r="G126" s="2"/>
      <c r="H126" s="2"/>
      <c r="I126" s="2">
        <f t="shared" si="8"/>
        <v>0</v>
      </c>
    </row>
    <row r="127" spans="1:9" ht="15.75" customHeight="1" x14ac:dyDescent="0.25">
      <c r="A127" s="52" t="s">
        <v>11</v>
      </c>
      <c r="B127" s="52"/>
      <c r="C127" s="52"/>
      <c r="D127" s="52"/>
      <c r="E127" s="52"/>
      <c r="F127" s="52"/>
      <c r="G127" s="52"/>
      <c r="H127" s="31">
        <f>SUM(H111:H126)</f>
        <v>0</v>
      </c>
      <c r="I127" s="31">
        <f>SUM(I111:I126)</f>
        <v>0</v>
      </c>
    </row>
    <row r="128" spans="1:9" ht="18.75" x14ac:dyDescent="0.25">
      <c r="A128" s="55" t="s">
        <v>170</v>
      </c>
      <c r="B128" s="55"/>
      <c r="C128" s="55"/>
      <c r="D128" s="55"/>
      <c r="E128" s="55"/>
      <c r="F128" s="55"/>
      <c r="G128" s="55"/>
      <c r="H128" s="55"/>
      <c r="I128" s="55"/>
    </row>
    <row r="129" spans="1:9" ht="47.25" x14ac:dyDescent="0.25">
      <c r="A129" s="2">
        <v>1</v>
      </c>
      <c r="B129" s="2" t="s">
        <v>21</v>
      </c>
      <c r="C129" s="1" t="s">
        <v>261</v>
      </c>
      <c r="D129" s="2">
        <v>3</v>
      </c>
      <c r="E129" s="2">
        <v>1</v>
      </c>
      <c r="F129" s="2" t="s">
        <v>520</v>
      </c>
      <c r="G129" s="3"/>
      <c r="H129" s="2"/>
      <c r="I129" s="2">
        <f>H129*D129</f>
        <v>0</v>
      </c>
    </row>
    <row r="130" spans="1:9" ht="47.25" x14ac:dyDescent="0.25">
      <c r="A130" s="2">
        <v>2</v>
      </c>
      <c r="B130" s="2" t="s">
        <v>21</v>
      </c>
      <c r="C130" s="1" t="s">
        <v>260</v>
      </c>
      <c r="D130" s="2">
        <v>3</v>
      </c>
      <c r="E130" s="2">
        <v>1</v>
      </c>
      <c r="F130" s="2" t="s">
        <v>520</v>
      </c>
      <c r="G130" s="3"/>
      <c r="H130" s="2"/>
      <c r="I130" s="2">
        <f t="shared" ref="I130:I141" si="9">H130*D130</f>
        <v>0</v>
      </c>
    </row>
    <row r="131" spans="1:9" ht="47.25" x14ac:dyDescent="0.25">
      <c r="A131" s="2">
        <v>3</v>
      </c>
      <c r="B131" s="2" t="s">
        <v>106</v>
      </c>
      <c r="C131" s="1" t="s">
        <v>262</v>
      </c>
      <c r="D131" s="2">
        <v>3</v>
      </c>
      <c r="E131" s="2">
        <v>1</v>
      </c>
      <c r="F131" s="2" t="s">
        <v>520</v>
      </c>
      <c r="G131" s="3"/>
      <c r="H131" s="2"/>
      <c r="I131" s="2">
        <f t="shared" si="9"/>
        <v>0</v>
      </c>
    </row>
    <row r="132" spans="1:9" ht="31.5" x14ac:dyDescent="0.25">
      <c r="A132" s="2">
        <v>4</v>
      </c>
      <c r="B132" s="2" t="s">
        <v>106</v>
      </c>
      <c r="C132" s="1" t="s">
        <v>263</v>
      </c>
      <c r="D132" s="2">
        <v>3</v>
      </c>
      <c r="E132" s="2">
        <v>1</v>
      </c>
      <c r="F132" s="2" t="s">
        <v>520</v>
      </c>
      <c r="G132" s="3"/>
      <c r="H132" s="2"/>
      <c r="I132" s="2">
        <f t="shared" si="9"/>
        <v>0</v>
      </c>
    </row>
    <row r="133" spans="1:9" ht="47.25" x14ac:dyDescent="0.25">
      <c r="A133" s="2">
        <v>5</v>
      </c>
      <c r="B133" s="2" t="s">
        <v>25</v>
      </c>
      <c r="C133" s="1" t="s">
        <v>265</v>
      </c>
      <c r="D133" s="2">
        <v>3</v>
      </c>
      <c r="E133" s="2">
        <v>1</v>
      </c>
      <c r="F133" s="2" t="s">
        <v>520</v>
      </c>
      <c r="G133" s="2"/>
      <c r="H133" s="2"/>
      <c r="I133" s="2">
        <f t="shared" si="9"/>
        <v>0</v>
      </c>
    </row>
    <row r="134" spans="1:9" ht="47.25" x14ac:dyDescent="0.25">
      <c r="A134" s="2">
        <v>6</v>
      </c>
      <c r="B134" s="2" t="s">
        <v>25</v>
      </c>
      <c r="C134" s="1" t="s">
        <v>266</v>
      </c>
      <c r="D134" s="2">
        <v>3</v>
      </c>
      <c r="E134" s="2">
        <v>1</v>
      </c>
      <c r="F134" s="2" t="s">
        <v>520</v>
      </c>
      <c r="G134" s="2"/>
      <c r="H134" s="2"/>
      <c r="I134" s="2">
        <f t="shared" si="9"/>
        <v>0</v>
      </c>
    </row>
    <row r="135" spans="1:9" ht="47.25" x14ac:dyDescent="0.25">
      <c r="A135" s="2">
        <v>7</v>
      </c>
      <c r="B135" s="2" t="s">
        <v>25</v>
      </c>
      <c r="C135" s="1" t="s">
        <v>267</v>
      </c>
      <c r="D135" s="2">
        <v>3</v>
      </c>
      <c r="E135" s="2">
        <v>1</v>
      </c>
      <c r="F135" s="2" t="s">
        <v>520</v>
      </c>
      <c r="G135" s="2"/>
      <c r="H135" s="2"/>
      <c r="I135" s="2">
        <f t="shared" si="9"/>
        <v>0</v>
      </c>
    </row>
    <row r="136" spans="1:9" ht="47.25" x14ac:dyDescent="0.25">
      <c r="A136" s="2">
        <v>8</v>
      </c>
      <c r="B136" s="2" t="s">
        <v>25</v>
      </c>
      <c r="C136" s="1" t="s">
        <v>268</v>
      </c>
      <c r="D136" s="2">
        <v>3</v>
      </c>
      <c r="E136" s="2">
        <v>1</v>
      </c>
      <c r="F136" s="2" t="s">
        <v>520</v>
      </c>
      <c r="G136" s="2"/>
      <c r="H136" s="2"/>
      <c r="I136" s="2">
        <f t="shared" si="9"/>
        <v>0</v>
      </c>
    </row>
    <row r="137" spans="1:9" ht="47.25" x14ac:dyDescent="0.25">
      <c r="A137" s="2">
        <v>9</v>
      </c>
      <c r="B137" s="2" t="s">
        <v>123</v>
      </c>
      <c r="C137" s="1" t="s">
        <v>264</v>
      </c>
      <c r="D137" s="2">
        <v>3</v>
      </c>
      <c r="E137" s="2">
        <v>1</v>
      </c>
      <c r="F137" s="2" t="s">
        <v>520</v>
      </c>
      <c r="G137" s="2"/>
      <c r="H137" s="2"/>
      <c r="I137" s="2">
        <f t="shared" si="9"/>
        <v>0</v>
      </c>
    </row>
    <row r="138" spans="1:9" ht="47.25" x14ac:dyDescent="0.25">
      <c r="A138" s="2">
        <v>10</v>
      </c>
      <c r="B138" s="2" t="s">
        <v>123</v>
      </c>
      <c r="C138" s="1" t="s">
        <v>264</v>
      </c>
      <c r="D138" s="2">
        <v>3</v>
      </c>
      <c r="E138" s="2">
        <v>1</v>
      </c>
      <c r="F138" s="2" t="s">
        <v>520</v>
      </c>
      <c r="G138" s="2"/>
      <c r="H138" s="2"/>
      <c r="I138" s="2">
        <f t="shared" si="9"/>
        <v>0</v>
      </c>
    </row>
    <row r="139" spans="1:9" ht="47.25" x14ac:dyDescent="0.25">
      <c r="A139" s="2">
        <v>11</v>
      </c>
      <c r="B139" s="2" t="s">
        <v>46</v>
      </c>
      <c r="C139" s="1" t="s">
        <v>269</v>
      </c>
      <c r="D139" s="2">
        <v>3</v>
      </c>
      <c r="E139" s="2">
        <v>1</v>
      </c>
      <c r="F139" s="2" t="s">
        <v>520</v>
      </c>
      <c r="G139" s="2"/>
      <c r="H139" s="2"/>
      <c r="I139" s="2">
        <f t="shared" si="9"/>
        <v>0</v>
      </c>
    </row>
    <row r="140" spans="1:9" ht="47.25" x14ac:dyDescent="0.25">
      <c r="A140" s="2">
        <v>12</v>
      </c>
      <c r="B140" s="2" t="s">
        <v>46</v>
      </c>
      <c r="C140" s="1" t="s">
        <v>270</v>
      </c>
      <c r="D140" s="2">
        <v>3</v>
      </c>
      <c r="E140" s="2">
        <v>1</v>
      </c>
      <c r="F140" s="2" t="s">
        <v>520</v>
      </c>
      <c r="G140" s="2"/>
      <c r="H140" s="2"/>
      <c r="I140" s="2">
        <f t="shared" si="9"/>
        <v>0</v>
      </c>
    </row>
    <row r="141" spans="1:9" ht="54.75" customHeight="1" x14ac:dyDescent="0.25">
      <c r="A141" s="2">
        <v>13</v>
      </c>
      <c r="B141" s="2" t="s">
        <v>259</v>
      </c>
      <c r="C141" s="1" t="s">
        <v>271</v>
      </c>
      <c r="D141" s="2">
        <v>3</v>
      </c>
      <c r="E141" s="2">
        <v>1</v>
      </c>
      <c r="F141" s="2" t="s">
        <v>520</v>
      </c>
      <c r="G141" s="2"/>
      <c r="H141" s="2"/>
      <c r="I141" s="2">
        <f t="shared" si="9"/>
        <v>0</v>
      </c>
    </row>
    <row r="142" spans="1:9" ht="15.75" customHeight="1" x14ac:dyDescent="0.25">
      <c r="A142" s="52" t="s">
        <v>11</v>
      </c>
      <c r="B142" s="52"/>
      <c r="C142" s="52"/>
      <c r="D142" s="52"/>
      <c r="E142" s="52"/>
      <c r="F142" s="52"/>
      <c r="G142" s="52"/>
      <c r="H142" s="31">
        <f>SUM(H129:H141)</f>
        <v>0</v>
      </c>
      <c r="I142" s="31">
        <f>SUM(I129:I141)</f>
        <v>0</v>
      </c>
    </row>
    <row r="143" spans="1:9" ht="18.75" x14ac:dyDescent="0.25">
      <c r="A143" s="55" t="s">
        <v>162</v>
      </c>
      <c r="B143" s="55"/>
      <c r="C143" s="55"/>
      <c r="D143" s="55"/>
      <c r="E143" s="55"/>
      <c r="F143" s="55"/>
      <c r="G143" s="55"/>
      <c r="H143" s="55"/>
      <c r="I143" s="55"/>
    </row>
    <row r="144" spans="1:9" ht="47.25" x14ac:dyDescent="0.25">
      <c r="A144" s="2">
        <v>1</v>
      </c>
      <c r="B144" s="2" t="s">
        <v>21</v>
      </c>
      <c r="C144" s="1" t="s">
        <v>347</v>
      </c>
      <c r="D144" s="2">
        <v>3</v>
      </c>
      <c r="E144" s="2">
        <v>1</v>
      </c>
      <c r="F144" s="2" t="s">
        <v>73</v>
      </c>
      <c r="G144" s="3" t="s">
        <v>521</v>
      </c>
      <c r="H144" s="2"/>
      <c r="I144" s="2">
        <f>H144*D144</f>
        <v>0</v>
      </c>
    </row>
    <row r="145" spans="1:9" ht="47.25" x14ac:dyDescent="0.25">
      <c r="A145" s="2">
        <v>2</v>
      </c>
      <c r="B145" s="2" t="s">
        <v>25</v>
      </c>
      <c r="C145" s="3" t="s">
        <v>348</v>
      </c>
      <c r="D145" s="2">
        <v>3</v>
      </c>
      <c r="E145" s="2">
        <v>1</v>
      </c>
      <c r="F145" s="2" t="s">
        <v>73</v>
      </c>
      <c r="G145" s="2"/>
      <c r="H145" s="2"/>
      <c r="I145" s="2">
        <f t="shared" ref="I145:I146" si="10">H145*D145</f>
        <v>0</v>
      </c>
    </row>
    <row r="146" spans="1:9" ht="47.25" x14ac:dyDescent="0.25">
      <c r="A146" s="2">
        <v>3</v>
      </c>
      <c r="B146" s="2" t="s">
        <v>46</v>
      </c>
      <c r="C146" s="1" t="s">
        <v>349</v>
      </c>
      <c r="D146" s="2">
        <v>3</v>
      </c>
      <c r="E146" s="2">
        <v>1</v>
      </c>
      <c r="F146" s="2" t="s">
        <v>73</v>
      </c>
      <c r="G146" s="2"/>
      <c r="H146" s="2"/>
      <c r="I146" s="2">
        <f t="shared" si="10"/>
        <v>0</v>
      </c>
    </row>
    <row r="147" spans="1:9" ht="15.75" customHeight="1" x14ac:dyDescent="0.25">
      <c r="A147" s="52" t="s">
        <v>11</v>
      </c>
      <c r="B147" s="52"/>
      <c r="C147" s="52"/>
      <c r="D147" s="52"/>
      <c r="E147" s="52"/>
      <c r="F147" s="52"/>
      <c r="G147" s="52"/>
      <c r="H147" s="31">
        <f>SUM(H144:H146)</f>
        <v>0</v>
      </c>
      <c r="I147" s="31">
        <f>SUM(I144:I146)</f>
        <v>0</v>
      </c>
    </row>
    <row r="148" spans="1:9" ht="18.75" x14ac:dyDescent="0.25">
      <c r="A148" s="55" t="s">
        <v>171</v>
      </c>
      <c r="B148" s="55"/>
      <c r="C148" s="55"/>
      <c r="D148" s="55"/>
      <c r="E148" s="55"/>
      <c r="F148" s="55"/>
      <c r="G148" s="55"/>
      <c r="H148" s="55"/>
      <c r="I148" s="55"/>
    </row>
    <row r="149" spans="1:9" ht="47.25" x14ac:dyDescent="0.25">
      <c r="A149" s="2">
        <v>1</v>
      </c>
      <c r="B149" s="2" t="s">
        <v>21</v>
      </c>
      <c r="C149" s="3" t="s">
        <v>329</v>
      </c>
      <c r="D149" s="2">
        <v>3</v>
      </c>
      <c r="E149" s="2">
        <v>1</v>
      </c>
      <c r="F149" s="2" t="s">
        <v>520</v>
      </c>
      <c r="G149" s="3"/>
      <c r="H149" s="2"/>
      <c r="I149" s="2">
        <f>H149*D149</f>
        <v>0</v>
      </c>
    </row>
    <row r="150" spans="1:9" ht="47.25" x14ac:dyDescent="0.25">
      <c r="A150" s="2">
        <v>2</v>
      </c>
      <c r="B150" s="2" t="s">
        <v>21</v>
      </c>
      <c r="C150" s="3" t="s">
        <v>330</v>
      </c>
      <c r="D150" s="2">
        <v>3</v>
      </c>
      <c r="E150" s="2">
        <v>1</v>
      </c>
      <c r="F150" s="2" t="s">
        <v>520</v>
      </c>
      <c r="G150" s="3"/>
      <c r="H150" s="2"/>
      <c r="I150" s="2">
        <f t="shared" ref="I150:I157" si="11">H150*D150</f>
        <v>0</v>
      </c>
    </row>
    <row r="151" spans="1:9" ht="47.25" x14ac:dyDescent="0.25">
      <c r="A151" s="2">
        <v>3</v>
      </c>
      <c r="B151" s="2" t="s">
        <v>106</v>
      </c>
      <c r="C151" s="3" t="s">
        <v>331</v>
      </c>
      <c r="D151" s="2">
        <v>3</v>
      </c>
      <c r="E151" s="2">
        <v>1</v>
      </c>
      <c r="F151" s="2" t="s">
        <v>520</v>
      </c>
      <c r="G151" s="3"/>
      <c r="H151" s="2"/>
      <c r="I151" s="2">
        <f t="shared" si="11"/>
        <v>0</v>
      </c>
    </row>
    <row r="152" spans="1:9" ht="47.25" x14ac:dyDescent="0.25">
      <c r="A152" s="2">
        <v>4</v>
      </c>
      <c r="B152" s="2" t="s">
        <v>106</v>
      </c>
      <c r="C152" s="3" t="s">
        <v>332</v>
      </c>
      <c r="D152" s="2">
        <v>3</v>
      </c>
      <c r="E152" s="2">
        <v>1</v>
      </c>
      <c r="F152" s="2" t="s">
        <v>520</v>
      </c>
      <c r="G152" s="3"/>
      <c r="H152" s="2"/>
      <c r="I152" s="2">
        <f t="shared" si="11"/>
        <v>0</v>
      </c>
    </row>
    <row r="153" spans="1:9" ht="47.25" x14ac:dyDescent="0.25">
      <c r="A153" s="2">
        <v>5</v>
      </c>
      <c r="B153" s="2" t="s">
        <v>25</v>
      </c>
      <c r="C153" s="3" t="s">
        <v>333</v>
      </c>
      <c r="D153" s="2">
        <v>3</v>
      </c>
      <c r="E153" s="2">
        <v>1</v>
      </c>
      <c r="F153" s="2" t="s">
        <v>520</v>
      </c>
      <c r="G153" s="2"/>
      <c r="H153" s="2"/>
      <c r="I153" s="2">
        <f t="shared" si="11"/>
        <v>0</v>
      </c>
    </row>
    <row r="154" spans="1:9" ht="47.25" x14ac:dyDescent="0.25">
      <c r="A154" s="2">
        <v>6</v>
      </c>
      <c r="B154" s="2" t="s">
        <v>25</v>
      </c>
      <c r="C154" s="3" t="s">
        <v>334</v>
      </c>
      <c r="D154" s="2">
        <v>3</v>
      </c>
      <c r="E154" s="2">
        <v>1</v>
      </c>
      <c r="F154" s="2" t="s">
        <v>520</v>
      </c>
      <c r="G154" s="2"/>
      <c r="H154" s="2"/>
      <c r="I154" s="2">
        <f t="shared" si="11"/>
        <v>0</v>
      </c>
    </row>
    <row r="155" spans="1:9" ht="47.25" x14ac:dyDescent="0.25">
      <c r="A155" s="2">
        <v>7</v>
      </c>
      <c r="B155" s="2" t="s">
        <v>46</v>
      </c>
      <c r="C155" s="3" t="s">
        <v>335</v>
      </c>
      <c r="D155" s="2">
        <v>3</v>
      </c>
      <c r="E155" s="2">
        <v>1</v>
      </c>
      <c r="F155" s="2" t="s">
        <v>520</v>
      </c>
      <c r="G155" s="2"/>
      <c r="H155" s="2"/>
      <c r="I155" s="2">
        <f t="shared" si="11"/>
        <v>0</v>
      </c>
    </row>
    <row r="156" spans="1:9" ht="31.5" x14ac:dyDescent="0.25">
      <c r="A156" s="2">
        <v>8</v>
      </c>
      <c r="B156" s="2" t="s">
        <v>46</v>
      </c>
      <c r="C156" s="3" t="s">
        <v>336</v>
      </c>
      <c r="D156" s="2">
        <v>3</v>
      </c>
      <c r="E156" s="2">
        <v>1</v>
      </c>
      <c r="F156" s="2" t="s">
        <v>520</v>
      </c>
      <c r="G156" s="2"/>
      <c r="H156" s="2"/>
      <c r="I156" s="2">
        <f t="shared" si="11"/>
        <v>0</v>
      </c>
    </row>
    <row r="157" spans="1:9" ht="47.25" x14ac:dyDescent="0.25">
      <c r="A157" s="2">
        <v>9</v>
      </c>
      <c r="B157" s="2" t="s">
        <v>295</v>
      </c>
      <c r="C157" s="3" t="s">
        <v>337</v>
      </c>
      <c r="D157" s="2">
        <v>3</v>
      </c>
      <c r="E157" s="2">
        <v>1</v>
      </c>
      <c r="F157" s="2" t="s">
        <v>520</v>
      </c>
      <c r="G157" s="2"/>
      <c r="H157" s="2"/>
      <c r="I157" s="2">
        <f t="shared" si="11"/>
        <v>0</v>
      </c>
    </row>
    <row r="158" spans="1:9" ht="15.75" customHeight="1" x14ac:dyDescent="0.25">
      <c r="A158" s="52" t="s">
        <v>11</v>
      </c>
      <c r="B158" s="52"/>
      <c r="C158" s="52"/>
      <c r="D158" s="52"/>
      <c r="E158" s="52"/>
      <c r="F158" s="52"/>
      <c r="G158" s="52"/>
      <c r="H158" s="31">
        <f>SUM(H149:H157)</f>
        <v>0</v>
      </c>
      <c r="I158" s="31">
        <f>SUM(I149:I157)</f>
        <v>0</v>
      </c>
    </row>
    <row r="159" spans="1:9" ht="18.75" x14ac:dyDescent="0.25">
      <c r="A159" s="55" t="s">
        <v>172</v>
      </c>
      <c r="B159" s="55"/>
      <c r="C159" s="55"/>
      <c r="D159" s="55"/>
      <c r="E159" s="55"/>
      <c r="F159" s="55"/>
      <c r="G159" s="55"/>
      <c r="H159" s="55"/>
      <c r="I159" s="55"/>
    </row>
    <row r="160" spans="1:9" ht="47.25" x14ac:dyDescent="0.25">
      <c r="A160" s="2">
        <v>1</v>
      </c>
      <c r="B160" s="2" t="s">
        <v>21</v>
      </c>
      <c r="C160" s="1" t="s">
        <v>408</v>
      </c>
      <c r="D160" s="2">
        <v>3</v>
      </c>
      <c r="E160" s="2">
        <v>1</v>
      </c>
      <c r="F160" s="2" t="s">
        <v>73</v>
      </c>
      <c r="G160" s="3" t="s">
        <v>521</v>
      </c>
      <c r="H160" s="2"/>
      <c r="I160" s="2">
        <f>H160*D160</f>
        <v>0</v>
      </c>
    </row>
    <row r="161" spans="1:9" ht="47.25" x14ac:dyDescent="0.25">
      <c r="A161" s="2">
        <v>2</v>
      </c>
      <c r="B161" s="2" t="s">
        <v>21</v>
      </c>
      <c r="C161" s="1" t="s">
        <v>409</v>
      </c>
      <c r="D161" s="2">
        <v>3</v>
      </c>
      <c r="E161" s="2">
        <v>1</v>
      </c>
      <c r="F161" s="2" t="s">
        <v>73</v>
      </c>
      <c r="G161" s="3" t="s">
        <v>521</v>
      </c>
      <c r="H161" s="2"/>
      <c r="I161" s="2">
        <f t="shared" ref="I161:I169" si="12">H161*D161</f>
        <v>0</v>
      </c>
    </row>
    <row r="162" spans="1:9" ht="47.25" x14ac:dyDescent="0.25">
      <c r="A162" s="2">
        <v>3</v>
      </c>
      <c r="B162" s="2" t="s">
        <v>25</v>
      </c>
      <c r="C162" s="1" t="s">
        <v>410</v>
      </c>
      <c r="D162" s="2">
        <v>3</v>
      </c>
      <c r="E162" s="2">
        <v>1</v>
      </c>
      <c r="F162" s="2" t="s">
        <v>73</v>
      </c>
      <c r="G162" s="2"/>
      <c r="H162" s="2"/>
      <c r="I162" s="2">
        <f t="shared" si="12"/>
        <v>0</v>
      </c>
    </row>
    <row r="163" spans="1:9" ht="47.25" x14ac:dyDescent="0.25">
      <c r="A163" s="2">
        <v>4</v>
      </c>
      <c r="B163" s="2" t="s">
        <v>25</v>
      </c>
      <c r="C163" s="1" t="s">
        <v>411</v>
      </c>
      <c r="D163" s="2">
        <v>3</v>
      </c>
      <c r="E163" s="2">
        <v>1</v>
      </c>
      <c r="F163" s="2" t="s">
        <v>73</v>
      </c>
      <c r="G163" s="2"/>
      <c r="H163" s="2"/>
      <c r="I163" s="2">
        <f t="shared" si="12"/>
        <v>0</v>
      </c>
    </row>
    <row r="164" spans="1:9" ht="47.25" x14ac:dyDescent="0.25">
      <c r="A164" s="2">
        <v>5</v>
      </c>
      <c r="B164" s="2" t="s">
        <v>123</v>
      </c>
      <c r="C164" s="1" t="s">
        <v>412</v>
      </c>
      <c r="D164" s="2">
        <v>3</v>
      </c>
      <c r="E164" s="2">
        <v>1</v>
      </c>
      <c r="F164" s="2" t="s">
        <v>73</v>
      </c>
      <c r="G164" s="2"/>
      <c r="H164" s="2"/>
      <c r="I164" s="2">
        <f t="shared" si="12"/>
        <v>0</v>
      </c>
    </row>
    <row r="165" spans="1:9" ht="47.25" x14ac:dyDescent="0.25">
      <c r="A165" s="2">
        <v>6</v>
      </c>
      <c r="B165" s="2" t="s">
        <v>123</v>
      </c>
      <c r="C165" s="1" t="s">
        <v>413</v>
      </c>
      <c r="D165" s="2">
        <v>3</v>
      </c>
      <c r="E165" s="2">
        <v>1</v>
      </c>
      <c r="F165" s="2" t="s">
        <v>73</v>
      </c>
      <c r="G165" s="2"/>
      <c r="H165" s="2"/>
      <c r="I165" s="2">
        <f t="shared" si="12"/>
        <v>0</v>
      </c>
    </row>
    <row r="166" spans="1:9" ht="47.25" x14ac:dyDescent="0.25">
      <c r="A166" s="2">
        <v>7</v>
      </c>
      <c r="B166" s="2" t="s">
        <v>46</v>
      </c>
      <c r="C166" s="1" t="s">
        <v>414</v>
      </c>
      <c r="D166" s="2">
        <v>3</v>
      </c>
      <c r="E166" s="2">
        <v>1</v>
      </c>
      <c r="F166" s="2" t="s">
        <v>73</v>
      </c>
      <c r="G166" s="2"/>
      <c r="H166" s="2"/>
      <c r="I166" s="2">
        <f t="shared" si="12"/>
        <v>0</v>
      </c>
    </row>
    <row r="167" spans="1:9" ht="47.25" x14ac:dyDescent="0.25">
      <c r="A167" s="2">
        <v>8</v>
      </c>
      <c r="B167" s="2" t="s">
        <v>46</v>
      </c>
      <c r="C167" s="1" t="s">
        <v>415</v>
      </c>
      <c r="D167" s="2">
        <v>3</v>
      </c>
      <c r="E167" s="2">
        <v>1</v>
      </c>
      <c r="F167" s="2" t="s">
        <v>73</v>
      </c>
      <c r="G167" s="2"/>
      <c r="H167" s="2"/>
      <c r="I167" s="2">
        <f t="shared" si="12"/>
        <v>0</v>
      </c>
    </row>
    <row r="168" spans="1:9" ht="47.25" x14ac:dyDescent="0.25">
      <c r="A168" s="2">
        <v>9</v>
      </c>
      <c r="B168" s="2" t="s">
        <v>46</v>
      </c>
      <c r="C168" s="1" t="s">
        <v>416</v>
      </c>
      <c r="D168" s="2">
        <v>3</v>
      </c>
      <c r="E168" s="2">
        <v>1</v>
      </c>
      <c r="F168" s="2" t="s">
        <v>73</v>
      </c>
      <c r="G168" s="2"/>
      <c r="H168" s="2"/>
      <c r="I168" s="2">
        <f t="shared" si="12"/>
        <v>0</v>
      </c>
    </row>
    <row r="169" spans="1:9" ht="47.25" x14ac:dyDescent="0.25">
      <c r="A169" s="2">
        <v>10</v>
      </c>
      <c r="B169" s="2" t="s">
        <v>46</v>
      </c>
      <c r="C169" s="1" t="s">
        <v>417</v>
      </c>
      <c r="D169" s="2">
        <v>3</v>
      </c>
      <c r="E169" s="2">
        <v>1</v>
      </c>
      <c r="F169" s="2" t="s">
        <v>73</v>
      </c>
      <c r="G169" s="2"/>
      <c r="H169" s="2"/>
      <c r="I169" s="2">
        <f t="shared" si="12"/>
        <v>0</v>
      </c>
    </row>
    <row r="170" spans="1:9" ht="15.75" customHeight="1" x14ac:dyDescent="0.25">
      <c r="A170" s="52" t="s">
        <v>11</v>
      </c>
      <c r="B170" s="52"/>
      <c r="C170" s="52"/>
      <c r="D170" s="52"/>
      <c r="E170" s="52"/>
      <c r="F170" s="52"/>
      <c r="G170" s="52"/>
      <c r="H170" s="31">
        <f>SUM(H163:H169)</f>
        <v>0</v>
      </c>
      <c r="I170" s="31">
        <f>SUM(I163:I169)</f>
        <v>0</v>
      </c>
    </row>
    <row r="171" spans="1:9" ht="18.75" x14ac:dyDescent="0.25">
      <c r="A171" s="55" t="s">
        <v>161</v>
      </c>
      <c r="B171" s="55"/>
      <c r="C171" s="55"/>
      <c r="D171" s="55"/>
      <c r="E171" s="55"/>
      <c r="F171" s="55"/>
      <c r="G171" s="55"/>
      <c r="H171" s="55"/>
      <c r="I171" s="55"/>
    </row>
    <row r="172" spans="1:9" ht="31.5" x14ac:dyDescent="0.25">
      <c r="A172" s="2">
        <v>1</v>
      </c>
      <c r="B172" s="2" t="s">
        <v>21</v>
      </c>
      <c r="C172" s="1" t="s">
        <v>338</v>
      </c>
      <c r="D172" s="2">
        <v>3</v>
      </c>
      <c r="E172" s="2">
        <v>1</v>
      </c>
      <c r="F172" s="2" t="s">
        <v>520</v>
      </c>
      <c r="G172" s="3"/>
      <c r="H172" s="2"/>
      <c r="I172" s="2">
        <f>H172*D172</f>
        <v>0</v>
      </c>
    </row>
    <row r="173" spans="1:9" ht="47.25" x14ac:dyDescent="0.25">
      <c r="A173" s="2">
        <v>2</v>
      </c>
      <c r="B173" s="2" t="s">
        <v>106</v>
      </c>
      <c r="C173" s="1" t="s">
        <v>339</v>
      </c>
      <c r="D173" s="2">
        <v>3</v>
      </c>
      <c r="E173" s="2">
        <v>1</v>
      </c>
      <c r="F173" s="2" t="s">
        <v>520</v>
      </c>
      <c r="G173" s="3"/>
      <c r="H173" s="2"/>
      <c r="I173" s="2">
        <f t="shared" ref="I173:I180" si="13">H173*D173</f>
        <v>0</v>
      </c>
    </row>
    <row r="174" spans="1:9" ht="47.25" x14ac:dyDescent="0.25">
      <c r="A174" s="2">
        <v>3</v>
      </c>
      <c r="B174" s="2" t="s">
        <v>25</v>
      </c>
      <c r="C174" s="1" t="s">
        <v>340</v>
      </c>
      <c r="D174" s="2">
        <v>3</v>
      </c>
      <c r="E174" s="2">
        <v>1</v>
      </c>
      <c r="F174" s="2" t="s">
        <v>520</v>
      </c>
      <c r="G174" s="2"/>
      <c r="H174" s="2"/>
      <c r="I174" s="2">
        <f t="shared" si="13"/>
        <v>0</v>
      </c>
    </row>
    <row r="175" spans="1:9" ht="47.25" x14ac:dyDescent="0.25">
      <c r="A175" s="2">
        <v>4</v>
      </c>
      <c r="B175" s="2" t="s">
        <v>25</v>
      </c>
      <c r="C175" s="1" t="s">
        <v>341</v>
      </c>
      <c r="D175" s="2">
        <v>3</v>
      </c>
      <c r="E175" s="2">
        <v>1</v>
      </c>
      <c r="F175" s="2" t="s">
        <v>520</v>
      </c>
      <c r="G175" s="2"/>
      <c r="H175" s="2"/>
      <c r="I175" s="2">
        <f t="shared" si="13"/>
        <v>0</v>
      </c>
    </row>
    <row r="176" spans="1:9" ht="47.25" x14ac:dyDescent="0.25">
      <c r="A176" s="2">
        <v>5</v>
      </c>
      <c r="B176" s="2" t="s">
        <v>25</v>
      </c>
      <c r="C176" s="1" t="s">
        <v>342</v>
      </c>
      <c r="D176" s="2">
        <v>3</v>
      </c>
      <c r="E176" s="2">
        <v>1</v>
      </c>
      <c r="F176" s="2" t="s">
        <v>520</v>
      </c>
      <c r="G176" s="2"/>
      <c r="H176" s="2"/>
      <c r="I176" s="2">
        <f t="shared" si="13"/>
        <v>0</v>
      </c>
    </row>
    <row r="177" spans="1:9" ht="47.25" x14ac:dyDescent="0.25">
      <c r="A177" s="2">
        <v>6</v>
      </c>
      <c r="B177" s="2" t="s">
        <v>25</v>
      </c>
      <c r="C177" s="1" t="s">
        <v>343</v>
      </c>
      <c r="D177" s="2">
        <v>3</v>
      </c>
      <c r="E177" s="2">
        <v>1</v>
      </c>
      <c r="F177" s="2" t="s">
        <v>520</v>
      </c>
      <c r="G177" s="2"/>
      <c r="H177" s="2"/>
      <c r="I177" s="2">
        <f t="shared" si="13"/>
        <v>0</v>
      </c>
    </row>
    <row r="178" spans="1:9" ht="47.25" x14ac:dyDescent="0.25">
      <c r="A178" s="2">
        <v>7</v>
      </c>
      <c r="B178" s="2" t="s">
        <v>46</v>
      </c>
      <c r="C178" s="1" t="s">
        <v>344</v>
      </c>
      <c r="D178" s="2">
        <v>3</v>
      </c>
      <c r="E178" s="2"/>
      <c r="F178" s="2" t="s">
        <v>520</v>
      </c>
      <c r="G178" s="2"/>
      <c r="H178" s="2"/>
      <c r="I178" s="2">
        <f t="shared" si="13"/>
        <v>0</v>
      </c>
    </row>
    <row r="179" spans="1:9" ht="47.25" x14ac:dyDescent="0.25">
      <c r="A179" s="2">
        <v>8</v>
      </c>
      <c r="B179" s="2" t="s">
        <v>46</v>
      </c>
      <c r="C179" s="1" t="s">
        <v>345</v>
      </c>
      <c r="D179" s="2">
        <v>3</v>
      </c>
      <c r="E179" s="2">
        <v>1</v>
      </c>
      <c r="F179" s="2" t="s">
        <v>520</v>
      </c>
      <c r="G179" s="2"/>
      <c r="H179" s="2"/>
      <c r="I179" s="2">
        <f t="shared" si="13"/>
        <v>0</v>
      </c>
    </row>
    <row r="180" spans="1:9" ht="47.25" x14ac:dyDescent="0.25">
      <c r="A180" s="2">
        <v>9</v>
      </c>
      <c r="B180" s="2" t="s">
        <v>229</v>
      </c>
      <c r="C180" s="1" t="s">
        <v>346</v>
      </c>
      <c r="D180" s="2">
        <v>3</v>
      </c>
      <c r="E180" s="2">
        <v>1</v>
      </c>
      <c r="F180" s="2" t="s">
        <v>520</v>
      </c>
      <c r="G180" s="2"/>
      <c r="H180" s="2"/>
      <c r="I180" s="2">
        <f t="shared" si="13"/>
        <v>0</v>
      </c>
    </row>
    <row r="181" spans="1:9" ht="15.75" customHeight="1" x14ac:dyDescent="0.25">
      <c r="A181" s="52" t="s">
        <v>11</v>
      </c>
      <c r="B181" s="52"/>
      <c r="C181" s="52"/>
      <c r="D181" s="52"/>
      <c r="E181" s="52"/>
      <c r="F181" s="52"/>
      <c r="G181" s="52"/>
      <c r="H181" s="31">
        <f>SUM(H172:H180)</f>
        <v>0</v>
      </c>
      <c r="I181" s="31">
        <f>SUM(I172:I180)</f>
        <v>0</v>
      </c>
    </row>
    <row r="182" spans="1:9" ht="18.75" x14ac:dyDescent="0.25">
      <c r="A182" s="55" t="s">
        <v>173</v>
      </c>
      <c r="B182" s="55"/>
      <c r="C182" s="55"/>
      <c r="D182" s="55"/>
      <c r="E182" s="55"/>
      <c r="F182" s="55"/>
      <c r="G182" s="55"/>
      <c r="H182" s="55"/>
      <c r="I182" s="55"/>
    </row>
    <row r="183" spans="1:9" ht="47.25" x14ac:dyDescent="0.25">
      <c r="A183" s="2">
        <v>1</v>
      </c>
      <c r="B183" s="2" t="s">
        <v>212</v>
      </c>
      <c r="C183" s="1" t="s">
        <v>214</v>
      </c>
      <c r="D183" s="2">
        <v>3</v>
      </c>
      <c r="E183" s="2">
        <v>1</v>
      </c>
      <c r="F183" s="2" t="s">
        <v>520</v>
      </c>
      <c r="G183" s="3"/>
      <c r="H183" s="2"/>
      <c r="I183" s="2">
        <f>H183*D183</f>
        <v>0</v>
      </c>
    </row>
    <row r="184" spans="1:9" ht="47.25" x14ac:dyDescent="0.25">
      <c r="A184" s="2">
        <v>2</v>
      </c>
      <c r="B184" s="2" t="s">
        <v>212</v>
      </c>
      <c r="C184" s="1" t="s">
        <v>215</v>
      </c>
      <c r="D184" s="2">
        <v>3</v>
      </c>
      <c r="E184" s="2">
        <v>1</v>
      </c>
      <c r="F184" s="2" t="s">
        <v>520</v>
      </c>
      <c r="G184" s="3"/>
      <c r="H184" s="2"/>
      <c r="I184" s="2">
        <f t="shared" ref="I184:I199" si="14">H184*D184</f>
        <v>0</v>
      </c>
    </row>
    <row r="185" spans="1:9" ht="47.25" x14ac:dyDescent="0.25">
      <c r="A185" s="2">
        <v>3</v>
      </c>
      <c r="B185" s="2" t="s">
        <v>212</v>
      </c>
      <c r="C185" s="1" t="s">
        <v>216</v>
      </c>
      <c r="D185" s="2">
        <v>3</v>
      </c>
      <c r="E185" s="2">
        <v>1</v>
      </c>
      <c r="F185" s="2" t="s">
        <v>520</v>
      </c>
      <c r="G185" s="3"/>
      <c r="H185" s="2"/>
      <c r="I185" s="2">
        <f t="shared" si="14"/>
        <v>0</v>
      </c>
    </row>
    <row r="186" spans="1:9" ht="47.25" x14ac:dyDescent="0.25">
      <c r="A186" s="2">
        <v>4</v>
      </c>
      <c r="B186" s="2" t="s">
        <v>213</v>
      </c>
      <c r="C186" s="1" t="s">
        <v>217</v>
      </c>
      <c r="D186" s="2">
        <v>3</v>
      </c>
      <c r="E186" s="2">
        <v>1</v>
      </c>
      <c r="F186" s="2" t="s">
        <v>520</v>
      </c>
      <c r="G186" s="3"/>
      <c r="H186" s="2"/>
      <c r="I186" s="2">
        <f t="shared" si="14"/>
        <v>0</v>
      </c>
    </row>
    <row r="187" spans="1:9" ht="47.25" x14ac:dyDescent="0.25">
      <c r="A187" s="2">
        <v>5</v>
      </c>
      <c r="B187" s="2" t="s">
        <v>213</v>
      </c>
      <c r="C187" s="1" t="s">
        <v>217</v>
      </c>
      <c r="D187" s="2">
        <v>3</v>
      </c>
      <c r="E187" s="2">
        <v>1</v>
      </c>
      <c r="F187" s="2" t="s">
        <v>520</v>
      </c>
      <c r="G187" s="3"/>
      <c r="H187" s="2"/>
      <c r="I187" s="2">
        <f t="shared" si="14"/>
        <v>0</v>
      </c>
    </row>
    <row r="188" spans="1:9" ht="47.25" x14ac:dyDescent="0.25">
      <c r="A188" s="2">
        <v>6</v>
      </c>
      <c r="B188" s="2" t="s">
        <v>213</v>
      </c>
      <c r="C188" s="1" t="s">
        <v>218</v>
      </c>
      <c r="D188" s="2">
        <v>3</v>
      </c>
      <c r="E188" s="2">
        <v>1</v>
      </c>
      <c r="F188" s="2" t="s">
        <v>520</v>
      </c>
      <c r="G188" s="3"/>
      <c r="H188" s="2"/>
      <c r="I188" s="2">
        <f t="shared" si="14"/>
        <v>0</v>
      </c>
    </row>
    <row r="189" spans="1:9" ht="47.25" x14ac:dyDescent="0.25">
      <c r="A189" s="2">
        <v>7</v>
      </c>
      <c r="B189" s="2" t="s">
        <v>25</v>
      </c>
      <c r="C189" s="1" t="s">
        <v>219</v>
      </c>
      <c r="D189" s="2">
        <v>3</v>
      </c>
      <c r="E189" s="2">
        <v>1</v>
      </c>
      <c r="F189" s="2" t="s">
        <v>520</v>
      </c>
      <c r="G189" s="2"/>
      <c r="H189" s="2"/>
      <c r="I189" s="2">
        <f t="shared" si="14"/>
        <v>0</v>
      </c>
    </row>
    <row r="190" spans="1:9" ht="47.25" x14ac:dyDescent="0.25">
      <c r="A190" s="2">
        <v>8</v>
      </c>
      <c r="B190" s="2" t="s">
        <v>25</v>
      </c>
      <c r="C190" s="1" t="s">
        <v>220</v>
      </c>
      <c r="D190" s="2">
        <v>3</v>
      </c>
      <c r="E190" s="2">
        <v>1</v>
      </c>
      <c r="F190" s="2" t="s">
        <v>520</v>
      </c>
      <c r="G190" s="2"/>
      <c r="H190" s="2"/>
      <c r="I190" s="2">
        <f t="shared" si="14"/>
        <v>0</v>
      </c>
    </row>
    <row r="191" spans="1:9" ht="47.25" x14ac:dyDescent="0.25">
      <c r="A191" s="2">
        <v>9</v>
      </c>
      <c r="B191" s="2" t="s">
        <v>25</v>
      </c>
      <c r="C191" s="1" t="s">
        <v>220</v>
      </c>
      <c r="D191" s="2">
        <v>3</v>
      </c>
      <c r="E191" s="2">
        <v>1</v>
      </c>
      <c r="F191" s="2" t="s">
        <v>520</v>
      </c>
      <c r="G191" s="2"/>
      <c r="H191" s="2"/>
      <c r="I191" s="2">
        <f t="shared" si="14"/>
        <v>0</v>
      </c>
    </row>
    <row r="192" spans="1:9" ht="47.25" x14ac:dyDescent="0.25">
      <c r="A192" s="2">
        <v>10</v>
      </c>
      <c r="B192" s="2" t="s">
        <v>25</v>
      </c>
      <c r="C192" s="1" t="s">
        <v>221</v>
      </c>
      <c r="D192" s="2">
        <v>3</v>
      </c>
      <c r="E192" s="2">
        <v>1</v>
      </c>
      <c r="F192" s="2" t="s">
        <v>520</v>
      </c>
      <c r="G192" s="2"/>
      <c r="H192" s="2"/>
      <c r="I192" s="2">
        <f t="shared" si="14"/>
        <v>0</v>
      </c>
    </row>
    <row r="193" spans="1:9" ht="47.25" x14ac:dyDescent="0.25">
      <c r="A193" s="2">
        <v>11</v>
      </c>
      <c r="B193" s="2" t="s">
        <v>123</v>
      </c>
      <c r="C193" s="1" t="s">
        <v>222</v>
      </c>
      <c r="D193" s="2">
        <v>3</v>
      </c>
      <c r="E193" s="2">
        <v>1</v>
      </c>
      <c r="F193" s="2" t="s">
        <v>520</v>
      </c>
      <c r="G193" s="2"/>
      <c r="H193" s="2"/>
      <c r="I193" s="2">
        <f t="shared" si="14"/>
        <v>0</v>
      </c>
    </row>
    <row r="194" spans="1:9" ht="47.25" x14ac:dyDescent="0.25">
      <c r="A194" s="2">
        <v>12</v>
      </c>
      <c r="B194" s="2" t="s">
        <v>123</v>
      </c>
      <c r="C194" s="1" t="s">
        <v>222</v>
      </c>
      <c r="D194" s="2">
        <v>3</v>
      </c>
      <c r="E194" s="2">
        <v>1</v>
      </c>
      <c r="F194" s="2" t="s">
        <v>520</v>
      </c>
      <c r="G194" s="2"/>
      <c r="H194" s="2"/>
      <c r="I194" s="2">
        <f t="shared" si="14"/>
        <v>0</v>
      </c>
    </row>
    <row r="195" spans="1:9" ht="47.25" x14ac:dyDescent="0.25">
      <c r="A195" s="2">
        <v>13</v>
      </c>
      <c r="B195" s="2" t="s">
        <v>123</v>
      </c>
      <c r="C195" s="1" t="s">
        <v>223</v>
      </c>
      <c r="D195" s="2">
        <v>3</v>
      </c>
      <c r="E195" s="2">
        <v>1</v>
      </c>
      <c r="F195" s="2" t="s">
        <v>520</v>
      </c>
      <c r="G195" s="2"/>
      <c r="H195" s="2"/>
      <c r="I195" s="2">
        <f t="shared" si="14"/>
        <v>0</v>
      </c>
    </row>
    <row r="196" spans="1:9" ht="47.25" x14ac:dyDescent="0.25">
      <c r="A196" s="2">
        <v>14</v>
      </c>
      <c r="B196" s="2" t="s">
        <v>46</v>
      </c>
      <c r="C196" s="1" t="s">
        <v>224</v>
      </c>
      <c r="D196" s="2">
        <v>3</v>
      </c>
      <c r="E196" s="2">
        <v>1</v>
      </c>
      <c r="F196" s="2" t="s">
        <v>520</v>
      </c>
      <c r="G196" s="2"/>
      <c r="H196" s="2"/>
      <c r="I196" s="2">
        <f t="shared" si="14"/>
        <v>0</v>
      </c>
    </row>
    <row r="197" spans="1:9" ht="66" customHeight="1" x14ac:dyDescent="0.25">
      <c r="A197" s="2">
        <v>15</v>
      </c>
      <c r="B197" s="2" t="s">
        <v>46</v>
      </c>
      <c r="C197" s="1" t="s">
        <v>225</v>
      </c>
      <c r="D197" s="2">
        <v>3</v>
      </c>
      <c r="E197" s="2">
        <v>1</v>
      </c>
      <c r="F197" s="2" t="s">
        <v>520</v>
      </c>
      <c r="G197" s="2"/>
      <c r="H197" s="2"/>
      <c r="I197" s="2">
        <f t="shared" si="14"/>
        <v>0</v>
      </c>
    </row>
    <row r="198" spans="1:9" ht="47.25" x14ac:dyDescent="0.25">
      <c r="A198" s="2">
        <v>16</v>
      </c>
      <c r="B198" s="2" t="s">
        <v>46</v>
      </c>
      <c r="C198" s="1" t="s">
        <v>226</v>
      </c>
      <c r="D198" s="2">
        <v>3</v>
      </c>
      <c r="E198" s="2">
        <v>1</v>
      </c>
      <c r="F198" s="2" t="s">
        <v>520</v>
      </c>
      <c r="G198" s="2"/>
      <c r="H198" s="2"/>
      <c r="I198" s="2">
        <f t="shared" si="14"/>
        <v>0</v>
      </c>
    </row>
    <row r="199" spans="1:9" ht="47.25" x14ac:dyDescent="0.25">
      <c r="A199" s="2">
        <v>17</v>
      </c>
      <c r="B199" s="2" t="s">
        <v>46</v>
      </c>
      <c r="C199" s="1" t="s">
        <v>227</v>
      </c>
      <c r="D199" s="2">
        <v>3</v>
      </c>
      <c r="E199" s="2">
        <v>1</v>
      </c>
      <c r="F199" s="2" t="s">
        <v>520</v>
      </c>
      <c r="G199" s="2"/>
      <c r="H199" s="2"/>
      <c r="I199" s="2">
        <f t="shared" si="14"/>
        <v>0</v>
      </c>
    </row>
    <row r="200" spans="1:9" ht="15.75" customHeight="1" x14ac:dyDescent="0.25">
      <c r="A200" s="52" t="s">
        <v>11</v>
      </c>
      <c r="B200" s="52"/>
      <c r="C200" s="52"/>
      <c r="D200" s="52"/>
      <c r="E200" s="52"/>
      <c r="F200" s="52"/>
      <c r="G200" s="52"/>
      <c r="H200" s="31">
        <f>SUM(H183:H199)</f>
        <v>0</v>
      </c>
      <c r="I200" s="31">
        <f>SUM(I183:I199)</f>
        <v>0</v>
      </c>
    </row>
    <row r="201" spans="1:9" ht="18.75" x14ac:dyDescent="0.25">
      <c r="A201" s="55" t="s">
        <v>174</v>
      </c>
      <c r="B201" s="55"/>
      <c r="C201" s="55"/>
      <c r="D201" s="55"/>
      <c r="E201" s="55"/>
      <c r="F201" s="55"/>
      <c r="G201" s="55"/>
      <c r="H201" s="55"/>
      <c r="I201" s="55"/>
    </row>
    <row r="202" spans="1:9" ht="47.25" x14ac:dyDescent="0.25">
      <c r="A202" s="2">
        <v>1</v>
      </c>
      <c r="B202" s="2" t="s">
        <v>212</v>
      </c>
      <c r="C202" s="1" t="s">
        <v>272</v>
      </c>
      <c r="D202" s="2">
        <v>3</v>
      </c>
      <c r="E202" s="2">
        <v>1</v>
      </c>
      <c r="F202" s="2" t="s">
        <v>520</v>
      </c>
      <c r="G202" s="3"/>
      <c r="H202" s="2"/>
      <c r="I202" s="2">
        <f>H202*D202</f>
        <v>0</v>
      </c>
    </row>
    <row r="203" spans="1:9" ht="47.25" x14ac:dyDescent="0.25">
      <c r="A203" s="2">
        <v>2</v>
      </c>
      <c r="B203" s="2" t="s">
        <v>212</v>
      </c>
      <c r="C203" s="1" t="s">
        <v>273</v>
      </c>
      <c r="D203" s="2">
        <v>3</v>
      </c>
      <c r="E203" s="2">
        <v>1</v>
      </c>
      <c r="F203" s="2" t="s">
        <v>520</v>
      </c>
      <c r="G203" s="3"/>
      <c r="H203" s="2"/>
      <c r="I203" s="2">
        <f t="shared" ref="I203:I218" si="15">H203*D203</f>
        <v>0</v>
      </c>
    </row>
    <row r="204" spans="1:9" ht="63" x14ac:dyDescent="0.25">
      <c r="A204" s="2">
        <v>3</v>
      </c>
      <c r="B204" s="2" t="s">
        <v>213</v>
      </c>
      <c r="C204" s="1" t="s">
        <v>275</v>
      </c>
      <c r="D204" s="2">
        <v>3</v>
      </c>
      <c r="E204" s="2">
        <v>1</v>
      </c>
      <c r="F204" s="2" t="s">
        <v>520</v>
      </c>
      <c r="G204" s="3"/>
      <c r="H204" s="2"/>
      <c r="I204" s="2">
        <f t="shared" si="15"/>
        <v>0</v>
      </c>
    </row>
    <row r="205" spans="1:9" ht="63" x14ac:dyDescent="0.25">
      <c r="A205" s="2">
        <v>4</v>
      </c>
      <c r="B205" s="2" t="s">
        <v>213</v>
      </c>
      <c r="C205" s="1" t="s">
        <v>274</v>
      </c>
      <c r="D205" s="2">
        <v>3</v>
      </c>
      <c r="E205" s="2">
        <v>1</v>
      </c>
      <c r="F205" s="2" t="s">
        <v>520</v>
      </c>
      <c r="G205" s="3"/>
      <c r="H205" s="2"/>
      <c r="I205" s="2">
        <f t="shared" si="15"/>
        <v>0</v>
      </c>
    </row>
    <row r="206" spans="1:9" ht="47.25" x14ac:dyDescent="0.25">
      <c r="A206" s="2">
        <v>5</v>
      </c>
      <c r="B206" s="2" t="s">
        <v>25</v>
      </c>
      <c r="C206" s="1" t="s">
        <v>280</v>
      </c>
      <c r="D206" s="2">
        <v>3</v>
      </c>
      <c r="E206" s="2">
        <v>1</v>
      </c>
      <c r="F206" s="2" t="s">
        <v>520</v>
      </c>
      <c r="G206" s="2"/>
      <c r="H206" s="2"/>
      <c r="I206" s="2">
        <f t="shared" si="15"/>
        <v>0</v>
      </c>
    </row>
    <row r="207" spans="1:9" ht="47.25" x14ac:dyDescent="0.25">
      <c r="A207" s="2">
        <v>6</v>
      </c>
      <c r="B207" s="2" t="s">
        <v>25</v>
      </c>
      <c r="C207" s="1" t="s">
        <v>282</v>
      </c>
      <c r="D207" s="2">
        <v>3</v>
      </c>
      <c r="E207" s="2">
        <v>1</v>
      </c>
      <c r="F207" s="2" t="s">
        <v>520</v>
      </c>
      <c r="G207" s="2"/>
      <c r="H207" s="2"/>
      <c r="I207" s="2">
        <f t="shared" si="15"/>
        <v>0</v>
      </c>
    </row>
    <row r="208" spans="1:9" ht="47.25" x14ac:dyDescent="0.25">
      <c r="A208" s="2">
        <v>7</v>
      </c>
      <c r="B208" s="2" t="s">
        <v>25</v>
      </c>
      <c r="C208" s="1" t="s">
        <v>281</v>
      </c>
      <c r="D208" s="2">
        <v>3</v>
      </c>
      <c r="E208" s="2">
        <v>1</v>
      </c>
      <c r="F208" s="2" t="s">
        <v>520</v>
      </c>
      <c r="G208" s="2"/>
      <c r="H208" s="2"/>
      <c r="I208" s="2">
        <f t="shared" si="15"/>
        <v>0</v>
      </c>
    </row>
    <row r="209" spans="1:9" ht="47.25" x14ac:dyDescent="0.25">
      <c r="A209" s="2">
        <v>8</v>
      </c>
      <c r="B209" s="2" t="s">
        <v>25</v>
      </c>
      <c r="C209" s="1" t="s">
        <v>283</v>
      </c>
      <c r="D209" s="2">
        <v>3</v>
      </c>
      <c r="E209" s="2">
        <v>1</v>
      </c>
      <c r="F209" s="2" t="s">
        <v>520</v>
      </c>
      <c r="G209" s="2"/>
      <c r="H209" s="2"/>
      <c r="I209" s="2">
        <f t="shared" si="15"/>
        <v>0</v>
      </c>
    </row>
    <row r="210" spans="1:9" ht="47.25" x14ac:dyDescent="0.25">
      <c r="A210" s="2">
        <v>9</v>
      </c>
      <c r="B210" s="2" t="s">
        <v>25</v>
      </c>
      <c r="C210" s="1" t="s">
        <v>284</v>
      </c>
      <c r="D210" s="2">
        <v>3</v>
      </c>
      <c r="E210" s="2">
        <v>1</v>
      </c>
      <c r="F210" s="2" t="s">
        <v>520</v>
      </c>
      <c r="G210" s="2"/>
      <c r="H210" s="2"/>
      <c r="I210" s="2">
        <f t="shared" si="15"/>
        <v>0</v>
      </c>
    </row>
    <row r="211" spans="1:9" ht="47.25" x14ac:dyDescent="0.25">
      <c r="A211" s="2">
        <v>10</v>
      </c>
      <c r="B211" s="2" t="s">
        <v>25</v>
      </c>
      <c r="C211" s="1" t="s">
        <v>276</v>
      </c>
      <c r="D211" s="2">
        <v>3</v>
      </c>
      <c r="E211" s="2">
        <v>1</v>
      </c>
      <c r="F211" s="2" t="s">
        <v>520</v>
      </c>
      <c r="G211" s="2"/>
      <c r="H211" s="2"/>
      <c r="I211" s="2">
        <f t="shared" si="15"/>
        <v>0</v>
      </c>
    </row>
    <row r="212" spans="1:9" ht="47.25" x14ac:dyDescent="0.25">
      <c r="A212" s="2">
        <v>11</v>
      </c>
      <c r="B212" s="2" t="s">
        <v>25</v>
      </c>
      <c r="C212" s="1" t="s">
        <v>285</v>
      </c>
      <c r="D212" s="2">
        <v>3</v>
      </c>
      <c r="E212" s="2">
        <v>1</v>
      </c>
      <c r="F212" s="2" t="s">
        <v>520</v>
      </c>
      <c r="G212" s="2"/>
      <c r="H212" s="2"/>
      <c r="I212" s="2">
        <f t="shared" si="15"/>
        <v>0</v>
      </c>
    </row>
    <row r="213" spans="1:9" ht="47.25" x14ac:dyDescent="0.25">
      <c r="A213" s="2">
        <v>12</v>
      </c>
      <c r="B213" s="2" t="s">
        <v>25</v>
      </c>
      <c r="C213" s="1" t="s">
        <v>286</v>
      </c>
      <c r="D213" s="2">
        <v>3</v>
      </c>
      <c r="E213" s="2">
        <v>1</v>
      </c>
      <c r="F213" s="2" t="s">
        <v>520</v>
      </c>
      <c r="G213" s="2"/>
      <c r="H213" s="2"/>
      <c r="I213" s="2">
        <f t="shared" si="15"/>
        <v>0</v>
      </c>
    </row>
    <row r="214" spans="1:9" ht="47.25" x14ac:dyDescent="0.25">
      <c r="A214" s="2">
        <v>13</v>
      </c>
      <c r="B214" s="2" t="s">
        <v>25</v>
      </c>
      <c r="C214" s="1" t="s">
        <v>286</v>
      </c>
      <c r="D214" s="2">
        <v>3</v>
      </c>
      <c r="E214" s="2">
        <v>1</v>
      </c>
      <c r="F214" s="2" t="s">
        <v>520</v>
      </c>
      <c r="G214" s="2"/>
      <c r="H214" s="2"/>
      <c r="I214" s="2">
        <f t="shared" si="15"/>
        <v>0</v>
      </c>
    </row>
    <row r="215" spans="1:9" ht="47.25" x14ac:dyDescent="0.25">
      <c r="A215" s="2">
        <v>14</v>
      </c>
      <c r="B215" s="2" t="s">
        <v>25</v>
      </c>
      <c r="C215" s="1" t="s">
        <v>287</v>
      </c>
      <c r="D215" s="2">
        <v>3</v>
      </c>
      <c r="E215" s="2">
        <v>1</v>
      </c>
      <c r="F215" s="2" t="s">
        <v>520</v>
      </c>
      <c r="G215" s="2"/>
      <c r="H215" s="2"/>
      <c r="I215" s="2">
        <f t="shared" si="15"/>
        <v>0</v>
      </c>
    </row>
    <row r="216" spans="1:9" ht="47.25" x14ac:dyDescent="0.25">
      <c r="A216" s="2">
        <v>15</v>
      </c>
      <c r="B216" s="2" t="s">
        <v>46</v>
      </c>
      <c r="C216" s="1" t="s">
        <v>278</v>
      </c>
      <c r="D216" s="2">
        <v>3</v>
      </c>
      <c r="E216" s="2">
        <v>1</v>
      </c>
      <c r="F216" s="2" t="s">
        <v>520</v>
      </c>
      <c r="G216" s="2"/>
      <c r="H216" s="2"/>
      <c r="I216" s="2">
        <f t="shared" si="15"/>
        <v>0</v>
      </c>
    </row>
    <row r="217" spans="1:9" ht="47.25" x14ac:dyDescent="0.25">
      <c r="A217" s="2">
        <v>16</v>
      </c>
      <c r="B217" s="2" t="s">
        <v>46</v>
      </c>
      <c r="C217" s="1" t="s">
        <v>279</v>
      </c>
      <c r="D217" s="2">
        <v>3</v>
      </c>
      <c r="E217" s="2">
        <v>1</v>
      </c>
      <c r="F217" s="2" t="s">
        <v>520</v>
      </c>
      <c r="G217" s="2"/>
      <c r="H217" s="2"/>
      <c r="I217" s="2">
        <f t="shared" si="15"/>
        <v>0</v>
      </c>
    </row>
    <row r="218" spans="1:9" ht="47.25" x14ac:dyDescent="0.25">
      <c r="A218" s="2">
        <v>17</v>
      </c>
      <c r="B218" s="2" t="s">
        <v>229</v>
      </c>
      <c r="C218" s="1" t="s">
        <v>277</v>
      </c>
      <c r="D218" s="2">
        <v>3</v>
      </c>
      <c r="E218" s="2">
        <v>1</v>
      </c>
      <c r="F218" s="2" t="s">
        <v>520</v>
      </c>
      <c r="G218" s="2"/>
      <c r="H218" s="2"/>
      <c r="I218" s="2">
        <f t="shared" si="15"/>
        <v>0</v>
      </c>
    </row>
    <row r="219" spans="1:9" ht="15.75" customHeight="1" x14ac:dyDescent="0.25">
      <c r="A219" s="52" t="s">
        <v>11</v>
      </c>
      <c r="B219" s="52"/>
      <c r="C219" s="52"/>
      <c r="D219" s="52"/>
      <c r="E219" s="52"/>
      <c r="F219" s="52"/>
      <c r="G219" s="52"/>
      <c r="H219" s="31">
        <f>SUM(H202:H218)</f>
        <v>0</v>
      </c>
      <c r="I219" s="31">
        <f>SUM(I202:I218)</f>
        <v>0</v>
      </c>
    </row>
    <row r="220" spans="1:9" ht="18.75" x14ac:dyDescent="0.25">
      <c r="A220" s="55" t="s">
        <v>175</v>
      </c>
      <c r="B220" s="55"/>
      <c r="C220" s="55"/>
      <c r="D220" s="55"/>
      <c r="E220" s="55"/>
      <c r="F220" s="55"/>
      <c r="G220" s="55"/>
      <c r="H220" s="55"/>
      <c r="I220" s="55"/>
    </row>
    <row r="221" spans="1:9" ht="47.25" x14ac:dyDescent="0.25">
      <c r="A221" s="2">
        <v>1</v>
      </c>
      <c r="B221" s="10" t="s">
        <v>212</v>
      </c>
      <c r="C221" s="3" t="s">
        <v>398</v>
      </c>
      <c r="D221" s="2">
        <v>3</v>
      </c>
      <c r="E221" s="2">
        <v>1</v>
      </c>
      <c r="F221" s="2" t="s">
        <v>520</v>
      </c>
      <c r="G221" s="2"/>
      <c r="H221" s="2"/>
      <c r="I221" s="2">
        <f>H221*D221</f>
        <v>0</v>
      </c>
    </row>
    <row r="222" spans="1:9" ht="47.25" x14ac:dyDescent="0.25">
      <c r="A222" s="2">
        <v>2</v>
      </c>
      <c r="B222" s="2" t="s">
        <v>212</v>
      </c>
      <c r="C222" s="3" t="s">
        <v>399</v>
      </c>
      <c r="D222" s="2">
        <v>3</v>
      </c>
      <c r="E222" s="2">
        <v>1</v>
      </c>
      <c r="F222" s="2" t="s">
        <v>520</v>
      </c>
      <c r="G222" s="2"/>
      <c r="H222" s="2"/>
      <c r="I222" s="2">
        <f t="shared" ref="I222:I232" si="16">H222*D222</f>
        <v>0</v>
      </c>
    </row>
    <row r="223" spans="1:9" ht="47.25" x14ac:dyDescent="0.25">
      <c r="A223" s="2">
        <v>3</v>
      </c>
      <c r="B223" s="2" t="s">
        <v>213</v>
      </c>
      <c r="C223" s="3" t="s">
        <v>400</v>
      </c>
      <c r="D223" s="2">
        <v>3</v>
      </c>
      <c r="E223" s="2">
        <v>1</v>
      </c>
      <c r="F223" s="2" t="s">
        <v>520</v>
      </c>
      <c r="G223" s="3"/>
      <c r="H223" s="2"/>
      <c r="I223" s="2">
        <f t="shared" si="16"/>
        <v>0</v>
      </c>
    </row>
    <row r="224" spans="1:9" ht="47.25" x14ac:dyDescent="0.25">
      <c r="A224" s="2">
        <v>4</v>
      </c>
      <c r="B224" s="2" t="s">
        <v>213</v>
      </c>
      <c r="C224" s="3" t="s">
        <v>401</v>
      </c>
      <c r="D224" s="2">
        <v>3</v>
      </c>
      <c r="E224" s="2">
        <v>1</v>
      </c>
      <c r="F224" s="2" t="s">
        <v>520</v>
      </c>
      <c r="G224" s="3"/>
      <c r="H224" s="2"/>
      <c r="I224" s="2">
        <f t="shared" si="16"/>
        <v>0</v>
      </c>
    </row>
    <row r="225" spans="1:9" ht="47.25" x14ac:dyDescent="0.25">
      <c r="A225" s="2">
        <v>5</v>
      </c>
      <c r="B225" s="2" t="s">
        <v>25</v>
      </c>
      <c r="C225" s="3" t="s">
        <v>402</v>
      </c>
      <c r="D225" s="2">
        <v>3</v>
      </c>
      <c r="E225" s="2">
        <v>1</v>
      </c>
      <c r="F225" s="2" t="s">
        <v>520</v>
      </c>
      <c r="G225" s="2"/>
      <c r="H225" s="2"/>
      <c r="I225" s="2">
        <f t="shared" si="16"/>
        <v>0</v>
      </c>
    </row>
    <row r="226" spans="1:9" ht="47.25" x14ac:dyDescent="0.25">
      <c r="A226" s="2">
        <v>6</v>
      </c>
      <c r="B226" s="2" t="s">
        <v>25</v>
      </c>
      <c r="C226" s="3" t="s">
        <v>402</v>
      </c>
      <c r="D226" s="2">
        <v>3</v>
      </c>
      <c r="E226" s="2">
        <v>1</v>
      </c>
      <c r="F226" s="2" t="s">
        <v>520</v>
      </c>
      <c r="G226" s="2"/>
      <c r="H226" s="2"/>
      <c r="I226" s="2">
        <f t="shared" si="16"/>
        <v>0</v>
      </c>
    </row>
    <row r="227" spans="1:9" ht="47.25" x14ac:dyDescent="0.25">
      <c r="A227" s="2">
        <v>7</v>
      </c>
      <c r="B227" s="2" t="s">
        <v>25</v>
      </c>
      <c r="C227" s="3" t="s">
        <v>403</v>
      </c>
      <c r="D227" s="2">
        <v>3</v>
      </c>
      <c r="E227" s="2">
        <v>1</v>
      </c>
      <c r="F227" s="2" t="s">
        <v>520</v>
      </c>
      <c r="G227" s="2"/>
      <c r="H227" s="2"/>
      <c r="I227" s="2">
        <f t="shared" si="16"/>
        <v>0</v>
      </c>
    </row>
    <row r="228" spans="1:9" ht="47.25" x14ac:dyDescent="0.25">
      <c r="A228" s="2">
        <v>8</v>
      </c>
      <c r="B228" s="2" t="s">
        <v>25</v>
      </c>
      <c r="C228" s="3" t="s">
        <v>404</v>
      </c>
      <c r="D228" s="2">
        <v>3</v>
      </c>
      <c r="E228" s="2">
        <v>1</v>
      </c>
      <c r="F228" s="2" t="s">
        <v>520</v>
      </c>
      <c r="G228" s="2"/>
      <c r="H228" s="2"/>
      <c r="I228" s="2">
        <f t="shared" si="16"/>
        <v>0</v>
      </c>
    </row>
    <row r="229" spans="1:9" ht="47.25" x14ac:dyDescent="0.25">
      <c r="A229" s="2">
        <v>9</v>
      </c>
      <c r="B229" s="2" t="s">
        <v>25</v>
      </c>
      <c r="C229" s="3" t="s">
        <v>404</v>
      </c>
      <c r="D229" s="2">
        <v>3</v>
      </c>
      <c r="E229" s="2">
        <v>1</v>
      </c>
      <c r="F229" s="2" t="s">
        <v>520</v>
      </c>
      <c r="G229" s="2"/>
      <c r="H229" s="2"/>
      <c r="I229" s="2">
        <f t="shared" si="16"/>
        <v>0</v>
      </c>
    </row>
    <row r="230" spans="1:9" ht="47.25" x14ac:dyDescent="0.25">
      <c r="A230" s="2">
        <v>10</v>
      </c>
      <c r="B230" s="2" t="s">
        <v>25</v>
      </c>
      <c r="C230" s="3" t="s">
        <v>405</v>
      </c>
      <c r="D230" s="2">
        <v>3</v>
      </c>
      <c r="E230" s="2">
        <v>1</v>
      </c>
      <c r="F230" s="2" t="s">
        <v>520</v>
      </c>
      <c r="G230" s="2"/>
      <c r="H230" s="2"/>
      <c r="I230" s="2">
        <f t="shared" si="16"/>
        <v>0</v>
      </c>
    </row>
    <row r="231" spans="1:9" ht="47.25" x14ac:dyDescent="0.25">
      <c r="A231" s="2">
        <v>11</v>
      </c>
      <c r="B231" s="2" t="s">
        <v>46</v>
      </c>
      <c r="C231" s="3" t="s">
        <v>406</v>
      </c>
      <c r="D231" s="2">
        <v>3</v>
      </c>
      <c r="E231" s="2">
        <v>1</v>
      </c>
      <c r="F231" s="2" t="s">
        <v>520</v>
      </c>
      <c r="G231" s="2"/>
      <c r="H231" s="2"/>
      <c r="I231" s="2">
        <f t="shared" si="16"/>
        <v>0</v>
      </c>
    </row>
    <row r="232" spans="1:9" ht="47.25" x14ac:dyDescent="0.25">
      <c r="A232" s="2">
        <v>12</v>
      </c>
      <c r="B232" s="2" t="s">
        <v>46</v>
      </c>
      <c r="C232" s="3" t="s">
        <v>407</v>
      </c>
      <c r="D232" s="2">
        <v>3</v>
      </c>
      <c r="E232" s="2">
        <v>1</v>
      </c>
      <c r="F232" s="2" t="s">
        <v>520</v>
      </c>
      <c r="G232" s="2"/>
      <c r="H232" s="2"/>
      <c r="I232" s="2">
        <f t="shared" si="16"/>
        <v>0</v>
      </c>
    </row>
    <row r="233" spans="1:9" ht="15.75" customHeight="1" x14ac:dyDescent="0.25">
      <c r="A233" s="52" t="s">
        <v>11</v>
      </c>
      <c r="B233" s="52"/>
      <c r="C233" s="52"/>
      <c r="D233" s="52"/>
      <c r="E233" s="52"/>
      <c r="F233" s="52"/>
      <c r="G233" s="52"/>
      <c r="H233" s="31">
        <f>SUM(H221:H232)</f>
        <v>0</v>
      </c>
      <c r="I233" s="31">
        <f>SUM(I221:I232)</f>
        <v>0</v>
      </c>
    </row>
    <row r="234" spans="1:9" ht="18.75" x14ac:dyDescent="0.25">
      <c r="A234" s="55" t="s">
        <v>176</v>
      </c>
      <c r="B234" s="55"/>
      <c r="C234" s="55"/>
      <c r="D234" s="55"/>
      <c r="E234" s="55"/>
      <c r="F234" s="55"/>
      <c r="G234" s="55"/>
      <c r="H234" s="55"/>
      <c r="I234" s="55"/>
    </row>
    <row r="235" spans="1:9" ht="47.25" x14ac:dyDescent="0.25">
      <c r="A235" s="2">
        <v>1</v>
      </c>
      <c r="B235" s="10" t="s">
        <v>212</v>
      </c>
      <c r="C235" s="3" t="s">
        <v>355</v>
      </c>
      <c r="D235" s="2">
        <v>3</v>
      </c>
      <c r="E235" s="2">
        <v>1</v>
      </c>
      <c r="F235" s="2" t="s">
        <v>520</v>
      </c>
      <c r="G235" s="2"/>
      <c r="H235" s="2"/>
      <c r="I235" s="2">
        <f t="shared" ref="I235:I257" si="17">H235*D235</f>
        <v>0</v>
      </c>
    </row>
    <row r="236" spans="1:9" ht="47.25" x14ac:dyDescent="0.25">
      <c r="A236" s="2">
        <v>2</v>
      </c>
      <c r="B236" s="2" t="s">
        <v>212</v>
      </c>
      <c r="C236" s="3" t="s">
        <v>356</v>
      </c>
      <c r="D236" s="2">
        <v>3</v>
      </c>
      <c r="E236" s="2">
        <v>1</v>
      </c>
      <c r="F236" s="2" t="s">
        <v>520</v>
      </c>
      <c r="G236" s="2"/>
      <c r="H236" s="2"/>
      <c r="I236" s="2">
        <f t="shared" si="17"/>
        <v>0</v>
      </c>
    </row>
    <row r="237" spans="1:9" ht="47.25" x14ac:dyDescent="0.25">
      <c r="A237" s="2">
        <v>3</v>
      </c>
      <c r="B237" s="2" t="s">
        <v>212</v>
      </c>
      <c r="C237" s="3" t="s">
        <v>357</v>
      </c>
      <c r="D237" s="2">
        <v>3</v>
      </c>
      <c r="E237" s="2">
        <v>1</v>
      </c>
      <c r="F237" s="2" t="s">
        <v>520</v>
      </c>
      <c r="G237" s="2"/>
      <c r="H237" s="2"/>
      <c r="I237" s="2">
        <f t="shared" si="17"/>
        <v>0</v>
      </c>
    </row>
    <row r="238" spans="1:9" ht="63" x14ac:dyDescent="0.25">
      <c r="A238" s="2">
        <v>4</v>
      </c>
      <c r="B238" s="2" t="s">
        <v>213</v>
      </c>
      <c r="C238" s="3" t="s">
        <v>358</v>
      </c>
      <c r="D238" s="2">
        <v>3</v>
      </c>
      <c r="E238" s="2">
        <v>1</v>
      </c>
      <c r="F238" s="2" t="s">
        <v>520</v>
      </c>
      <c r="G238" s="3"/>
      <c r="H238" s="2"/>
      <c r="I238" s="2">
        <f t="shared" si="17"/>
        <v>0</v>
      </c>
    </row>
    <row r="239" spans="1:9" ht="63" x14ac:dyDescent="0.25">
      <c r="A239" s="2">
        <v>5</v>
      </c>
      <c r="B239" s="2" t="s">
        <v>213</v>
      </c>
      <c r="C239" s="3" t="s">
        <v>359</v>
      </c>
      <c r="D239" s="2">
        <v>3</v>
      </c>
      <c r="E239" s="2">
        <v>1</v>
      </c>
      <c r="F239" s="2" t="s">
        <v>520</v>
      </c>
      <c r="G239" s="3"/>
      <c r="H239" s="2"/>
      <c r="I239" s="2">
        <f t="shared" si="17"/>
        <v>0</v>
      </c>
    </row>
    <row r="240" spans="1:9" ht="63" x14ac:dyDescent="0.25">
      <c r="A240" s="2">
        <v>6</v>
      </c>
      <c r="B240" s="2" t="s">
        <v>213</v>
      </c>
      <c r="C240" s="3" t="s">
        <v>360</v>
      </c>
      <c r="D240" s="2">
        <v>3</v>
      </c>
      <c r="E240" s="2">
        <v>1</v>
      </c>
      <c r="F240" s="2" t="s">
        <v>520</v>
      </c>
      <c r="G240" s="3"/>
      <c r="H240" s="2"/>
      <c r="I240" s="2">
        <f t="shared" si="17"/>
        <v>0</v>
      </c>
    </row>
    <row r="241" spans="1:9" ht="63" x14ac:dyDescent="0.25">
      <c r="A241" s="2">
        <v>7</v>
      </c>
      <c r="B241" s="2" t="s">
        <v>25</v>
      </c>
      <c r="C241" s="3" t="s">
        <v>361</v>
      </c>
      <c r="D241" s="2">
        <v>3</v>
      </c>
      <c r="E241" s="2">
        <v>1</v>
      </c>
      <c r="F241" s="2" t="s">
        <v>520</v>
      </c>
      <c r="G241" s="3" t="s">
        <v>365</v>
      </c>
      <c r="H241" s="2"/>
      <c r="I241" s="2">
        <f t="shared" si="17"/>
        <v>0</v>
      </c>
    </row>
    <row r="242" spans="1:9" ht="63" x14ac:dyDescent="0.25">
      <c r="A242" s="2">
        <v>8</v>
      </c>
      <c r="B242" s="2" t="s">
        <v>25</v>
      </c>
      <c r="C242" s="3" t="s">
        <v>362</v>
      </c>
      <c r="D242" s="2">
        <v>3</v>
      </c>
      <c r="E242" s="2">
        <v>1</v>
      </c>
      <c r="F242" s="2" t="s">
        <v>520</v>
      </c>
      <c r="G242" s="3" t="s">
        <v>366</v>
      </c>
      <c r="H242" s="2"/>
      <c r="I242" s="2">
        <f t="shared" si="17"/>
        <v>0</v>
      </c>
    </row>
    <row r="243" spans="1:9" ht="63" x14ac:dyDescent="0.25">
      <c r="A243" s="2">
        <v>9</v>
      </c>
      <c r="B243" s="2" t="s">
        <v>25</v>
      </c>
      <c r="C243" s="3" t="s">
        <v>363</v>
      </c>
      <c r="D243" s="2">
        <v>3</v>
      </c>
      <c r="E243" s="2">
        <v>1</v>
      </c>
      <c r="F243" s="2" t="s">
        <v>520</v>
      </c>
      <c r="G243" s="3" t="s">
        <v>367</v>
      </c>
      <c r="H243" s="2"/>
      <c r="I243" s="2">
        <f t="shared" si="17"/>
        <v>0</v>
      </c>
    </row>
    <row r="244" spans="1:9" ht="63" x14ac:dyDescent="0.25">
      <c r="A244" s="2">
        <v>10</v>
      </c>
      <c r="B244" s="2" t="s">
        <v>25</v>
      </c>
      <c r="C244" s="3" t="s">
        <v>364</v>
      </c>
      <c r="D244" s="2">
        <v>3</v>
      </c>
      <c r="E244" s="2">
        <v>1</v>
      </c>
      <c r="F244" s="2" t="s">
        <v>520</v>
      </c>
      <c r="G244" s="3" t="s">
        <v>368</v>
      </c>
      <c r="H244" s="2"/>
      <c r="I244" s="2">
        <f t="shared" si="17"/>
        <v>0</v>
      </c>
    </row>
    <row r="245" spans="1:9" ht="47.25" x14ac:dyDescent="0.25">
      <c r="A245" s="2">
        <v>11</v>
      </c>
      <c r="B245" s="2" t="s">
        <v>123</v>
      </c>
      <c r="C245" s="3" t="s">
        <v>369</v>
      </c>
      <c r="D245" s="2">
        <v>3</v>
      </c>
      <c r="E245" s="2">
        <v>1</v>
      </c>
      <c r="F245" s="2" t="s">
        <v>520</v>
      </c>
      <c r="G245" s="2"/>
      <c r="H245" s="2"/>
      <c r="I245" s="2">
        <f t="shared" si="17"/>
        <v>0</v>
      </c>
    </row>
    <row r="246" spans="1:9" ht="47.25" x14ac:dyDescent="0.25">
      <c r="A246" s="2">
        <v>12</v>
      </c>
      <c r="B246" s="2" t="s">
        <v>123</v>
      </c>
      <c r="C246" s="3" t="s">
        <v>370</v>
      </c>
      <c r="D246" s="2">
        <v>3</v>
      </c>
      <c r="E246" s="2">
        <v>1</v>
      </c>
      <c r="F246" s="2" t="s">
        <v>520</v>
      </c>
      <c r="G246" s="2"/>
      <c r="H246" s="2"/>
      <c r="I246" s="2">
        <f t="shared" si="17"/>
        <v>0</v>
      </c>
    </row>
    <row r="247" spans="1:9" ht="47.25" x14ac:dyDescent="0.25">
      <c r="A247" s="2">
        <v>13</v>
      </c>
      <c r="B247" s="2" t="s">
        <v>123</v>
      </c>
      <c r="C247" s="3" t="s">
        <v>370</v>
      </c>
      <c r="D247" s="2">
        <v>3</v>
      </c>
      <c r="E247" s="2">
        <v>1</v>
      </c>
      <c r="F247" s="2" t="s">
        <v>520</v>
      </c>
      <c r="G247" s="2"/>
      <c r="H247" s="2"/>
      <c r="I247" s="2">
        <f t="shared" si="17"/>
        <v>0</v>
      </c>
    </row>
    <row r="248" spans="1:9" ht="47.25" x14ac:dyDescent="0.25">
      <c r="A248" s="2">
        <v>14</v>
      </c>
      <c r="B248" s="2" t="s">
        <v>25</v>
      </c>
      <c r="C248" s="3" t="s">
        <v>372</v>
      </c>
      <c r="D248" s="2">
        <v>3</v>
      </c>
      <c r="E248" s="2">
        <v>1</v>
      </c>
      <c r="F248" s="2" t="s">
        <v>520</v>
      </c>
      <c r="G248" s="2"/>
      <c r="H248" s="2"/>
      <c r="I248" s="2">
        <f t="shared" si="17"/>
        <v>0</v>
      </c>
    </row>
    <row r="249" spans="1:9" ht="47.25" x14ac:dyDescent="0.25">
      <c r="A249" s="2">
        <v>15</v>
      </c>
      <c r="B249" s="2" t="s">
        <v>25</v>
      </c>
      <c r="C249" s="3" t="s">
        <v>373</v>
      </c>
      <c r="D249" s="2">
        <v>3</v>
      </c>
      <c r="E249" s="2">
        <v>1</v>
      </c>
      <c r="F249" s="2" t="s">
        <v>520</v>
      </c>
      <c r="G249" s="2"/>
      <c r="H249" s="2"/>
      <c r="I249" s="2">
        <f t="shared" si="17"/>
        <v>0</v>
      </c>
    </row>
    <row r="250" spans="1:9" ht="47.25" x14ac:dyDescent="0.25">
      <c r="A250" s="2">
        <v>16</v>
      </c>
      <c r="B250" s="2" t="s">
        <v>46</v>
      </c>
      <c r="C250" s="3" t="s">
        <v>351</v>
      </c>
      <c r="D250" s="2">
        <v>3</v>
      </c>
      <c r="E250" s="2">
        <v>1</v>
      </c>
      <c r="F250" s="2" t="s">
        <v>520</v>
      </c>
      <c r="G250" s="3" t="s">
        <v>300</v>
      </c>
      <c r="H250" s="2"/>
      <c r="I250" s="2">
        <f t="shared" si="17"/>
        <v>0</v>
      </c>
    </row>
    <row r="251" spans="1:9" ht="47.25" x14ac:dyDescent="0.25">
      <c r="A251" s="2">
        <v>17</v>
      </c>
      <c r="B251" s="2" t="s">
        <v>46</v>
      </c>
      <c r="C251" s="3" t="s">
        <v>352</v>
      </c>
      <c r="D251" s="2">
        <v>3</v>
      </c>
      <c r="E251" s="2">
        <v>1</v>
      </c>
      <c r="F251" s="2" t="s">
        <v>520</v>
      </c>
      <c r="G251" s="2"/>
      <c r="H251" s="2"/>
      <c r="I251" s="2">
        <f t="shared" si="17"/>
        <v>0</v>
      </c>
    </row>
    <row r="252" spans="1:9" ht="47.25" x14ac:dyDescent="0.25">
      <c r="A252" s="2">
        <v>18</v>
      </c>
      <c r="B252" s="2" t="s">
        <v>46</v>
      </c>
      <c r="C252" s="3" t="s">
        <v>353</v>
      </c>
      <c r="D252" s="2">
        <v>3</v>
      </c>
      <c r="E252" s="2">
        <v>1</v>
      </c>
      <c r="F252" s="2" t="s">
        <v>520</v>
      </c>
      <c r="G252" s="2"/>
      <c r="H252" s="2"/>
      <c r="I252" s="2">
        <f t="shared" si="17"/>
        <v>0</v>
      </c>
    </row>
    <row r="253" spans="1:9" ht="47.25" x14ac:dyDescent="0.25">
      <c r="A253" s="2">
        <v>19</v>
      </c>
      <c r="B253" s="2" t="s">
        <v>46</v>
      </c>
      <c r="C253" s="3" t="s">
        <v>353</v>
      </c>
      <c r="D253" s="2">
        <v>3</v>
      </c>
      <c r="E253" s="2">
        <v>1</v>
      </c>
      <c r="F253" s="2" t="s">
        <v>520</v>
      </c>
      <c r="G253" s="2"/>
      <c r="H253" s="2"/>
      <c r="I253" s="2">
        <f t="shared" si="17"/>
        <v>0</v>
      </c>
    </row>
    <row r="254" spans="1:9" ht="47.25" x14ac:dyDescent="0.25">
      <c r="A254" s="2">
        <v>20</v>
      </c>
      <c r="B254" s="2" t="s">
        <v>46</v>
      </c>
      <c r="C254" s="3" t="s">
        <v>354</v>
      </c>
      <c r="D254" s="2">
        <v>3</v>
      </c>
      <c r="E254" s="2">
        <v>1</v>
      </c>
      <c r="F254" s="2" t="s">
        <v>520</v>
      </c>
      <c r="G254" s="2"/>
      <c r="H254" s="2"/>
      <c r="I254" s="2">
        <f t="shared" si="17"/>
        <v>0</v>
      </c>
    </row>
    <row r="255" spans="1:9" ht="47.25" x14ac:dyDescent="0.25">
      <c r="A255" s="2">
        <v>21</v>
      </c>
      <c r="B255" s="2" t="s">
        <v>301</v>
      </c>
      <c r="C255" s="3" t="s">
        <v>350</v>
      </c>
      <c r="D255" s="2">
        <v>3</v>
      </c>
      <c r="E255" s="2">
        <v>1</v>
      </c>
      <c r="F255" s="2" t="s">
        <v>520</v>
      </c>
      <c r="G255" s="2"/>
      <c r="H255" s="2"/>
      <c r="I255" s="2">
        <f t="shared" si="17"/>
        <v>0</v>
      </c>
    </row>
    <row r="256" spans="1:9" ht="47.25" x14ac:dyDescent="0.25">
      <c r="A256" s="2">
        <v>22</v>
      </c>
      <c r="B256" s="2" t="s">
        <v>371</v>
      </c>
      <c r="C256" s="1" t="s">
        <v>374</v>
      </c>
      <c r="D256" s="2">
        <v>3</v>
      </c>
      <c r="E256" s="2">
        <v>1</v>
      </c>
      <c r="F256" s="2" t="s">
        <v>520</v>
      </c>
      <c r="G256" s="2"/>
      <c r="H256" s="2"/>
      <c r="I256" s="2">
        <f t="shared" si="17"/>
        <v>0</v>
      </c>
    </row>
    <row r="257" spans="1:9" ht="31.5" x14ac:dyDescent="0.25">
      <c r="A257" s="2">
        <v>23</v>
      </c>
      <c r="B257" s="2" t="s">
        <v>302</v>
      </c>
      <c r="C257" s="3" t="s">
        <v>375</v>
      </c>
      <c r="D257" s="2">
        <v>3</v>
      </c>
      <c r="E257" s="2">
        <v>1</v>
      </c>
      <c r="F257" s="2" t="s">
        <v>520</v>
      </c>
      <c r="G257" s="2"/>
      <c r="H257" s="2"/>
      <c r="I257" s="2">
        <f t="shared" si="17"/>
        <v>0</v>
      </c>
    </row>
    <row r="258" spans="1:9" ht="15.75" customHeight="1" x14ac:dyDescent="0.25">
      <c r="A258" s="52" t="s">
        <v>11</v>
      </c>
      <c r="B258" s="52"/>
      <c r="C258" s="52"/>
      <c r="D258" s="52"/>
      <c r="E258" s="52"/>
      <c r="F258" s="52"/>
      <c r="G258" s="52"/>
      <c r="H258" s="31">
        <f>SUM(H235:H257)</f>
        <v>0</v>
      </c>
      <c r="I258" s="31">
        <f>SUM(I235:I257)</f>
        <v>0</v>
      </c>
    </row>
    <row r="259" spans="1:9" ht="18.75" customHeight="1" x14ac:dyDescent="0.25">
      <c r="A259" s="55" t="s">
        <v>312</v>
      </c>
      <c r="B259" s="55"/>
      <c r="C259" s="55"/>
      <c r="D259" s="55"/>
      <c r="E259" s="55"/>
      <c r="F259" s="55"/>
      <c r="G259" s="55"/>
      <c r="H259" s="55"/>
      <c r="I259" s="55"/>
    </row>
    <row r="260" spans="1:9" ht="47.25" x14ac:dyDescent="0.25">
      <c r="A260" s="2">
        <v>1</v>
      </c>
      <c r="B260" s="2" t="s">
        <v>21</v>
      </c>
      <c r="C260" s="1" t="s">
        <v>315</v>
      </c>
      <c r="D260" s="2">
        <v>3</v>
      </c>
      <c r="E260" s="2">
        <v>1</v>
      </c>
      <c r="F260" s="2" t="s">
        <v>520</v>
      </c>
      <c r="G260" s="3"/>
      <c r="H260" s="2"/>
      <c r="I260" s="2">
        <f>H260*D260</f>
        <v>0</v>
      </c>
    </row>
    <row r="261" spans="1:9" ht="47.25" x14ac:dyDescent="0.25">
      <c r="A261" s="2">
        <v>2</v>
      </c>
      <c r="B261" s="2" t="s">
        <v>21</v>
      </c>
      <c r="C261" s="1" t="s">
        <v>316</v>
      </c>
      <c r="D261" s="2">
        <v>3</v>
      </c>
      <c r="E261" s="2">
        <v>1</v>
      </c>
      <c r="F261" s="2" t="s">
        <v>520</v>
      </c>
      <c r="G261" s="3"/>
      <c r="H261" s="2"/>
      <c r="I261" s="2">
        <f t="shared" ref="I261:I273" si="18">H261*D261</f>
        <v>0</v>
      </c>
    </row>
    <row r="262" spans="1:9" ht="47.25" x14ac:dyDescent="0.25">
      <c r="A262" s="2">
        <v>3</v>
      </c>
      <c r="B262" s="2" t="s">
        <v>313</v>
      </c>
      <c r="C262" s="1" t="s">
        <v>317</v>
      </c>
      <c r="D262" s="2">
        <v>3</v>
      </c>
      <c r="E262" s="2">
        <v>1</v>
      </c>
      <c r="F262" s="2" t="s">
        <v>520</v>
      </c>
      <c r="G262" s="3"/>
      <c r="H262" s="2"/>
      <c r="I262" s="2">
        <f t="shared" si="18"/>
        <v>0</v>
      </c>
    </row>
    <row r="263" spans="1:9" ht="47.25" x14ac:dyDescent="0.25">
      <c r="A263" s="2">
        <v>4</v>
      </c>
      <c r="B263" s="2" t="s">
        <v>314</v>
      </c>
      <c r="C263" s="1" t="s">
        <v>318</v>
      </c>
      <c r="D263" s="2">
        <v>3</v>
      </c>
      <c r="E263" s="2">
        <v>1</v>
      </c>
      <c r="F263" s="2" t="s">
        <v>520</v>
      </c>
      <c r="G263" s="3"/>
      <c r="H263" s="2"/>
      <c r="I263" s="2">
        <f t="shared" si="18"/>
        <v>0</v>
      </c>
    </row>
    <row r="264" spans="1:9" ht="47.25" x14ac:dyDescent="0.25">
      <c r="A264" s="2">
        <v>5</v>
      </c>
      <c r="B264" s="2" t="s">
        <v>25</v>
      </c>
      <c r="C264" s="1" t="s">
        <v>319</v>
      </c>
      <c r="D264" s="2">
        <v>3</v>
      </c>
      <c r="E264" s="2">
        <v>1</v>
      </c>
      <c r="F264" s="2" t="s">
        <v>520</v>
      </c>
      <c r="G264" s="7"/>
      <c r="H264" s="2"/>
      <c r="I264" s="2">
        <f t="shared" si="18"/>
        <v>0</v>
      </c>
    </row>
    <row r="265" spans="1:9" ht="47.25" x14ac:dyDescent="0.25">
      <c r="A265" s="2">
        <v>6</v>
      </c>
      <c r="B265" s="2" t="s">
        <v>25</v>
      </c>
      <c r="C265" s="1" t="s">
        <v>320</v>
      </c>
      <c r="D265" s="2">
        <v>3</v>
      </c>
      <c r="E265" s="2">
        <v>1</v>
      </c>
      <c r="F265" s="2" t="s">
        <v>520</v>
      </c>
      <c r="G265" s="7"/>
      <c r="H265" s="2"/>
      <c r="I265" s="2">
        <f t="shared" si="18"/>
        <v>0</v>
      </c>
    </row>
    <row r="266" spans="1:9" ht="47.25" x14ac:dyDescent="0.25">
      <c r="A266" s="2">
        <v>7</v>
      </c>
      <c r="B266" s="2" t="s">
        <v>25</v>
      </c>
      <c r="C266" s="1" t="s">
        <v>321</v>
      </c>
      <c r="D266" s="2">
        <v>3</v>
      </c>
      <c r="E266" s="2">
        <v>1</v>
      </c>
      <c r="F266" s="2" t="s">
        <v>520</v>
      </c>
      <c r="G266" s="7"/>
      <c r="H266" s="2"/>
      <c r="I266" s="2">
        <f t="shared" si="18"/>
        <v>0</v>
      </c>
    </row>
    <row r="267" spans="1:9" ht="47.25" x14ac:dyDescent="0.25">
      <c r="A267" s="2">
        <v>8</v>
      </c>
      <c r="B267" s="2" t="s">
        <v>25</v>
      </c>
      <c r="C267" s="1" t="s">
        <v>322</v>
      </c>
      <c r="D267" s="2">
        <v>3</v>
      </c>
      <c r="E267" s="2">
        <v>1</v>
      </c>
      <c r="F267" s="2" t="s">
        <v>520</v>
      </c>
      <c r="G267" s="7"/>
      <c r="H267" s="2"/>
      <c r="I267" s="2">
        <f t="shared" si="18"/>
        <v>0</v>
      </c>
    </row>
    <row r="268" spans="1:9" ht="47.25" x14ac:dyDescent="0.25">
      <c r="A268" s="2">
        <v>9</v>
      </c>
      <c r="B268" s="2" t="s">
        <v>25</v>
      </c>
      <c r="C268" s="3" t="s">
        <v>323</v>
      </c>
      <c r="D268" s="2">
        <v>3</v>
      </c>
      <c r="E268" s="2">
        <v>1</v>
      </c>
      <c r="F268" s="2" t="s">
        <v>520</v>
      </c>
      <c r="G268" s="7"/>
      <c r="H268" s="2"/>
      <c r="I268" s="2">
        <f t="shared" si="18"/>
        <v>0</v>
      </c>
    </row>
    <row r="269" spans="1:9" ht="47.25" x14ac:dyDescent="0.25">
      <c r="A269" s="2">
        <v>10</v>
      </c>
      <c r="B269" s="2" t="s">
        <v>25</v>
      </c>
      <c r="C269" s="1" t="s">
        <v>324</v>
      </c>
      <c r="D269" s="2">
        <v>3</v>
      </c>
      <c r="E269" s="2">
        <v>1</v>
      </c>
      <c r="F269" s="2" t="s">
        <v>520</v>
      </c>
      <c r="G269" s="7"/>
      <c r="H269" s="2"/>
      <c r="I269" s="2">
        <f t="shared" si="18"/>
        <v>0</v>
      </c>
    </row>
    <row r="270" spans="1:9" ht="47.25" x14ac:dyDescent="0.25">
      <c r="A270" s="2">
        <v>11</v>
      </c>
      <c r="B270" s="2" t="s">
        <v>46</v>
      </c>
      <c r="C270" s="1" t="s">
        <v>326</v>
      </c>
      <c r="D270" s="2">
        <v>3</v>
      </c>
      <c r="E270" s="2">
        <v>1</v>
      </c>
      <c r="F270" s="2" t="s">
        <v>520</v>
      </c>
      <c r="G270" s="7"/>
      <c r="H270" s="2"/>
      <c r="I270" s="2">
        <f t="shared" si="18"/>
        <v>0</v>
      </c>
    </row>
    <row r="271" spans="1:9" ht="47.25" x14ac:dyDescent="0.25">
      <c r="A271" s="2">
        <v>12</v>
      </c>
      <c r="B271" s="2" t="s">
        <v>46</v>
      </c>
      <c r="C271" s="1" t="s">
        <v>325</v>
      </c>
      <c r="D271" s="2">
        <v>3</v>
      </c>
      <c r="E271" s="2">
        <v>1</v>
      </c>
      <c r="F271" s="2" t="s">
        <v>520</v>
      </c>
      <c r="G271" s="7"/>
      <c r="H271" s="2"/>
      <c r="I271" s="2">
        <f t="shared" si="18"/>
        <v>0</v>
      </c>
    </row>
    <row r="272" spans="1:9" ht="47.25" x14ac:dyDescent="0.25">
      <c r="A272" s="2">
        <v>13</v>
      </c>
      <c r="B272" s="2" t="s">
        <v>46</v>
      </c>
      <c r="C272" s="1" t="s">
        <v>327</v>
      </c>
      <c r="D272" s="2">
        <v>3</v>
      </c>
      <c r="E272" s="2">
        <v>1</v>
      </c>
      <c r="F272" s="2" t="s">
        <v>520</v>
      </c>
      <c r="G272" s="7"/>
      <c r="H272" s="2"/>
      <c r="I272" s="2">
        <f t="shared" si="18"/>
        <v>0</v>
      </c>
    </row>
    <row r="273" spans="1:9" ht="47.25" x14ac:dyDescent="0.25">
      <c r="A273" s="2">
        <v>14</v>
      </c>
      <c r="B273" s="2" t="s">
        <v>229</v>
      </c>
      <c r="C273" s="1" t="s">
        <v>328</v>
      </c>
      <c r="D273" s="2">
        <v>3</v>
      </c>
      <c r="E273" s="2">
        <v>1</v>
      </c>
      <c r="F273" s="2" t="s">
        <v>520</v>
      </c>
      <c r="G273" s="7"/>
      <c r="H273" s="2"/>
      <c r="I273" s="2">
        <f t="shared" si="18"/>
        <v>0</v>
      </c>
    </row>
    <row r="274" spans="1:9" ht="15.75" customHeight="1" x14ac:dyDescent="0.25">
      <c r="A274" s="52" t="s">
        <v>11</v>
      </c>
      <c r="B274" s="52"/>
      <c r="C274" s="52"/>
      <c r="D274" s="52"/>
      <c r="E274" s="52"/>
      <c r="F274" s="52"/>
      <c r="G274" s="52"/>
      <c r="H274" s="31">
        <f>SUM(H260:H273)</f>
        <v>0</v>
      </c>
      <c r="I274" s="31">
        <f>SUM(I260:I273)</f>
        <v>0</v>
      </c>
    </row>
    <row r="275" spans="1:9" ht="18.75" x14ac:dyDescent="0.25">
      <c r="A275" s="55" t="s">
        <v>177</v>
      </c>
      <c r="B275" s="55"/>
      <c r="C275" s="55"/>
      <c r="D275" s="55"/>
      <c r="E275" s="55"/>
      <c r="F275" s="55"/>
      <c r="G275" s="55"/>
      <c r="H275" s="55"/>
      <c r="I275" s="55"/>
    </row>
    <row r="276" spans="1:9" ht="47.25" x14ac:dyDescent="0.25">
      <c r="A276" s="2">
        <v>1</v>
      </c>
      <c r="B276" s="2" t="s">
        <v>21</v>
      </c>
      <c r="C276" s="1" t="s">
        <v>388</v>
      </c>
      <c r="D276" s="2">
        <v>3</v>
      </c>
      <c r="E276" s="2">
        <v>1</v>
      </c>
      <c r="F276" s="2" t="s">
        <v>520</v>
      </c>
      <c r="G276" s="3"/>
      <c r="H276" s="2"/>
      <c r="I276" s="2">
        <f>H276*D276</f>
        <v>0</v>
      </c>
    </row>
    <row r="277" spans="1:9" ht="47.25" x14ac:dyDescent="0.25">
      <c r="A277" s="2">
        <v>2</v>
      </c>
      <c r="B277" s="2" t="s">
        <v>106</v>
      </c>
      <c r="C277" s="1" t="s">
        <v>389</v>
      </c>
      <c r="D277" s="2">
        <v>3</v>
      </c>
      <c r="E277" s="2">
        <v>1</v>
      </c>
      <c r="F277" s="2" t="s">
        <v>520</v>
      </c>
      <c r="G277" s="3"/>
      <c r="H277" s="2"/>
      <c r="I277" s="2">
        <f t="shared" ref="I277:I285" si="19">H277*D277</f>
        <v>0</v>
      </c>
    </row>
    <row r="278" spans="1:9" ht="47.25" x14ac:dyDescent="0.25">
      <c r="A278" s="2">
        <v>3</v>
      </c>
      <c r="B278" s="2" t="s">
        <v>25</v>
      </c>
      <c r="C278" s="1" t="s">
        <v>390</v>
      </c>
      <c r="D278" s="2">
        <v>3</v>
      </c>
      <c r="E278" s="2">
        <v>1</v>
      </c>
      <c r="F278" s="2" t="s">
        <v>520</v>
      </c>
      <c r="G278" s="2"/>
      <c r="H278" s="2"/>
      <c r="I278" s="2">
        <f t="shared" si="19"/>
        <v>0</v>
      </c>
    </row>
    <row r="279" spans="1:9" ht="47.25" x14ac:dyDescent="0.25">
      <c r="A279" s="2">
        <v>4</v>
      </c>
      <c r="B279" s="2" t="s">
        <v>25</v>
      </c>
      <c r="C279" s="1" t="s">
        <v>391</v>
      </c>
      <c r="D279" s="2">
        <v>3</v>
      </c>
      <c r="E279" s="2">
        <v>1</v>
      </c>
      <c r="F279" s="2" t="s">
        <v>520</v>
      </c>
      <c r="G279" s="2"/>
      <c r="H279" s="2"/>
      <c r="I279" s="2">
        <f t="shared" si="19"/>
        <v>0</v>
      </c>
    </row>
    <row r="280" spans="1:9" ht="47.25" x14ac:dyDescent="0.25">
      <c r="A280" s="2">
        <v>5</v>
      </c>
      <c r="B280" s="2" t="s">
        <v>25</v>
      </c>
      <c r="C280" s="1" t="s">
        <v>392</v>
      </c>
      <c r="D280" s="2">
        <v>3</v>
      </c>
      <c r="E280" s="2">
        <v>1</v>
      </c>
      <c r="F280" s="2" t="s">
        <v>520</v>
      </c>
      <c r="G280" s="2"/>
      <c r="H280" s="2"/>
      <c r="I280" s="2">
        <f t="shared" si="19"/>
        <v>0</v>
      </c>
    </row>
    <row r="281" spans="1:9" ht="47.25" x14ac:dyDescent="0.25">
      <c r="A281" s="2">
        <v>6</v>
      </c>
      <c r="B281" s="2" t="s">
        <v>25</v>
      </c>
      <c r="C281" s="1" t="s">
        <v>393</v>
      </c>
      <c r="D281" s="2">
        <v>3</v>
      </c>
      <c r="E281" s="2">
        <v>1</v>
      </c>
      <c r="F281" s="2" t="s">
        <v>520</v>
      </c>
      <c r="G281" s="2"/>
      <c r="H281" s="2"/>
      <c r="I281" s="2">
        <f t="shared" si="19"/>
        <v>0</v>
      </c>
    </row>
    <row r="282" spans="1:9" ht="47.25" x14ac:dyDescent="0.25">
      <c r="A282" s="2">
        <v>7</v>
      </c>
      <c r="B282" s="2" t="s">
        <v>25</v>
      </c>
      <c r="C282" s="1" t="s">
        <v>394</v>
      </c>
      <c r="D282" s="2">
        <v>3</v>
      </c>
      <c r="E282" s="2">
        <v>1</v>
      </c>
      <c r="F282" s="2" t="s">
        <v>520</v>
      </c>
      <c r="G282" s="2"/>
      <c r="H282" s="2"/>
      <c r="I282" s="2">
        <f t="shared" si="19"/>
        <v>0</v>
      </c>
    </row>
    <row r="283" spans="1:9" ht="47.25" x14ac:dyDescent="0.25">
      <c r="A283" s="2">
        <v>8</v>
      </c>
      <c r="B283" s="2" t="s">
        <v>46</v>
      </c>
      <c r="C283" s="1" t="s">
        <v>395</v>
      </c>
      <c r="D283" s="2">
        <v>3</v>
      </c>
      <c r="E283" s="2">
        <v>1</v>
      </c>
      <c r="F283" s="2" t="s">
        <v>520</v>
      </c>
      <c r="G283" s="2"/>
      <c r="H283" s="2"/>
      <c r="I283" s="2">
        <f t="shared" si="19"/>
        <v>0</v>
      </c>
    </row>
    <row r="284" spans="1:9" ht="47.25" x14ac:dyDescent="0.25">
      <c r="A284" s="2">
        <v>9</v>
      </c>
      <c r="B284" s="2" t="s">
        <v>46</v>
      </c>
      <c r="C284" s="1" t="s">
        <v>397</v>
      </c>
      <c r="D284" s="2">
        <v>3</v>
      </c>
      <c r="E284" s="2">
        <v>1</v>
      </c>
      <c r="F284" s="2" t="s">
        <v>520</v>
      </c>
      <c r="G284" s="2"/>
      <c r="H284" s="2"/>
      <c r="I284" s="2">
        <f t="shared" si="19"/>
        <v>0</v>
      </c>
    </row>
    <row r="285" spans="1:9" ht="47.25" x14ac:dyDescent="0.25">
      <c r="A285" s="2">
        <v>10</v>
      </c>
      <c r="B285" s="2" t="s">
        <v>229</v>
      </c>
      <c r="C285" s="1" t="s">
        <v>396</v>
      </c>
      <c r="D285" s="2">
        <v>3</v>
      </c>
      <c r="E285" s="2">
        <v>1</v>
      </c>
      <c r="F285" s="2" t="s">
        <v>520</v>
      </c>
      <c r="G285" s="2"/>
      <c r="H285" s="2"/>
      <c r="I285" s="2">
        <f t="shared" si="19"/>
        <v>0</v>
      </c>
    </row>
    <row r="286" spans="1:9" ht="15.75" customHeight="1" x14ac:dyDescent="0.25">
      <c r="A286" s="52" t="s">
        <v>11</v>
      </c>
      <c r="B286" s="52"/>
      <c r="C286" s="52"/>
      <c r="D286" s="52"/>
      <c r="E286" s="52"/>
      <c r="F286" s="52"/>
      <c r="G286" s="52"/>
      <c r="H286" s="31">
        <f>SUM(H276:H285)</f>
        <v>0</v>
      </c>
      <c r="I286" s="31">
        <f>SUM(I276:I285)</f>
        <v>0</v>
      </c>
    </row>
    <row r="287" spans="1:9" ht="20.25" x14ac:dyDescent="0.25">
      <c r="A287" s="57" t="s">
        <v>159</v>
      </c>
      <c r="B287" s="57"/>
      <c r="C287" s="57"/>
      <c r="D287" s="57"/>
      <c r="E287" s="57"/>
      <c r="F287" s="57"/>
      <c r="G287" s="57"/>
      <c r="H287" s="57"/>
      <c r="I287" s="57"/>
    </row>
    <row r="288" spans="1:9" ht="20.25" x14ac:dyDescent="0.25">
      <c r="A288" s="56" t="s">
        <v>446</v>
      </c>
      <c r="B288" s="56"/>
      <c r="C288" s="56"/>
      <c r="D288" s="56"/>
      <c r="E288" s="56"/>
      <c r="F288" s="56"/>
      <c r="G288" s="56"/>
      <c r="H288" s="56"/>
      <c r="I288" s="56"/>
    </row>
    <row r="289" spans="1:9" ht="47.25" x14ac:dyDescent="0.25">
      <c r="A289" s="2">
        <v>1</v>
      </c>
      <c r="B289" s="2" t="s">
        <v>21</v>
      </c>
      <c r="C289" s="1" t="s">
        <v>487</v>
      </c>
      <c r="D289" s="2">
        <v>3</v>
      </c>
      <c r="E289" s="2">
        <v>1</v>
      </c>
      <c r="F289" s="2" t="s">
        <v>73</v>
      </c>
      <c r="G289" s="2"/>
      <c r="H289" s="2"/>
      <c r="I289" s="2">
        <f>H289*D289</f>
        <v>0</v>
      </c>
    </row>
    <row r="290" spans="1:9" ht="47.25" x14ac:dyDescent="0.25">
      <c r="A290" s="2">
        <v>2</v>
      </c>
      <c r="B290" s="2" t="s">
        <v>21</v>
      </c>
      <c r="C290" s="1" t="s">
        <v>488</v>
      </c>
      <c r="D290" s="2">
        <v>3</v>
      </c>
      <c r="E290" s="2">
        <v>1</v>
      </c>
      <c r="F290" s="2" t="s">
        <v>73</v>
      </c>
      <c r="G290" s="2"/>
      <c r="H290" s="2"/>
      <c r="I290" s="2">
        <f t="shared" ref="I290:I302" si="20">H290*D290</f>
        <v>0</v>
      </c>
    </row>
    <row r="291" spans="1:9" ht="47.25" x14ac:dyDescent="0.25">
      <c r="A291" s="2">
        <v>3</v>
      </c>
      <c r="B291" s="2" t="s">
        <v>21</v>
      </c>
      <c r="C291" s="1" t="s">
        <v>489</v>
      </c>
      <c r="D291" s="2">
        <v>3</v>
      </c>
      <c r="E291" s="2">
        <v>1</v>
      </c>
      <c r="F291" s="2" t="s">
        <v>73</v>
      </c>
      <c r="G291" s="2"/>
      <c r="H291" s="2"/>
      <c r="I291" s="2">
        <f t="shared" si="20"/>
        <v>0</v>
      </c>
    </row>
    <row r="292" spans="1:9" ht="47.25" x14ac:dyDescent="0.25">
      <c r="A292" s="2">
        <v>4</v>
      </c>
      <c r="B292" s="2" t="s">
        <v>485</v>
      </c>
      <c r="C292" s="1" t="s">
        <v>490</v>
      </c>
      <c r="D292" s="2">
        <v>3</v>
      </c>
      <c r="E292" s="2">
        <v>1</v>
      </c>
      <c r="F292" s="2" t="s">
        <v>73</v>
      </c>
      <c r="G292" s="2"/>
      <c r="H292" s="2"/>
      <c r="I292" s="2">
        <f t="shared" si="20"/>
        <v>0</v>
      </c>
    </row>
    <row r="293" spans="1:9" ht="47.25" x14ac:dyDescent="0.25">
      <c r="A293" s="2">
        <v>5</v>
      </c>
      <c r="B293" s="2" t="s">
        <v>485</v>
      </c>
      <c r="C293" s="1" t="s">
        <v>490</v>
      </c>
      <c r="D293" s="2">
        <v>3</v>
      </c>
      <c r="E293" s="2">
        <v>1</v>
      </c>
      <c r="F293" s="2" t="s">
        <v>73</v>
      </c>
      <c r="G293" s="2"/>
      <c r="H293" s="2"/>
      <c r="I293" s="2">
        <f t="shared" si="20"/>
        <v>0</v>
      </c>
    </row>
    <row r="294" spans="1:9" ht="47.25" x14ac:dyDescent="0.25">
      <c r="A294" s="2">
        <v>6</v>
      </c>
      <c r="B294" s="2" t="s">
        <v>485</v>
      </c>
      <c r="C294" s="1" t="s">
        <v>490</v>
      </c>
      <c r="D294" s="2">
        <v>3</v>
      </c>
      <c r="E294" s="2">
        <v>1</v>
      </c>
      <c r="F294" s="2" t="s">
        <v>73</v>
      </c>
      <c r="G294" s="2"/>
      <c r="H294" s="2"/>
      <c r="I294" s="2">
        <f t="shared" si="20"/>
        <v>0</v>
      </c>
    </row>
    <row r="295" spans="1:9" ht="47.25" x14ac:dyDescent="0.25">
      <c r="A295" s="2">
        <v>7</v>
      </c>
      <c r="B295" s="2" t="s">
        <v>486</v>
      </c>
      <c r="C295" s="1" t="s">
        <v>491</v>
      </c>
      <c r="D295" s="2">
        <v>3</v>
      </c>
      <c r="E295" s="2">
        <v>1</v>
      </c>
      <c r="F295" s="2" t="s">
        <v>73</v>
      </c>
      <c r="G295" s="2"/>
      <c r="H295" s="2"/>
      <c r="I295" s="2">
        <f t="shared" si="20"/>
        <v>0</v>
      </c>
    </row>
    <row r="296" spans="1:9" ht="47.25" x14ac:dyDescent="0.25">
      <c r="A296" s="2">
        <v>8</v>
      </c>
      <c r="B296" s="2" t="s">
        <v>486</v>
      </c>
      <c r="C296" s="1" t="s">
        <v>492</v>
      </c>
      <c r="D296" s="2">
        <v>3</v>
      </c>
      <c r="E296" s="2">
        <v>1</v>
      </c>
      <c r="F296" s="2" t="s">
        <v>73</v>
      </c>
      <c r="G296" s="2"/>
      <c r="H296" s="2"/>
      <c r="I296" s="2">
        <f t="shared" si="20"/>
        <v>0</v>
      </c>
    </row>
    <row r="297" spans="1:9" ht="47.25" x14ac:dyDescent="0.25">
      <c r="A297" s="2">
        <v>9</v>
      </c>
      <c r="B297" s="2" t="s">
        <v>486</v>
      </c>
      <c r="C297" s="1" t="s">
        <v>492</v>
      </c>
      <c r="D297" s="2">
        <v>3</v>
      </c>
      <c r="E297" s="2">
        <v>1</v>
      </c>
      <c r="F297" s="2" t="s">
        <v>73</v>
      </c>
      <c r="G297" s="2"/>
      <c r="H297" s="2"/>
      <c r="I297" s="2">
        <f t="shared" si="20"/>
        <v>0</v>
      </c>
    </row>
    <row r="298" spans="1:9" ht="47.25" x14ac:dyDescent="0.25">
      <c r="A298" s="2">
        <v>10</v>
      </c>
      <c r="B298" s="18" t="s">
        <v>30</v>
      </c>
      <c r="C298" s="1" t="s">
        <v>493</v>
      </c>
      <c r="D298" s="2">
        <v>3</v>
      </c>
      <c r="E298" s="2">
        <v>1</v>
      </c>
      <c r="F298" s="2" t="s">
        <v>73</v>
      </c>
      <c r="G298" s="2"/>
      <c r="H298" s="2"/>
      <c r="I298" s="2">
        <f t="shared" si="20"/>
        <v>0</v>
      </c>
    </row>
    <row r="299" spans="1:9" ht="31.5" x14ac:dyDescent="0.25">
      <c r="A299" s="2">
        <v>11</v>
      </c>
      <c r="B299" s="2" t="s">
        <v>46</v>
      </c>
      <c r="C299" s="3" t="s">
        <v>494</v>
      </c>
      <c r="D299" s="2">
        <v>3</v>
      </c>
      <c r="E299" s="2">
        <v>1</v>
      </c>
      <c r="F299" s="2" t="s">
        <v>73</v>
      </c>
      <c r="G299" s="2"/>
      <c r="H299" s="2"/>
      <c r="I299" s="2">
        <f t="shared" si="20"/>
        <v>0</v>
      </c>
    </row>
    <row r="300" spans="1:9" ht="31.5" x14ac:dyDescent="0.25">
      <c r="A300" s="2">
        <v>12</v>
      </c>
      <c r="B300" s="2" t="s">
        <v>46</v>
      </c>
      <c r="C300" s="3" t="s">
        <v>495</v>
      </c>
      <c r="D300" s="2">
        <v>3</v>
      </c>
      <c r="E300" s="2">
        <v>1</v>
      </c>
      <c r="F300" s="2" t="s">
        <v>73</v>
      </c>
      <c r="G300" s="2"/>
      <c r="H300" s="2"/>
      <c r="I300" s="2">
        <f t="shared" si="20"/>
        <v>0</v>
      </c>
    </row>
    <row r="301" spans="1:9" ht="31.5" x14ac:dyDescent="0.25">
      <c r="A301" s="2">
        <v>13</v>
      </c>
      <c r="B301" s="2" t="s">
        <v>46</v>
      </c>
      <c r="C301" s="3" t="s">
        <v>497</v>
      </c>
      <c r="D301" s="2">
        <v>3</v>
      </c>
      <c r="E301" s="2">
        <v>1</v>
      </c>
      <c r="F301" s="2" t="s">
        <v>73</v>
      </c>
      <c r="G301" s="2"/>
      <c r="H301" s="2"/>
      <c r="I301" s="2">
        <f t="shared" si="20"/>
        <v>0</v>
      </c>
    </row>
    <row r="302" spans="1:9" ht="15.75" x14ac:dyDescent="0.25">
      <c r="A302" s="2">
        <v>14</v>
      </c>
      <c r="B302" s="2" t="s">
        <v>229</v>
      </c>
      <c r="C302" s="1" t="s">
        <v>496</v>
      </c>
      <c r="D302" s="2">
        <v>3</v>
      </c>
      <c r="E302" s="2">
        <v>1</v>
      </c>
      <c r="F302" s="2" t="s">
        <v>73</v>
      </c>
      <c r="G302" s="2"/>
      <c r="H302" s="2"/>
      <c r="I302" s="2">
        <f t="shared" si="20"/>
        <v>0</v>
      </c>
    </row>
    <row r="303" spans="1:9" ht="18.75" x14ac:dyDescent="0.25">
      <c r="A303" s="52" t="s">
        <v>11</v>
      </c>
      <c r="B303" s="52"/>
      <c r="C303" s="52"/>
      <c r="D303" s="52"/>
      <c r="E303" s="52"/>
      <c r="F303" s="52"/>
      <c r="G303" s="52"/>
      <c r="H303" s="31">
        <f>SUM(H289:H302)</f>
        <v>0</v>
      </c>
      <c r="I303" s="31">
        <f>SUM(I289:I302)</f>
        <v>0</v>
      </c>
    </row>
    <row r="304" spans="1:9" ht="18.75" x14ac:dyDescent="0.25">
      <c r="A304" s="55" t="s">
        <v>447</v>
      </c>
      <c r="B304" s="55"/>
      <c r="C304" s="55"/>
      <c r="D304" s="55"/>
      <c r="E304" s="55"/>
      <c r="F304" s="55"/>
      <c r="G304" s="55"/>
      <c r="H304" s="55"/>
      <c r="I304" s="55"/>
    </row>
    <row r="305" spans="1:9" ht="47.25" x14ac:dyDescent="0.25">
      <c r="A305" s="2">
        <v>1</v>
      </c>
      <c r="B305" s="2" t="s">
        <v>21</v>
      </c>
      <c r="C305" s="1" t="s">
        <v>448</v>
      </c>
      <c r="D305" s="2">
        <v>3</v>
      </c>
      <c r="E305" s="2">
        <v>1</v>
      </c>
      <c r="F305" s="2" t="s">
        <v>520</v>
      </c>
      <c r="G305" s="3"/>
      <c r="H305" s="2"/>
      <c r="I305" s="2">
        <f>H305*D305</f>
        <v>0</v>
      </c>
    </row>
    <row r="306" spans="1:9" ht="47.25" x14ac:dyDescent="0.25">
      <c r="A306" s="2">
        <v>2</v>
      </c>
      <c r="B306" s="2" t="s">
        <v>228</v>
      </c>
      <c r="C306" s="1" t="s">
        <v>449</v>
      </c>
      <c r="D306" s="2">
        <v>3</v>
      </c>
      <c r="E306" s="2">
        <v>1</v>
      </c>
      <c r="F306" s="2" t="s">
        <v>520</v>
      </c>
      <c r="G306" s="3"/>
      <c r="H306" s="2"/>
      <c r="I306" s="2">
        <f t="shared" ref="I306:I316" si="21">H306*D306</f>
        <v>0</v>
      </c>
    </row>
    <row r="307" spans="1:9" ht="47.25" x14ac:dyDescent="0.25">
      <c r="A307" s="2">
        <v>3</v>
      </c>
      <c r="B307" s="2" t="s">
        <v>25</v>
      </c>
      <c r="C307" s="3" t="s">
        <v>450</v>
      </c>
      <c r="D307" s="2">
        <v>3</v>
      </c>
      <c r="E307" s="2">
        <v>1</v>
      </c>
      <c r="F307" s="2" t="s">
        <v>520</v>
      </c>
      <c r="G307" s="2"/>
      <c r="H307" s="2"/>
      <c r="I307" s="2">
        <f t="shared" si="21"/>
        <v>0</v>
      </c>
    </row>
    <row r="308" spans="1:9" ht="47.25" x14ac:dyDescent="0.25">
      <c r="A308" s="2">
        <v>4</v>
      </c>
      <c r="B308" s="2" t="s">
        <v>25</v>
      </c>
      <c r="C308" s="3" t="s">
        <v>450</v>
      </c>
      <c r="D308" s="2">
        <v>3</v>
      </c>
      <c r="E308" s="2">
        <v>1</v>
      </c>
      <c r="F308" s="2" t="s">
        <v>520</v>
      </c>
      <c r="G308" s="2"/>
      <c r="H308" s="2"/>
      <c r="I308" s="2">
        <f t="shared" si="21"/>
        <v>0</v>
      </c>
    </row>
    <row r="309" spans="1:9" ht="47.25" x14ac:dyDescent="0.25">
      <c r="A309" s="2">
        <v>5</v>
      </c>
      <c r="B309" s="2" t="s">
        <v>25</v>
      </c>
      <c r="C309" s="3" t="s">
        <v>450</v>
      </c>
      <c r="D309" s="2">
        <v>3</v>
      </c>
      <c r="E309" s="2">
        <v>1</v>
      </c>
      <c r="F309" s="2" t="s">
        <v>520</v>
      </c>
      <c r="G309" s="2"/>
      <c r="H309" s="2"/>
      <c r="I309" s="2">
        <f t="shared" si="21"/>
        <v>0</v>
      </c>
    </row>
    <row r="310" spans="1:9" ht="47.25" x14ac:dyDescent="0.25">
      <c r="A310" s="2">
        <v>6</v>
      </c>
      <c r="B310" s="2" t="s">
        <v>25</v>
      </c>
      <c r="C310" s="3" t="s">
        <v>452</v>
      </c>
      <c r="D310" s="2">
        <v>3</v>
      </c>
      <c r="E310" s="2">
        <v>1</v>
      </c>
      <c r="F310" s="2" t="s">
        <v>520</v>
      </c>
      <c r="G310" s="2"/>
      <c r="H310" s="2"/>
      <c r="I310" s="2">
        <f t="shared" si="21"/>
        <v>0</v>
      </c>
    </row>
    <row r="311" spans="1:9" ht="47.25" x14ac:dyDescent="0.25">
      <c r="A311" s="2">
        <v>7</v>
      </c>
      <c r="B311" s="2" t="s">
        <v>25</v>
      </c>
      <c r="C311" s="3" t="s">
        <v>451</v>
      </c>
      <c r="D311" s="2">
        <v>3</v>
      </c>
      <c r="E311" s="2">
        <v>1</v>
      </c>
      <c r="F311" s="2" t="s">
        <v>520</v>
      </c>
      <c r="G311" s="2"/>
      <c r="H311" s="2"/>
      <c r="I311" s="2">
        <f t="shared" si="21"/>
        <v>0</v>
      </c>
    </row>
    <row r="312" spans="1:9" ht="63" x14ac:dyDescent="0.25">
      <c r="A312" s="2">
        <v>8</v>
      </c>
      <c r="B312" s="2" t="s">
        <v>46</v>
      </c>
      <c r="C312" s="3" t="s">
        <v>455</v>
      </c>
      <c r="D312" s="2">
        <v>3</v>
      </c>
      <c r="E312" s="2">
        <v>1</v>
      </c>
      <c r="F312" s="2" t="s">
        <v>520</v>
      </c>
      <c r="G312" s="2"/>
      <c r="H312" s="2"/>
      <c r="I312" s="2">
        <f t="shared" si="21"/>
        <v>0</v>
      </c>
    </row>
    <row r="313" spans="1:9" ht="47.25" x14ac:dyDescent="0.25">
      <c r="A313" s="2">
        <v>9</v>
      </c>
      <c r="B313" s="2" t="s">
        <v>46</v>
      </c>
      <c r="C313" s="3" t="s">
        <v>456</v>
      </c>
      <c r="D313" s="2">
        <v>3</v>
      </c>
      <c r="E313" s="2">
        <v>1</v>
      </c>
      <c r="F313" s="2" t="s">
        <v>520</v>
      </c>
      <c r="G313" s="2"/>
      <c r="H313" s="2"/>
      <c r="I313" s="2">
        <f t="shared" si="21"/>
        <v>0</v>
      </c>
    </row>
    <row r="314" spans="1:9" ht="63" x14ac:dyDescent="0.25">
      <c r="A314" s="2">
        <v>10</v>
      </c>
      <c r="B314" s="2" t="s">
        <v>46</v>
      </c>
      <c r="C314" s="3" t="s">
        <v>454</v>
      </c>
      <c r="D314" s="2">
        <v>3</v>
      </c>
      <c r="E314" s="2">
        <v>1</v>
      </c>
      <c r="F314" s="2" t="s">
        <v>520</v>
      </c>
      <c r="G314" s="2"/>
      <c r="H314" s="2"/>
      <c r="I314" s="2">
        <f t="shared" si="21"/>
        <v>0</v>
      </c>
    </row>
    <row r="315" spans="1:9" ht="31.5" x14ac:dyDescent="0.25">
      <c r="A315" s="2">
        <v>11</v>
      </c>
      <c r="B315" s="2" t="s">
        <v>229</v>
      </c>
      <c r="C315" s="1" t="s">
        <v>453</v>
      </c>
      <c r="D315" s="2">
        <v>3</v>
      </c>
      <c r="E315" s="2">
        <v>1</v>
      </c>
      <c r="F315" s="2" t="s">
        <v>520</v>
      </c>
      <c r="G315" s="2"/>
      <c r="H315" s="2"/>
      <c r="I315" s="2">
        <f t="shared" si="21"/>
        <v>0</v>
      </c>
    </row>
    <row r="316" spans="1:9" ht="31.5" x14ac:dyDescent="0.25">
      <c r="A316" s="2">
        <v>12</v>
      </c>
      <c r="B316" s="2" t="s">
        <v>229</v>
      </c>
      <c r="C316" s="1" t="s">
        <v>453</v>
      </c>
      <c r="D316" s="2">
        <v>3</v>
      </c>
      <c r="E316" s="2">
        <v>1</v>
      </c>
      <c r="F316" s="2" t="s">
        <v>520</v>
      </c>
      <c r="G316" s="2"/>
      <c r="H316" s="2"/>
      <c r="I316" s="2">
        <f t="shared" si="21"/>
        <v>0</v>
      </c>
    </row>
    <row r="317" spans="1:9" ht="15.75" customHeight="1" x14ac:dyDescent="0.25">
      <c r="A317" s="52" t="s">
        <v>11</v>
      </c>
      <c r="B317" s="52"/>
      <c r="C317" s="52"/>
      <c r="D317" s="52"/>
      <c r="E317" s="52"/>
      <c r="F317" s="52"/>
      <c r="G317" s="52"/>
      <c r="H317" s="31">
        <f>SUM(H305:H316)</f>
        <v>0</v>
      </c>
      <c r="I317" s="31">
        <f>SUM(I305:I316)</f>
        <v>0</v>
      </c>
    </row>
    <row r="318" spans="1:9" ht="15.75" x14ac:dyDescent="0.25">
      <c r="A318" s="54" t="s">
        <v>503</v>
      </c>
      <c r="B318" s="54"/>
      <c r="C318" s="54"/>
      <c r="D318" s="54"/>
      <c r="E318" s="54"/>
      <c r="F318" s="54"/>
      <c r="G318" s="54"/>
      <c r="H318" s="54"/>
      <c r="I318" s="54"/>
    </row>
    <row r="319" spans="1:9" ht="44.25" x14ac:dyDescent="0.25">
      <c r="A319" s="15">
        <v>1</v>
      </c>
      <c r="B319" s="18" t="s">
        <v>21</v>
      </c>
      <c r="C319" s="16" t="s">
        <v>514</v>
      </c>
      <c r="D319" s="18">
        <v>3</v>
      </c>
      <c r="E319" s="18">
        <v>1</v>
      </c>
      <c r="F319" s="18" t="s">
        <v>73</v>
      </c>
      <c r="I319" s="2">
        <f>H319*D319</f>
        <v>0</v>
      </c>
    </row>
    <row r="320" spans="1:9" ht="44.25" x14ac:dyDescent="0.25">
      <c r="A320" s="15">
        <v>2</v>
      </c>
      <c r="B320" s="18" t="s">
        <v>504</v>
      </c>
      <c r="C320" s="17" t="s">
        <v>515</v>
      </c>
      <c r="D320" s="18">
        <v>3</v>
      </c>
      <c r="E320" s="18">
        <v>1</v>
      </c>
      <c r="F320" s="18" t="s">
        <v>73</v>
      </c>
      <c r="I320" s="2">
        <f t="shared" ref="I320:I323" si="22">H320*D320</f>
        <v>0</v>
      </c>
    </row>
    <row r="321" spans="1:10" ht="58.5" x14ac:dyDescent="0.25">
      <c r="A321" s="15">
        <v>3</v>
      </c>
      <c r="B321" s="18" t="s">
        <v>504</v>
      </c>
      <c r="C321" s="16" t="s">
        <v>516</v>
      </c>
      <c r="D321" s="18">
        <v>3</v>
      </c>
      <c r="E321" s="18">
        <v>1</v>
      </c>
      <c r="F321" s="18" t="s">
        <v>73</v>
      </c>
      <c r="I321" s="2">
        <f t="shared" si="22"/>
        <v>0</v>
      </c>
    </row>
    <row r="322" spans="1:10" ht="44.25" x14ac:dyDescent="0.25">
      <c r="A322" s="15">
        <v>4</v>
      </c>
      <c r="B322" s="18" t="s">
        <v>46</v>
      </c>
      <c r="C322" s="17" t="s">
        <v>517</v>
      </c>
      <c r="D322" s="18">
        <v>3</v>
      </c>
      <c r="E322" s="18">
        <v>1</v>
      </c>
      <c r="F322" s="18" t="s">
        <v>73</v>
      </c>
      <c r="I322" s="2">
        <f t="shared" si="22"/>
        <v>0</v>
      </c>
    </row>
    <row r="323" spans="1:10" ht="29.25" x14ac:dyDescent="0.25">
      <c r="A323" s="15">
        <v>5</v>
      </c>
      <c r="B323" s="18" t="s">
        <v>46</v>
      </c>
      <c r="C323" s="17" t="s">
        <v>518</v>
      </c>
      <c r="D323" s="18">
        <v>3</v>
      </c>
      <c r="E323" s="18">
        <v>1</v>
      </c>
      <c r="F323" s="18" t="s">
        <v>73</v>
      </c>
      <c r="I323" s="2">
        <f t="shared" si="22"/>
        <v>0</v>
      </c>
    </row>
    <row r="324" spans="1:10" ht="15" customHeight="1" x14ac:dyDescent="0.25">
      <c r="A324" s="53" t="s">
        <v>11</v>
      </c>
      <c r="B324" s="53"/>
      <c r="C324" s="53"/>
      <c r="D324" s="53"/>
      <c r="E324" s="53"/>
      <c r="F324" s="53"/>
      <c r="G324" s="53"/>
      <c r="H324" s="47">
        <f>SUM(H319:H323)</f>
        <v>0</v>
      </c>
      <c r="I324" s="47">
        <f>SUM(I319:I323)</f>
        <v>0</v>
      </c>
    </row>
    <row r="325" spans="1:10" ht="15.75" thickBot="1" x14ac:dyDescent="0.3">
      <c r="A325" s="45"/>
      <c r="B325" s="45"/>
      <c r="C325" s="45"/>
      <c r="D325" s="45"/>
      <c r="E325" s="45"/>
      <c r="F325" s="45"/>
      <c r="G325" s="45"/>
      <c r="H325" s="45"/>
      <c r="I325" s="45"/>
      <c r="J325" s="32"/>
    </row>
    <row r="326" spans="1:10" ht="31.5" x14ac:dyDescent="0.25">
      <c r="A326" s="63" t="s">
        <v>623</v>
      </c>
      <c r="B326" s="64"/>
      <c r="C326" s="64"/>
      <c r="D326" s="64"/>
      <c r="E326" s="64"/>
      <c r="F326" s="64"/>
      <c r="G326" s="64"/>
      <c r="H326" s="48" t="s">
        <v>630</v>
      </c>
      <c r="I326" s="49" t="s">
        <v>72</v>
      </c>
      <c r="J326" s="32"/>
    </row>
    <row r="327" spans="1:10" ht="16.5" thickBot="1" x14ac:dyDescent="0.3">
      <c r="A327" s="65"/>
      <c r="B327" s="66"/>
      <c r="C327" s="66"/>
      <c r="D327" s="66"/>
      <c r="E327" s="66"/>
      <c r="F327" s="66"/>
      <c r="G327" s="66"/>
      <c r="H327" s="38">
        <f>SUM(H324,H317,H303,H286,H274,H258,H233,H219,H200,H181,H170,H158,H147,H142,H127,H109,H98,H88,H73,H68,H57,H45,H35)</f>
        <v>0</v>
      </c>
      <c r="I327" s="50">
        <f>SUM(I324,I317,I303,I286,I274,I258,I233,I219,I200,I181,I170,I158,I147,I142,I127,I109,I98,I88,I73,I68,I57,I45,I35)</f>
        <v>0</v>
      </c>
      <c r="J327" s="32"/>
    </row>
    <row r="328" spans="1:10" x14ac:dyDescent="0.25">
      <c r="A328" s="45"/>
      <c r="B328" s="45"/>
      <c r="C328" s="45"/>
      <c r="D328" s="45"/>
      <c r="E328" s="45"/>
      <c r="F328" s="45"/>
      <c r="G328" s="45"/>
      <c r="H328" s="45"/>
      <c r="I328" s="45"/>
      <c r="J328" s="32"/>
    </row>
    <row r="329" spans="1:10" ht="15" customHeight="1" x14ac:dyDescent="0.25">
      <c r="A329" s="45"/>
      <c r="B329" s="45"/>
      <c r="C329" s="45"/>
      <c r="D329" s="45"/>
      <c r="E329" s="45"/>
      <c r="F329" s="46"/>
      <c r="G329" s="46"/>
      <c r="H329" s="45"/>
      <c r="I329" s="45"/>
      <c r="J329" s="32"/>
    </row>
    <row r="330" spans="1:10" x14ac:dyDescent="0.25">
      <c r="A330" s="67" t="s">
        <v>641</v>
      </c>
      <c r="B330" s="67"/>
      <c r="C330" s="67"/>
      <c r="D330" s="67"/>
      <c r="E330" s="67"/>
      <c r="F330" s="67"/>
      <c r="G330" s="67"/>
      <c r="H330" s="67"/>
      <c r="I330" s="67"/>
      <c r="J330" s="32"/>
    </row>
    <row r="331" spans="1:10" x14ac:dyDescent="0.25">
      <c r="A331" s="45"/>
      <c r="B331" s="45"/>
      <c r="C331" s="45"/>
      <c r="D331" s="45"/>
      <c r="E331" s="45"/>
      <c r="F331" s="45"/>
      <c r="G331" s="45"/>
      <c r="H331" s="45"/>
      <c r="I331" s="45"/>
      <c r="J331" s="32"/>
    </row>
    <row r="332" spans="1:10" x14ac:dyDescent="0.25">
      <c r="A332" s="68" t="s">
        <v>634</v>
      </c>
      <c r="B332" s="68"/>
      <c r="C332" s="68"/>
      <c r="D332" s="68"/>
      <c r="E332" s="68"/>
      <c r="F332" s="68"/>
      <c r="G332" s="68"/>
      <c r="H332" s="68"/>
      <c r="I332" s="68"/>
      <c r="J332" s="32"/>
    </row>
    <row r="333" spans="1:10" x14ac:dyDescent="0.25">
      <c r="A333" s="45"/>
      <c r="B333" s="45"/>
      <c r="C333" s="45"/>
      <c r="D333" s="45"/>
      <c r="E333" s="45"/>
      <c r="F333" s="45"/>
      <c r="G333" s="45"/>
      <c r="H333" s="45"/>
      <c r="I333" s="45"/>
      <c r="J333" s="32"/>
    </row>
    <row r="334" spans="1:10" x14ac:dyDescent="0.25">
      <c r="A334" s="45"/>
      <c r="B334" s="69" t="s">
        <v>624</v>
      </c>
      <c r="C334" s="69"/>
      <c r="D334" s="69"/>
      <c r="E334" s="69"/>
      <c r="F334" s="69"/>
      <c r="G334" s="69"/>
      <c r="H334" s="69"/>
      <c r="I334" s="45"/>
      <c r="J334" s="32"/>
    </row>
    <row r="335" spans="1:10" x14ac:dyDescent="0.25">
      <c r="A335" s="45"/>
      <c r="B335" s="69"/>
      <c r="C335" s="69"/>
      <c r="D335" s="69"/>
      <c r="E335" s="69"/>
      <c r="F335" s="69"/>
      <c r="G335" s="69"/>
      <c r="H335" s="69"/>
      <c r="I335" s="45"/>
      <c r="J335" s="32"/>
    </row>
    <row r="336" spans="1:10" x14ac:dyDescent="0.25">
      <c r="A336" s="45"/>
      <c r="B336" s="69"/>
      <c r="C336" s="69"/>
      <c r="D336" s="69"/>
      <c r="E336" s="69"/>
      <c r="F336" s="69"/>
      <c r="G336" s="69"/>
      <c r="H336" s="69"/>
      <c r="I336" s="45"/>
      <c r="J336" s="32"/>
    </row>
    <row r="337" spans="1:10" x14ac:dyDescent="0.25">
      <c r="A337" s="45"/>
      <c r="B337" s="69"/>
      <c r="C337" s="69"/>
      <c r="D337" s="69"/>
      <c r="E337" s="69"/>
      <c r="F337" s="69"/>
      <c r="G337" s="69"/>
      <c r="H337" s="69"/>
      <c r="I337" s="45"/>
      <c r="J337" s="32"/>
    </row>
    <row r="338" spans="1:10" x14ac:dyDescent="0.25">
      <c r="A338" s="45"/>
      <c r="B338" s="69"/>
      <c r="C338" s="69"/>
      <c r="D338" s="69"/>
      <c r="E338" s="69"/>
      <c r="F338" s="69"/>
      <c r="G338" s="69"/>
      <c r="H338" s="69"/>
      <c r="I338" s="45"/>
      <c r="J338" s="32"/>
    </row>
    <row r="339" spans="1:10" x14ac:dyDescent="0.25">
      <c r="A339" s="45"/>
      <c r="B339" s="45"/>
      <c r="C339" s="45"/>
      <c r="D339" s="45"/>
      <c r="E339" s="45"/>
      <c r="F339" s="45"/>
      <c r="G339" s="45"/>
      <c r="H339" s="45"/>
      <c r="I339" s="45"/>
      <c r="J339" s="32"/>
    </row>
  </sheetData>
  <mergeCells count="55">
    <mergeCell ref="A1:I1"/>
    <mergeCell ref="A326:G327"/>
    <mergeCell ref="A330:I330"/>
    <mergeCell ref="A332:I332"/>
    <mergeCell ref="B334:H338"/>
    <mergeCell ref="A74:I74"/>
    <mergeCell ref="A89:I89"/>
    <mergeCell ref="A259:I259"/>
    <mergeCell ref="A220:I220"/>
    <mergeCell ref="A234:I234"/>
    <mergeCell ref="A99:I99"/>
    <mergeCell ref="A110:I110"/>
    <mergeCell ref="A128:I128"/>
    <mergeCell ref="A143:I143"/>
    <mergeCell ref="A148:I148"/>
    <mergeCell ref="A159:I159"/>
    <mergeCell ref="A170:G170"/>
    <mergeCell ref="A158:G158"/>
    <mergeCell ref="A147:G147"/>
    <mergeCell ref="A171:I171"/>
    <mergeCell ref="A182:I182"/>
    <mergeCell ref="A2:I2"/>
    <mergeCell ref="A5:I5"/>
    <mergeCell ref="A6:I6"/>
    <mergeCell ref="A46:I46"/>
    <mergeCell ref="A47:I47"/>
    <mergeCell ref="A36:I36"/>
    <mergeCell ref="A57:G57"/>
    <mergeCell ref="A45:G45"/>
    <mergeCell ref="A35:G35"/>
    <mergeCell ref="A58:I58"/>
    <mergeCell ref="A69:I69"/>
    <mergeCell ref="A73:G73"/>
    <mergeCell ref="A68:G68"/>
    <mergeCell ref="A142:G142"/>
    <mergeCell ref="A127:G127"/>
    <mergeCell ref="A109:G109"/>
    <mergeCell ref="A98:G98"/>
    <mergeCell ref="A88:G88"/>
    <mergeCell ref="A200:G200"/>
    <mergeCell ref="A181:G181"/>
    <mergeCell ref="A324:G324"/>
    <mergeCell ref="A317:G317"/>
    <mergeCell ref="A303:G303"/>
    <mergeCell ref="A286:G286"/>
    <mergeCell ref="A274:G274"/>
    <mergeCell ref="A318:I318"/>
    <mergeCell ref="A304:I304"/>
    <mergeCell ref="A201:I201"/>
    <mergeCell ref="A275:I275"/>
    <mergeCell ref="A288:I288"/>
    <mergeCell ref="A287:I287"/>
    <mergeCell ref="A258:G258"/>
    <mergeCell ref="A233:G233"/>
    <mergeCell ref="A219:G219"/>
  </mergeCells>
  <pageMargins left="0.7" right="0.7" top="0.75" bottom="0.75" header="0.3" footer="0.3"/>
  <pageSetup paperSize="9" scale="68" fitToHeight="0" orientation="landscape" r:id="rId1"/>
  <rowBreaks count="6" manualBreakCount="6">
    <brk id="45" max="8" man="1"/>
    <brk id="63" max="8" man="1"/>
    <brk id="85" max="8" man="1"/>
    <brk id="105" max="8" man="1"/>
    <brk id="158" max="8" man="1"/>
    <brk id="31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7"/>
  <sheetViews>
    <sheetView view="pageBreakPreview" zoomScale="80" zoomScaleNormal="70" zoomScaleSheetLayoutView="80" workbookViewId="0">
      <pane ySplit="4" topLeftCell="A233" activePane="bottomLeft" state="frozen"/>
      <selection pane="bottomLeft" activeCell="A248" sqref="A248:I248"/>
    </sheetView>
  </sheetViews>
  <sheetFormatPr defaultColWidth="9.140625" defaultRowHeight="15.75" x14ac:dyDescent="0.25"/>
  <cols>
    <col min="1" max="1" width="9.140625" style="4"/>
    <col min="2" max="2" width="34.85546875" style="4" bestFit="1" customWidth="1"/>
    <col min="3" max="3" width="53.85546875" style="4" bestFit="1" customWidth="1"/>
    <col min="4" max="4" width="14" style="4" bestFit="1" customWidth="1"/>
    <col min="5" max="5" width="19" style="4" bestFit="1" customWidth="1"/>
    <col min="6" max="6" width="17.28515625" style="4" bestFit="1" customWidth="1"/>
    <col min="7" max="7" width="18.7109375" style="4" bestFit="1" customWidth="1"/>
    <col min="8" max="8" width="16.42578125" style="4" customWidth="1"/>
    <col min="9" max="9" width="17.42578125" style="4" customWidth="1"/>
    <col min="10" max="16384" width="9.140625" style="4"/>
  </cols>
  <sheetData>
    <row r="1" spans="1:9" x14ac:dyDescent="0.25">
      <c r="A1" s="85" t="s">
        <v>626</v>
      </c>
      <c r="B1" s="85"/>
      <c r="C1" s="85"/>
      <c r="D1" s="85"/>
      <c r="E1" s="85"/>
      <c r="F1" s="85"/>
      <c r="G1" s="85"/>
      <c r="H1" s="85"/>
      <c r="I1" s="85"/>
    </row>
    <row r="2" spans="1:9" ht="105" customHeight="1" x14ac:dyDescent="0.25">
      <c r="A2" s="58" t="s">
        <v>519</v>
      </c>
      <c r="B2" s="59"/>
      <c r="C2" s="59"/>
      <c r="D2" s="59"/>
      <c r="E2" s="59"/>
      <c r="F2" s="59"/>
      <c r="G2" s="59"/>
      <c r="H2" s="59"/>
      <c r="I2" s="59"/>
    </row>
    <row r="3" spans="1:9" ht="84" customHeight="1" x14ac:dyDescent="0.25">
      <c r="A3" s="7" t="s">
        <v>0</v>
      </c>
      <c r="B3" s="7" t="s">
        <v>1</v>
      </c>
      <c r="C3" s="7" t="s">
        <v>2</v>
      </c>
      <c r="D3" s="8" t="s">
        <v>5</v>
      </c>
      <c r="E3" s="7" t="s">
        <v>4</v>
      </c>
      <c r="F3" s="8" t="s">
        <v>3</v>
      </c>
      <c r="G3" s="7" t="s">
        <v>6</v>
      </c>
      <c r="H3" s="8" t="s">
        <v>7</v>
      </c>
      <c r="I3" s="8" t="s">
        <v>8</v>
      </c>
    </row>
    <row r="4" spans="1:9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</row>
    <row r="5" spans="1:9" ht="20.25" x14ac:dyDescent="0.25">
      <c r="A5" s="57" t="s">
        <v>76</v>
      </c>
      <c r="B5" s="57"/>
      <c r="C5" s="57"/>
      <c r="D5" s="57"/>
      <c r="E5" s="57"/>
      <c r="F5" s="57"/>
      <c r="G5" s="57"/>
      <c r="H5" s="57"/>
      <c r="I5" s="57"/>
    </row>
    <row r="6" spans="1:9" ht="18.75" x14ac:dyDescent="0.25">
      <c r="A6" s="55" t="s">
        <v>77</v>
      </c>
      <c r="B6" s="55"/>
      <c r="C6" s="55"/>
      <c r="D6" s="55"/>
      <c r="E6" s="55"/>
      <c r="F6" s="55"/>
      <c r="G6" s="55"/>
      <c r="H6" s="55"/>
      <c r="I6" s="55"/>
    </row>
    <row r="7" spans="1:9" ht="47.25" x14ac:dyDescent="0.25">
      <c r="A7" s="2">
        <v>1</v>
      </c>
      <c r="B7" s="2" t="s">
        <v>21</v>
      </c>
      <c r="C7" s="3" t="s">
        <v>89</v>
      </c>
      <c r="D7" s="2">
        <v>3</v>
      </c>
      <c r="E7" s="2">
        <v>1</v>
      </c>
      <c r="F7" s="2" t="s">
        <v>73</v>
      </c>
      <c r="G7" s="3" t="s">
        <v>74</v>
      </c>
      <c r="H7" s="2"/>
      <c r="I7" s="2">
        <f>H7*D7</f>
        <v>0</v>
      </c>
    </row>
    <row r="8" spans="1:9" ht="47.25" x14ac:dyDescent="0.25">
      <c r="A8" s="2">
        <v>2</v>
      </c>
      <c r="B8" s="2" t="s">
        <v>106</v>
      </c>
      <c r="C8" s="1" t="s">
        <v>107</v>
      </c>
      <c r="D8" s="2">
        <v>3</v>
      </c>
      <c r="E8" s="2">
        <v>1</v>
      </c>
      <c r="F8" s="2" t="s">
        <v>73</v>
      </c>
      <c r="G8" s="3" t="s">
        <v>74</v>
      </c>
      <c r="H8" s="2"/>
      <c r="I8" s="2">
        <f t="shared" ref="I8:I13" si="0">H8*D8</f>
        <v>0</v>
      </c>
    </row>
    <row r="9" spans="1:9" ht="47.25" x14ac:dyDescent="0.25">
      <c r="A9" s="2">
        <v>3</v>
      </c>
      <c r="B9" s="2" t="s">
        <v>25</v>
      </c>
      <c r="C9" s="3" t="s">
        <v>119</v>
      </c>
      <c r="D9" s="2">
        <v>3</v>
      </c>
      <c r="E9" s="2">
        <v>1</v>
      </c>
      <c r="F9" s="2" t="s">
        <v>73</v>
      </c>
      <c r="G9" s="2"/>
      <c r="H9" s="2"/>
      <c r="I9" s="2">
        <f t="shared" si="0"/>
        <v>0</v>
      </c>
    </row>
    <row r="10" spans="1:9" ht="47.25" x14ac:dyDescent="0.25">
      <c r="A10" s="2">
        <v>4</v>
      </c>
      <c r="B10" s="2" t="s">
        <v>25</v>
      </c>
      <c r="C10" s="3" t="s">
        <v>120</v>
      </c>
      <c r="D10" s="2">
        <v>3</v>
      </c>
      <c r="E10" s="2">
        <v>1</v>
      </c>
      <c r="F10" s="2" t="s">
        <v>73</v>
      </c>
      <c r="G10" s="2"/>
      <c r="H10" s="2"/>
      <c r="I10" s="2">
        <f t="shared" si="0"/>
        <v>0</v>
      </c>
    </row>
    <row r="11" spans="1:9" ht="47.25" x14ac:dyDescent="0.25">
      <c r="A11" s="2">
        <v>5</v>
      </c>
      <c r="B11" s="2" t="s">
        <v>25</v>
      </c>
      <c r="C11" s="3" t="s">
        <v>121</v>
      </c>
      <c r="D11" s="2">
        <v>3</v>
      </c>
      <c r="E11" s="2">
        <v>1</v>
      </c>
      <c r="F11" s="2" t="s">
        <v>73</v>
      </c>
      <c r="G11" s="2"/>
      <c r="H11" s="2"/>
      <c r="I11" s="2">
        <f t="shared" si="0"/>
        <v>0</v>
      </c>
    </row>
    <row r="12" spans="1:9" ht="47.25" x14ac:dyDescent="0.25">
      <c r="A12" s="2">
        <v>6</v>
      </c>
      <c r="B12" s="2" t="s">
        <v>46</v>
      </c>
      <c r="C12" s="1" t="s">
        <v>178</v>
      </c>
      <c r="D12" s="2">
        <v>3</v>
      </c>
      <c r="E12" s="2">
        <v>1</v>
      </c>
      <c r="F12" s="2" t="s">
        <v>73</v>
      </c>
      <c r="G12" s="2"/>
      <c r="H12" s="2"/>
      <c r="I12" s="2">
        <f t="shared" si="0"/>
        <v>0</v>
      </c>
    </row>
    <row r="13" spans="1:9" ht="47.25" x14ac:dyDescent="0.25">
      <c r="A13" s="2">
        <v>7</v>
      </c>
      <c r="B13" s="2" t="s">
        <v>46</v>
      </c>
      <c r="C13" s="1" t="s">
        <v>179</v>
      </c>
      <c r="D13" s="2">
        <v>3</v>
      </c>
      <c r="E13" s="2">
        <v>1</v>
      </c>
      <c r="F13" s="2" t="s">
        <v>73</v>
      </c>
      <c r="G13" s="2"/>
      <c r="H13" s="2"/>
      <c r="I13" s="2">
        <f t="shared" si="0"/>
        <v>0</v>
      </c>
    </row>
    <row r="14" spans="1:9" ht="18.75" x14ac:dyDescent="0.25">
      <c r="A14" s="52" t="s">
        <v>11</v>
      </c>
      <c r="B14" s="52"/>
      <c r="C14" s="52"/>
      <c r="D14" s="52"/>
      <c r="E14" s="52"/>
      <c r="F14" s="52"/>
      <c r="G14" s="52"/>
      <c r="H14" s="31">
        <f>SUM(H7:H13)</f>
        <v>0</v>
      </c>
      <c r="I14" s="31">
        <f>SUM(I7:I13)</f>
        <v>0</v>
      </c>
    </row>
    <row r="15" spans="1:9" ht="18.75" x14ac:dyDescent="0.25">
      <c r="A15" s="55" t="s">
        <v>78</v>
      </c>
      <c r="B15" s="55"/>
      <c r="C15" s="55"/>
      <c r="D15" s="55"/>
      <c r="E15" s="55"/>
      <c r="F15" s="55"/>
      <c r="G15" s="55"/>
      <c r="H15" s="55"/>
      <c r="I15" s="55"/>
    </row>
    <row r="16" spans="1:9" ht="47.25" x14ac:dyDescent="0.25">
      <c r="A16" s="2">
        <v>1</v>
      </c>
      <c r="B16" s="2" t="s">
        <v>21</v>
      </c>
      <c r="C16" s="3" t="s">
        <v>90</v>
      </c>
      <c r="D16" s="2">
        <v>3</v>
      </c>
      <c r="E16" s="2">
        <v>1</v>
      </c>
      <c r="F16" s="2" t="s">
        <v>73</v>
      </c>
      <c r="G16" s="3" t="s">
        <v>74</v>
      </c>
      <c r="H16" s="2"/>
      <c r="I16" s="2">
        <f>H16*D16</f>
        <v>0</v>
      </c>
    </row>
    <row r="17" spans="1:9" ht="47.25" x14ac:dyDescent="0.25">
      <c r="A17" s="2">
        <v>2</v>
      </c>
      <c r="B17" s="2" t="s">
        <v>30</v>
      </c>
      <c r="C17" s="3" t="s">
        <v>122</v>
      </c>
      <c r="D17" s="2">
        <v>3</v>
      </c>
      <c r="E17" s="2">
        <v>1</v>
      </c>
      <c r="F17" s="2" t="s">
        <v>73</v>
      </c>
      <c r="G17" s="2"/>
      <c r="H17" s="2"/>
      <c r="I17" s="2">
        <f t="shared" ref="I17:I19" si="1">H17*D17</f>
        <v>0</v>
      </c>
    </row>
    <row r="18" spans="1:9" ht="47.25" x14ac:dyDescent="0.25">
      <c r="A18" s="2">
        <v>3</v>
      </c>
      <c r="B18" s="2" t="s">
        <v>46</v>
      </c>
      <c r="C18" s="1" t="s">
        <v>206</v>
      </c>
      <c r="D18" s="2">
        <v>3</v>
      </c>
      <c r="E18" s="2">
        <v>1</v>
      </c>
      <c r="F18" s="2" t="s">
        <v>73</v>
      </c>
      <c r="G18" s="2"/>
      <c r="H18" s="2"/>
      <c r="I18" s="2">
        <f t="shared" si="1"/>
        <v>0</v>
      </c>
    </row>
    <row r="19" spans="1:9" ht="47.25" x14ac:dyDescent="0.25">
      <c r="A19" s="2">
        <v>4</v>
      </c>
      <c r="B19" s="2" t="s">
        <v>46</v>
      </c>
      <c r="C19" s="1" t="s">
        <v>205</v>
      </c>
      <c r="D19" s="2">
        <v>3</v>
      </c>
      <c r="E19" s="2">
        <v>1</v>
      </c>
      <c r="F19" s="2" t="s">
        <v>73</v>
      </c>
      <c r="G19" s="2"/>
      <c r="H19" s="2"/>
      <c r="I19" s="2">
        <f t="shared" si="1"/>
        <v>0</v>
      </c>
    </row>
    <row r="20" spans="1:9" ht="18.75" x14ac:dyDescent="0.25">
      <c r="A20" s="72" t="s">
        <v>11</v>
      </c>
      <c r="B20" s="73"/>
      <c r="C20" s="73"/>
      <c r="D20" s="73"/>
      <c r="E20" s="73"/>
      <c r="F20" s="73"/>
      <c r="G20" s="74"/>
      <c r="H20" s="31">
        <f>SUM(H16:H19)</f>
        <v>0</v>
      </c>
      <c r="I20" s="31">
        <f>SUM(I16:I19)</f>
        <v>0</v>
      </c>
    </row>
    <row r="21" spans="1:9" ht="18.75" x14ac:dyDescent="0.25">
      <c r="A21" s="55" t="s">
        <v>79</v>
      </c>
      <c r="B21" s="55"/>
      <c r="C21" s="55"/>
      <c r="D21" s="55"/>
      <c r="E21" s="55"/>
      <c r="F21" s="55"/>
      <c r="G21" s="55"/>
      <c r="H21" s="55"/>
      <c r="I21" s="55"/>
    </row>
    <row r="22" spans="1:9" ht="47.25" x14ac:dyDescent="0.25">
      <c r="A22" s="2">
        <v>1</v>
      </c>
      <c r="B22" s="10" t="s">
        <v>21</v>
      </c>
      <c r="C22" s="3" t="s">
        <v>91</v>
      </c>
      <c r="D22" s="2">
        <v>3</v>
      </c>
      <c r="E22" s="2">
        <v>1</v>
      </c>
      <c r="F22" s="2" t="s">
        <v>73</v>
      </c>
      <c r="G22" s="3" t="s">
        <v>74</v>
      </c>
      <c r="H22" s="2"/>
      <c r="I22" s="2">
        <f>H22*D22</f>
        <v>0</v>
      </c>
    </row>
    <row r="23" spans="1:9" ht="47.25" x14ac:dyDescent="0.25">
      <c r="A23" s="2">
        <v>2</v>
      </c>
      <c r="B23" s="2" t="s">
        <v>30</v>
      </c>
      <c r="C23" s="21" t="s">
        <v>522</v>
      </c>
      <c r="D23" s="2">
        <v>3</v>
      </c>
      <c r="E23" s="2">
        <v>1</v>
      </c>
      <c r="F23" s="2" t="s">
        <v>73</v>
      </c>
      <c r="G23" s="2"/>
      <c r="H23" s="2"/>
      <c r="I23" s="2">
        <f t="shared" ref="I23:I25" si="2">H23*D23</f>
        <v>0</v>
      </c>
    </row>
    <row r="24" spans="1:9" ht="47.25" x14ac:dyDescent="0.25">
      <c r="A24" s="2">
        <v>3</v>
      </c>
      <c r="B24" s="2" t="s">
        <v>46</v>
      </c>
      <c r="C24" s="1" t="s">
        <v>204</v>
      </c>
      <c r="D24" s="2">
        <v>3</v>
      </c>
      <c r="E24" s="2">
        <v>1</v>
      </c>
      <c r="F24" s="2" t="s">
        <v>73</v>
      </c>
      <c r="G24" s="2"/>
      <c r="H24" s="2"/>
      <c r="I24" s="2">
        <f t="shared" si="2"/>
        <v>0</v>
      </c>
    </row>
    <row r="25" spans="1:9" ht="47.25" x14ac:dyDescent="0.25">
      <c r="A25" s="2">
        <v>4</v>
      </c>
      <c r="B25" s="2" t="s">
        <v>46</v>
      </c>
      <c r="C25" s="1" t="s">
        <v>203</v>
      </c>
      <c r="D25" s="2">
        <v>3</v>
      </c>
      <c r="E25" s="2">
        <v>1</v>
      </c>
      <c r="F25" s="2" t="s">
        <v>73</v>
      </c>
      <c r="G25" s="2"/>
      <c r="H25" s="2"/>
      <c r="I25" s="2">
        <f t="shared" si="2"/>
        <v>0</v>
      </c>
    </row>
    <row r="26" spans="1:9" ht="18.75" x14ac:dyDescent="0.25">
      <c r="A26" s="72" t="s">
        <v>11</v>
      </c>
      <c r="B26" s="73"/>
      <c r="C26" s="73"/>
      <c r="D26" s="73"/>
      <c r="E26" s="73"/>
      <c r="F26" s="73"/>
      <c r="G26" s="74"/>
      <c r="H26" s="31">
        <f>SUM(H22:H25)</f>
        <v>0</v>
      </c>
      <c r="I26" s="31">
        <f>SUM(I22:I25)</f>
        <v>0</v>
      </c>
    </row>
    <row r="27" spans="1:9" ht="18.75" x14ac:dyDescent="0.25">
      <c r="A27" s="55" t="s">
        <v>81</v>
      </c>
      <c r="B27" s="55"/>
      <c r="C27" s="55"/>
      <c r="D27" s="55"/>
      <c r="E27" s="55"/>
      <c r="F27" s="55"/>
      <c r="G27" s="55"/>
      <c r="H27" s="55"/>
      <c r="I27" s="55"/>
    </row>
    <row r="28" spans="1:9" ht="47.25" x14ac:dyDescent="0.25">
      <c r="A28" s="2">
        <v>1</v>
      </c>
      <c r="B28" s="2" t="s">
        <v>21</v>
      </c>
      <c r="C28" s="3" t="s">
        <v>92</v>
      </c>
      <c r="D28" s="2">
        <v>3</v>
      </c>
      <c r="E28" s="2">
        <v>1</v>
      </c>
      <c r="F28" s="2" t="s">
        <v>73</v>
      </c>
      <c r="G28" s="3" t="s">
        <v>74</v>
      </c>
      <c r="H28" s="2"/>
      <c r="I28" s="2">
        <f>H28*D28</f>
        <v>0</v>
      </c>
    </row>
    <row r="29" spans="1:9" ht="47.25" x14ac:dyDescent="0.25">
      <c r="A29" s="2">
        <v>2</v>
      </c>
      <c r="B29" s="2" t="s">
        <v>21</v>
      </c>
      <c r="C29" s="3" t="s">
        <v>93</v>
      </c>
      <c r="D29" s="2">
        <v>3</v>
      </c>
      <c r="E29" s="2">
        <v>1</v>
      </c>
      <c r="F29" s="2" t="s">
        <v>73</v>
      </c>
      <c r="G29" s="3" t="s">
        <v>74</v>
      </c>
      <c r="H29" s="2"/>
      <c r="I29" s="2">
        <f t="shared" ref="I29:I40" si="3">H29*D29</f>
        <v>0</v>
      </c>
    </row>
    <row r="30" spans="1:9" ht="47.25" x14ac:dyDescent="0.25">
      <c r="A30" s="2">
        <v>3</v>
      </c>
      <c r="B30" s="2" t="s">
        <v>106</v>
      </c>
      <c r="C30" s="1" t="s">
        <v>108</v>
      </c>
      <c r="D30" s="2">
        <v>3</v>
      </c>
      <c r="E30" s="2">
        <v>1</v>
      </c>
      <c r="F30" s="2" t="s">
        <v>73</v>
      </c>
      <c r="G30" s="3" t="s">
        <v>74</v>
      </c>
      <c r="H30" s="2"/>
      <c r="I30" s="2">
        <f t="shared" si="3"/>
        <v>0</v>
      </c>
    </row>
    <row r="31" spans="1:9" ht="47.25" x14ac:dyDescent="0.25">
      <c r="A31" s="2">
        <v>4</v>
      </c>
      <c r="B31" s="2" t="s">
        <v>106</v>
      </c>
      <c r="C31" s="1" t="s">
        <v>109</v>
      </c>
      <c r="D31" s="2">
        <v>3</v>
      </c>
      <c r="E31" s="2">
        <v>1</v>
      </c>
      <c r="F31" s="2" t="s">
        <v>73</v>
      </c>
      <c r="G31" s="3" t="s">
        <v>74</v>
      </c>
      <c r="H31" s="2"/>
      <c r="I31" s="2">
        <f t="shared" si="3"/>
        <v>0</v>
      </c>
    </row>
    <row r="32" spans="1:9" ht="47.25" x14ac:dyDescent="0.25">
      <c r="A32" s="2">
        <v>5</v>
      </c>
      <c r="B32" s="2" t="s">
        <v>123</v>
      </c>
      <c r="C32" s="21" t="s">
        <v>125</v>
      </c>
      <c r="D32" s="2">
        <v>3</v>
      </c>
      <c r="E32" s="2">
        <v>1</v>
      </c>
      <c r="F32" s="2" t="s">
        <v>73</v>
      </c>
      <c r="G32" s="2"/>
      <c r="H32" s="2"/>
      <c r="I32" s="2">
        <f t="shared" si="3"/>
        <v>0</v>
      </c>
    </row>
    <row r="33" spans="1:9" ht="47.25" customHeight="1" x14ac:dyDescent="0.25">
      <c r="A33" s="2">
        <v>6</v>
      </c>
      <c r="B33" s="2" t="s">
        <v>123</v>
      </c>
      <c r="C33" s="21" t="s">
        <v>523</v>
      </c>
      <c r="D33" s="2">
        <v>3</v>
      </c>
      <c r="E33" s="2">
        <v>1</v>
      </c>
      <c r="F33" s="2" t="s">
        <v>73</v>
      </c>
      <c r="G33" s="2"/>
      <c r="H33" s="2"/>
      <c r="I33" s="2">
        <f t="shared" si="3"/>
        <v>0</v>
      </c>
    </row>
    <row r="34" spans="1:9" ht="47.25" x14ac:dyDescent="0.25">
      <c r="A34" s="2">
        <v>7</v>
      </c>
      <c r="B34" s="2" t="s">
        <v>25</v>
      </c>
      <c r="C34" s="21" t="s">
        <v>124</v>
      </c>
      <c r="D34" s="2">
        <v>3</v>
      </c>
      <c r="E34" s="2">
        <v>1</v>
      </c>
      <c r="F34" s="2" t="s">
        <v>73</v>
      </c>
      <c r="G34" s="2"/>
      <c r="H34" s="2"/>
      <c r="I34" s="2">
        <f t="shared" si="3"/>
        <v>0</v>
      </c>
    </row>
    <row r="35" spans="1:9" ht="47.25" x14ac:dyDescent="0.25">
      <c r="A35" s="2">
        <v>8</v>
      </c>
      <c r="B35" s="2" t="s">
        <v>25</v>
      </c>
      <c r="C35" s="21" t="s">
        <v>125</v>
      </c>
      <c r="D35" s="2">
        <v>3</v>
      </c>
      <c r="E35" s="2">
        <v>1</v>
      </c>
      <c r="F35" s="2" t="s">
        <v>73</v>
      </c>
      <c r="G35" s="2"/>
      <c r="H35" s="2"/>
      <c r="I35" s="2">
        <f t="shared" si="3"/>
        <v>0</v>
      </c>
    </row>
    <row r="36" spans="1:9" ht="59.25" customHeight="1" x14ac:dyDescent="0.25">
      <c r="A36" s="2">
        <v>9</v>
      </c>
      <c r="B36" s="2" t="s">
        <v>25</v>
      </c>
      <c r="C36" s="21" t="s">
        <v>126</v>
      </c>
      <c r="D36" s="2">
        <v>3</v>
      </c>
      <c r="E36" s="2">
        <v>1</v>
      </c>
      <c r="F36" s="2" t="s">
        <v>73</v>
      </c>
      <c r="G36" s="2"/>
      <c r="H36" s="2"/>
      <c r="I36" s="2">
        <f t="shared" si="3"/>
        <v>0</v>
      </c>
    </row>
    <row r="37" spans="1:9" ht="67.5" customHeight="1" x14ac:dyDescent="0.25">
      <c r="A37" s="2">
        <v>10</v>
      </c>
      <c r="B37" s="2" t="s">
        <v>25</v>
      </c>
      <c r="C37" s="21" t="s">
        <v>126</v>
      </c>
      <c r="D37" s="2">
        <v>3</v>
      </c>
      <c r="E37" s="2">
        <v>1</v>
      </c>
      <c r="F37" s="2" t="s">
        <v>73</v>
      </c>
      <c r="G37" s="2"/>
      <c r="H37" s="2"/>
      <c r="I37" s="2">
        <f t="shared" si="3"/>
        <v>0</v>
      </c>
    </row>
    <row r="38" spans="1:9" ht="63.75" customHeight="1" x14ac:dyDescent="0.25">
      <c r="A38" s="2">
        <v>11</v>
      </c>
      <c r="B38" s="2" t="s">
        <v>25</v>
      </c>
      <c r="C38" s="21" t="s">
        <v>126</v>
      </c>
      <c r="D38" s="2">
        <v>3</v>
      </c>
      <c r="E38" s="2">
        <v>1</v>
      </c>
      <c r="F38" s="2" t="s">
        <v>73</v>
      </c>
      <c r="G38" s="2"/>
      <c r="H38" s="2"/>
      <c r="I38" s="2">
        <f t="shared" si="3"/>
        <v>0</v>
      </c>
    </row>
    <row r="39" spans="1:9" ht="63.75" customHeight="1" x14ac:dyDescent="0.25">
      <c r="A39" s="2">
        <v>12</v>
      </c>
      <c r="B39" s="2" t="s">
        <v>46</v>
      </c>
      <c r="C39" s="1" t="s">
        <v>202</v>
      </c>
      <c r="D39" s="2">
        <v>3</v>
      </c>
      <c r="E39" s="2">
        <v>1</v>
      </c>
      <c r="F39" s="2" t="s">
        <v>73</v>
      </c>
      <c r="G39" s="2"/>
      <c r="H39" s="2"/>
      <c r="I39" s="2">
        <f t="shared" si="3"/>
        <v>0</v>
      </c>
    </row>
    <row r="40" spans="1:9" ht="63.75" customHeight="1" x14ac:dyDescent="0.25">
      <c r="A40" s="2">
        <v>13</v>
      </c>
      <c r="B40" s="2" t="s">
        <v>46</v>
      </c>
      <c r="C40" s="1" t="s">
        <v>201</v>
      </c>
      <c r="D40" s="2">
        <v>3</v>
      </c>
      <c r="E40" s="2">
        <v>1</v>
      </c>
      <c r="F40" s="2" t="s">
        <v>73</v>
      </c>
      <c r="G40" s="2"/>
      <c r="H40" s="2"/>
      <c r="I40" s="2">
        <f t="shared" si="3"/>
        <v>0</v>
      </c>
    </row>
    <row r="41" spans="1:9" ht="18.75" x14ac:dyDescent="0.25">
      <c r="A41" s="72" t="s">
        <v>11</v>
      </c>
      <c r="B41" s="73"/>
      <c r="C41" s="73"/>
      <c r="D41" s="73"/>
      <c r="E41" s="73"/>
      <c r="F41" s="73"/>
      <c r="G41" s="74"/>
      <c r="H41" s="31">
        <f>SUM(H28:H40)</f>
        <v>0</v>
      </c>
      <c r="I41" s="31">
        <f>SUM(I28:I40)</f>
        <v>0</v>
      </c>
    </row>
    <row r="42" spans="1:9" ht="18.75" x14ac:dyDescent="0.25">
      <c r="A42" s="55" t="s">
        <v>80</v>
      </c>
      <c r="B42" s="55"/>
      <c r="C42" s="55"/>
      <c r="D42" s="55"/>
      <c r="E42" s="55"/>
      <c r="F42" s="55"/>
      <c r="G42" s="55"/>
      <c r="H42" s="55"/>
      <c r="I42" s="55"/>
    </row>
    <row r="43" spans="1:9" ht="47.25" x14ac:dyDescent="0.25">
      <c r="A43" s="2">
        <v>1</v>
      </c>
      <c r="B43" s="2" t="s">
        <v>21</v>
      </c>
      <c r="C43" s="3" t="s">
        <v>94</v>
      </c>
      <c r="D43" s="2">
        <v>3</v>
      </c>
      <c r="E43" s="2">
        <v>1</v>
      </c>
      <c r="F43" s="2" t="s">
        <v>73</v>
      </c>
      <c r="G43" s="3" t="s">
        <v>74</v>
      </c>
      <c r="H43" s="2"/>
      <c r="I43" s="2">
        <f>H43*D43</f>
        <v>0</v>
      </c>
    </row>
    <row r="44" spans="1:9" ht="47.25" x14ac:dyDescent="0.25">
      <c r="A44" s="2">
        <v>2</v>
      </c>
      <c r="B44" s="2" t="s">
        <v>106</v>
      </c>
      <c r="C44" s="1" t="s">
        <v>110</v>
      </c>
      <c r="D44" s="2">
        <v>3</v>
      </c>
      <c r="E44" s="2">
        <v>1</v>
      </c>
      <c r="F44" s="2" t="s">
        <v>73</v>
      </c>
      <c r="G44" s="3" t="s">
        <v>74</v>
      </c>
      <c r="H44" s="2"/>
      <c r="I44" s="2">
        <f t="shared" ref="I44:I48" si="4">H44*D44</f>
        <v>0</v>
      </c>
    </row>
    <row r="45" spans="1:9" ht="63" x14ac:dyDescent="0.25">
      <c r="A45" s="2">
        <v>3</v>
      </c>
      <c r="B45" s="2" t="s">
        <v>25</v>
      </c>
      <c r="C45" s="21" t="s">
        <v>128</v>
      </c>
      <c r="D45" s="2">
        <v>3</v>
      </c>
      <c r="E45" s="2">
        <v>1</v>
      </c>
      <c r="F45" s="2" t="s">
        <v>73</v>
      </c>
      <c r="G45" s="2"/>
      <c r="H45" s="2"/>
      <c r="I45" s="2">
        <f t="shared" si="4"/>
        <v>0</v>
      </c>
    </row>
    <row r="46" spans="1:9" ht="63" x14ac:dyDescent="0.25">
      <c r="A46" s="2">
        <v>4</v>
      </c>
      <c r="B46" s="2" t="s">
        <v>25</v>
      </c>
      <c r="C46" s="21" t="s">
        <v>127</v>
      </c>
      <c r="D46" s="2">
        <v>3</v>
      </c>
      <c r="E46" s="2">
        <v>1</v>
      </c>
      <c r="F46" s="2" t="s">
        <v>73</v>
      </c>
      <c r="G46" s="2"/>
      <c r="H46" s="2"/>
      <c r="I46" s="2">
        <f t="shared" si="4"/>
        <v>0</v>
      </c>
    </row>
    <row r="47" spans="1:9" ht="47.25" x14ac:dyDescent="0.25">
      <c r="A47" s="2">
        <v>5</v>
      </c>
      <c r="B47" s="2" t="s">
        <v>46</v>
      </c>
      <c r="C47" s="1" t="s">
        <v>200</v>
      </c>
      <c r="D47" s="2">
        <v>3</v>
      </c>
      <c r="E47" s="2">
        <v>1</v>
      </c>
      <c r="F47" s="2" t="s">
        <v>73</v>
      </c>
      <c r="G47" s="2"/>
      <c r="H47" s="2"/>
      <c r="I47" s="2">
        <f t="shared" si="4"/>
        <v>0</v>
      </c>
    </row>
    <row r="48" spans="1:9" ht="47.25" x14ac:dyDescent="0.25">
      <c r="A48" s="2">
        <v>6</v>
      </c>
      <c r="B48" s="2" t="s">
        <v>46</v>
      </c>
      <c r="C48" s="1" t="s">
        <v>199</v>
      </c>
      <c r="D48" s="2">
        <v>3</v>
      </c>
      <c r="E48" s="2">
        <v>1</v>
      </c>
      <c r="F48" s="2" t="s">
        <v>73</v>
      </c>
      <c r="G48" s="2"/>
      <c r="H48" s="2"/>
      <c r="I48" s="2">
        <f t="shared" si="4"/>
        <v>0</v>
      </c>
    </row>
    <row r="49" spans="1:9" ht="18.75" x14ac:dyDescent="0.25">
      <c r="A49" s="72" t="s">
        <v>11</v>
      </c>
      <c r="B49" s="73"/>
      <c r="C49" s="73"/>
      <c r="D49" s="73"/>
      <c r="E49" s="73"/>
      <c r="F49" s="73"/>
      <c r="G49" s="74"/>
      <c r="H49" s="31">
        <f>SUM(H43:H48)</f>
        <v>0</v>
      </c>
      <c r="I49" s="31">
        <f>SUM(I43:I48)</f>
        <v>0</v>
      </c>
    </row>
    <row r="50" spans="1:9" ht="18.75" x14ac:dyDescent="0.25">
      <c r="A50" s="55" t="s">
        <v>82</v>
      </c>
      <c r="B50" s="55"/>
      <c r="C50" s="55"/>
      <c r="D50" s="55"/>
      <c r="E50" s="55"/>
      <c r="F50" s="55"/>
      <c r="G50" s="55"/>
      <c r="H50" s="55"/>
      <c r="I50" s="55"/>
    </row>
    <row r="51" spans="1:9" ht="47.25" x14ac:dyDescent="0.25">
      <c r="A51" s="2">
        <v>1</v>
      </c>
      <c r="B51" s="2" t="s">
        <v>21</v>
      </c>
      <c r="C51" s="3" t="s">
        <v>95</v>
      </c>
      <c r="D51" s="2">
        <v>3</v>
      </c>
      <c r="E51" s="2">
        <v>1</v>
      </c>
      <c r="F51" s="2" t="s">
        <v>73</v>
      </c>
      <c r="G51" s="3" t="s">
        <v>74</v>
      </c>
      <c r="H51" s="2"/>
      <c r="I51" s="2">
        <f>H51*D51</f>
        <v>0</v>
      </c>
    </row>
    <row r="52" spans="1:9" ht="47.25" x14ac:dyDescent="0.25">
      <c r="A52" s="2">
        <v>2</v>
      </c>
      <c r="B52" s="2" t="s">
        <v>106</v>
      </c>
      <c r="C52" s="1" t="s">
        <v>111</v>
      </c>
      <c r="D52" s="2">
        <v>3</v>
      </c>
      <c r="E52" s="2">
        <v>1</v>
      </c>
      <c r="F52" s="2" t="s">
        <v>73</v>
      </c>
      <c r="G52" s="3" t="s">
        <v>74</v>
      </c>
      <c r="H52" s="2"/>
      <c r="I52" s="2">
        <f t="shared" ref="I52:I60" si="5">H52*D52</f>
        <v>0</v>
      </c>
    </row>
    <row r="53" spans="1:9" ht="63" x14ac:dyDescent="0.25">
      <c r="A53" s="2">
        <v>3</v>
      </c>
      <c r="B53" s="2" t="s">
        <v>25</v>
      </c>
      <c r="C53" s="21" t="s">
        <v>127</v>
      </c>
      <c r="D53" s="2">
        <v>3</v>
      </c>
      <c r="E53" s="2">
        <v>1</v>
      </c>
      <c r="F53" s="2" t="s">
        <v>73</v>
      </c>
      <c r="G53" s="2"/>
      <c r="H53" s="2"/>
      <c r="I53" s="2">
        <f t="shared" si="5"/>
        <v>0</v>
      </c>
    </row>
    <row r="54" spans="1:9" ht="63" x14ac:dyDescent="0.25">
      <c r="A54" s="2">
        <v>4</v>
      </c>
      <c r="B54" s="2" t="s">
        <v>25</v>
      </c>
      <c r="C54" s="21" t="s">
        <v>130</v>
      </c>
      <c r="D54" s="2">
        <v>3</v>
      </c>
      <c r="E54" s="2">
        <v>1</v>
      </c>
      <c r="F54" s="2" t="s">
        <v>73</v>
      </c>
      <c r="G54" s="2"/>
      <c r="H54" s="2"/>
      <c r="I54" s="2">
        <f t="shared" si="5"/>
        <v>0</v>
      </c>
    </row>
    <row r="55" spans="1:9" ht="63" x14ac:dyDescent="0.25">
      <c r="A55" s="2">
        <v>5</v>
      </c>
      <c r="B55" s="2" t="s">
        <v>129</v>
      </c>
      <c r="C55" s="21" t="s">
        <v>131</v>
      </c>
      <c r="D55" s="2">
        <v>3</v>
      </c>
      <c r="E55" s="2">
        <v>1</v>
      </c>
      <c r="F55" s="2" t="s">
        <v>73</v>
      </c>
      <c r="G55" s="2"/>
      <c r="H55" s="2"/>
      <c r="I55" s="2">
        <f t="shared" si="5"/>
        <v>0</v>
      </c>
    </row>
    <row r="56" spans="1:9" ht="69.75" customHeight="1" x14ac:dyDescent="0.25">
      <c r="A56" s="2">
        <v>6</v>
      </c>
      <c r="B56" s="2" t="s">
        <v>30</v>
      </c>
      <c r="C56" s="21" t="s">
        <v>132</v>
      </c>
      <c r="D56" s="2">
        <v>3</v>
      </c>
      <c r="E56" s="2">
        <v>1</v>
      </c>
      <c r="F56" s="2" t="s">
        <v>73</v>
      </c>
      <c r="G56" s="2"/>
      <c r="H56" s="2"/>
      <c r="I56" s="2">
        <f t="shared" si="5"/>
        <v>0</v>
      </c>
    </row>
    <row r="57" spans="1:9" ht="69.75" customHeight="1" x14ac:dyDescent="0.25">
      <c r="A57" s="2">
        <v>7</v>
      </c>
      <c r="B57" s="2" t="s">
        <v>46</v>
      </c>
      <c r="C57" s="1" t="s">
        <v>198</v>
      </c>
      <c r="D57" s="2">
        <v>3</v>
      </c>
      <c r="E57" s="2">
        <v>1</v>
      </c>
      <c r="F57" s="2" t="s">
        <v>73</v>
      </c>
      <c r="G57" s="2"/>
      <c r="H57" s="2"/>
      <c r="I57" s="2">
        <f t="shared" si="5"/>
        <v>0</v>
      </c>
    </row>
    <row r="58" spans="1:9" ht="69.75" customHeight="1" x14ac:dyDescent="0.25">
      <c r="A58" s="2">
        <v>8</v>
      </c>
      <c r="B58" s="2" t="s">
        <v>46</v>
      </c>
      <c r="C58" s="1" t="s">
        <v>197</v>
      </c>
      <c r="D58" s="2">
        <v>3</v>
      </c>
      <c r="E58" s="2">
        <v>1</v>
      </c>
      <c r="F58" s="2" t="s">
        <v>73</v>
      </c>
      <c r="G58" s="2"/>
      <c r="H58" s="2"/>
      <c r="I58" s="2">
        <f t="shared" si="5"/>
        <v>0</v>
      </c>
    </row>
    <row r="59" spans="1:9" ht="69.75" customHeight="1" x14ac:dyDescent="0.25">
      <c r="A59" s="2">
        <v>9</v>
      </c>
      <c r="B59" s="2" t="s">
        <v>46</v>
      </c>
      <c r="C59" s="1" t="s">
        <v>196</v>
      </c>
      <c r="D59" s="2">
        <v>3</v>
      </c>
      <c r="E59" s="2">
        <v>1</v>
      </c>
      <c r="F59" s="2" t="s">
        <v>73</v>
      </c>
      <c r="G59" s="2"/>
      <c r="H59" s="2"/>
      <c r="I59" s="2">
        <f t="shared" si="5"/>
        <v>0</v>
      </c>
    </row>
    <row r="60" spans="1:9" ht="69.75" customHeight="1" x14ac:dyDescent="0.25">
      <c r="A60" s="2">
        <v>10</v>
      </c>
      <c r="B60" s="2" t="s">
        <v>229</v>
      </c>
      <c r="C60" s="3" t="s">
        <v>207</v>
      </c>
      <c r="D60" s="2">
        <v>3</v>
      </c>
      <c r="E60" s="2">
        <v>1</v>
      </c>
      <c r="F60" s="2" t="s">
        <v>73</v>
      </c>
      <c r="G60" s="2"/>
      <c r="H60" s="2"/>
      <c r="I60" s="2">
        <f t="shared" si="5"/>
        <v>0</v>
      </c>
    </row>
    <row r="61" spans="1:9" ht="18.75" x14ac:dyDescent="0.25">
      <c r="A61" s="72" t="s">
        <v>11</v>
      </c>
      <c r="B61" s="73"/>
      <c r="C61" s="73"/>
      <c r="D61" s="73"/>
      <c r="E61" s="73"/>
      <c r="F61" s="73"/>
      <c r="G61" s="74"/>
      <c r="H61" s="31">
        <f>SUM(H51:H60)</f>
        <v>0</v>
      </c>
      <c r="I61" s="31">
        <f>SUM(I51:I60)</f>
        <v>0</v>
      </c>
    </row>
    <row r="62" spans="1:9" ht="18.75" x14ac:dyDescent="0.25">
      <c r="A62" s="55" t="s">
        <v>83</v>
      </c>
      <c r="B62" s="55"/>
      <c r="C62" s="55"/>
      <c r="D62" s="55"/>
      <c r="E62" s="55"/>
      <c r="F62" s="55"/>
      <c r="G62" s="55"/>
      <c r="H62" s="55"/>
      <c r="I62" s="55"/>
    </row>
    <row r="63" spans="1:9" ht="47.25" x14ac:dyDescent="0.25">
      <c r="A63" s="2">
        <v>1</v>
      </c>
      <c r="B63" s="2" t="s">
        <v>21</v>
      </c>
      <c r="C63" s="3" t="s">
        <v>96</v>
      </c>
      <c r="D63" s="2">
        <v>3</v>
      </c>
      <c r="E63" s="2">
        <v>1</v>
      </c>
      <c r="F63" s="2" t="s">
        <v>73</v>
      </c>
      <c r="G63" s="3" t="s">
        <v>74</v>
      </c>
      <c r="H63" s="2"/>
      <c r="I63" s="2">
        <f>H63*D63</f>
        <v>0</v>
      </c>
    </row>
    <row r="64" spans="1:9" ht="47.25" x14ac:dyDescent="0.25">
      <c r="A64" s="2">
        <v>2</v>
      </c>
      <c r="B64" s="2" t="s">
        <v>21</v>
      </c>
      <c r="C64" s="3" t="s">
        <v>97</v>
      </c>
      <c r="D64" s="2">
        <v>3</v>
      </c>
      <c r="E64" s="2">
        <v>1</v>
      </c>
      <c r="F64" s="2" t="s">
        <v>73</v>
      </c>
      <c r="G64" s="3" t="s">
        <v>74</v>
      </c>
      <c r="H64" s="2"/>
      <c r="I64" s="2">
        <f t="shared" ref="I64:I79" si="6">H64*D64</f>
        <v>0</v>
      </c>
    </row>
    <row r="65" spans="1:9" ht="47.25" x14ac:dyDescent="0.25">
      <c r="A65" s="2">
        <v>3</v>
      </c>
      <c r="B65" s="2" t="s">
        <v>106</v>
      </c>
      <c r="C65" s="1" t="s">
        <v>112</v>
      </c>
      <c r="D65" s="2">
        <v>3</v>
      </c>
      <c r="E65" s="2">
        <v>1</v>
      </c>
      <c r="F65" s="2" t="s">
        <v>73</v>
      </c>
      <c r="G65" s="3" t="s">
        <v>74</v>
      </c>
      <c r="H65" s="2"/>
      <c r="I65" s="2">
        <f t="shared" si="6"/>
        <v>0</v>
      </c>
    </row>
    <row r="66" spans="1:9" ht="47.25" x14ac:dyDescent="0.25">
      <c r="A66" s="2">
        <v>4</v>
      </c>
      <c r="B66" s="2" t="s">
        <v>106</v>
      </c>
      <c r="C66" s="1" t="s">
        <v>113</v>
      </c>
      <c r="D66" s="2">
        <v>3</v>
      </c>
      <c r="E66" s="2">
        <v>1</v>
      </c>
      <c r="F66" s="2" t="s">
        <v>73</v>
      </c>
      <c r="G66" s="3" t="s">
        <v>74</v>
      </c>
      <c r="H66" s="2"/>
      <c r="I66" s="2">
        <f t="shared" si="6"/>
        <v>0</v>
      </c>
    </row>
    <row r="67" spans="1:9" ht="47.25" x14ac:dyDescent="0.25">
      <c r="A67" s="2">
        <v>5</v>
      </c>
      <c r="B67" s="2" t="s">
        <v>25</v>
      </c>
      <c r="C67" s="1" t="s">
        <v>153</v>
      </c>
      <c r="D67" s="2">
        <v>3</v>
      </c>
      <c r="E67" s="2">
        <v>1</v>
      </c>
      <c r="F67" s="2" t="s">
        <v>73</v>
      </c>
      <c r="G67" s="2"/>
      <c r="H67" s="2"/>
      <c r="I67" s="2">
        <f t="shared" si="6"/>
        <v>0</v>
      </c>
    </row>
    <row r="68" spans="1:9" ht="47.25" x14ac:dyDescent="0.25">
      <c r="A68" s="2">
        <v>6</v>
      </c>
      <c r="B68" s="2" t="s">
        <v>25</v>
      </c>
      <c r="C68" s="1" t="s">
        <v>152</v>
      </c>
      <c r="D68" s="2">
        <v>3</v>
      </c>
      <c r="E68" s="2">
        <v>1</v>
      </c>
      <c r="F68" s="2" t="s">
        <v>73</v>
      </c>
      <c r="G68" s="2"/>
      <c r="H68" s="2"/>
      <c r="I68" s="2">
        <f t="shared" si="6"/>
        <v>0</v>
      </c>
    </row>
    <row r="69" spans="1:9" ht="47.25" x14ac:dyDescent="0.25">
      <c r="A69" s="2">
        <v>7</v>
      </c>
      <c r="B69" s="2" t="s">
        <v>30</v>
      </c>
      <c r="C69" s="1" t="s">
        <v>151</v>
      </c>
      <c r="D69" s="2">
        <v>3</v>
      </c>
      <c r="E69" s="2">
        <v>1</v>
      </c>
      <c r="F69" s="2" t="s">
        <v>73</v>
      </c>
      <c r="G69" s="2"/>
      <c r="H69" s="2"/>
      <c r="I69" s="2">
        <f t="shared" si="6"/>
        <v>0</v>
      </c>
    </row>
    <row r="70" spans="1:9" ht="47.25" x14ac:dyDescent="0.25">
      <c r="A70" s="2">
        <v>8</v>
      </c>
      <c r="B70" s="2" t="s">
        <v>123</v>
      </c>
      <c r="C70" s="1" t="s">
        <v>150</v>
      </c>
      <c r="D70" s="2">
        <v>3</v>
      </c>
      <c r="E70" s="2">
        <v>1</v>
      </c>
      <c r="F70" s="2" t="s">
        <v>73</v>
      </c>
      <c r="G70" s="2"/>
      <c r="H70" s="2"/>
      <c r="I70" s="2">
        <f t="shared" si="6"/>
        <v>0</v>
      </c>
    </row>
    <row r="71" spans="1:9" ht="47.25" x14ac:dyDescent="0.25">
      <c r="A71" s="2">
        <v>9</v>
      </c>
      <c r="B71" s="2" t="s">
        <v>123</v>
      </c>
      <c r="C71" s="1" t="s">
        <v>149</v>
      </c>
      <c r="D71" s="2">
        <v>3</v>
      </c>
      <c r="E71" s="2">
        <v>1</v>
      </c>
      <c r="F71" s="2" t="s">
        <v>73</v>
      </c>
      <c r="G71" s="2"/>
      <c r="H71" s="2"/>
      <c r="I71" s="2">
        <f t="shared" si="6"/>
        <v>0</v>
      </c>
    </row>
    <row r="72" spans="1:9" ht="47.25" x14ac:dyDescent="0.25">
      <c r="A72" s="2">
        <v>10</v>
      </c>
      <c r="B72" s="2" t="s">
        <v>46</v>
      </c>
      <c r="C72" s="1" t="s">
        <v>195</v>
      </c>
      <c r="D72" s="2">
        <v>3</v>
      </c>
      <c r="E72" s="2">
        <v>1</v>
      </c>
      <c r="F72" s="2" t="s">
        <v>73</v>
      </c>
      <c r="G72" s="2"/>
      <c r="H72" s="2"/>
      <c r="I72" s="2">
        <f t="shared" si="6"/>
        <v>0</v>
      </c>
    </row>
    <row r="73" spans="1:9" ht="47.25" x14ac:dyDescent="0.25">
      <c r="A73" s="2">
        <v>11</v>
      </c>
      <c r="B73" s="2" t="s">
        <v>46</v>
      </c>
      <c r="C73" s="1" t="s">
        <v>194</v>
      </c>
      <c r="D73" s="2">
        <v>3</v>
      </c>
      <c r="E73" s="2">
        <v>1</v>
      </c>
      <c r="F73" s="2" t="s">
        <v>73</v>
      </c>
      <c r="G73" s="2"/>
      <c r="H73" s="2"/>
      <c r="I73" s="2">
        <f t="shared" si="6"/>
        <v>0</v>
      </c>
    </row>
    <row r="74" spans="1:9" ht="47.25" x14ac:dyDescent="0.25">
      <c r="A74" s="2">
        <v>12</v>
      </c>
      <c r="B74" s="2" t="s">
        <v>46</v>
      </c>
      <c r="C74" s="1" t="s">
        <v>193</v>
      </c>
      <c r="D74" s="2">
        <v>3</v>
      </c>
      <c r="E74" s="2">
        <v>1</v>
      </c>
      <c r="F74" s="2" t="s">
        <v>73</v>
      </c>
      <c r="G74" s="2"/>
      <c r="H74" s="2"/>
      <c r="I74" s="2">
        <f t="shared" si="6"/>
        <v>0</v>
      </c>
    </row>
    <row r="75" spans="1:9" ht="47.25" x14ac:dyDescent="0.25">
      <c r="A75" s="2">
        <v>13</v>
      </c>
      <c r="B75" s="2" t="s">
        <v>46</v>
      </c>
      <c r="C75" s="1" t="s">
        <v>192</v>
      </c>
      <c r="D75" s="2">
        <v>3</v>
      </c>
      <c r="E75" s="2">
        <v>1</v>
      </c>
      <c r="F75" s="2" t="s">
        <v>73</v>
      </c>
      <c r="G75" s="2"/>
      <c r="H75" s="2"/>
      <c r="I75" s="2">
        <f t="shared" si="6"/>
        <v>0</v>
      </c>
    </row>
    <row r="76" spans="1:9" ht="47.25" x14ac:dyDescent="0.25">
      <c r="A76" s="2">
        <v>14</v>
      </c>
      <c r="B76" s="2" t="s">
        <v>229</v>
      </c>
      <c r="C76" s="3" t="s">
        <v>211</v>
      </c>
      <c r="D76" s="2">
        <v>3</v>
      </c>
      <c r="E76" s="2">
        <v>1</v>
      </c>
      <c r="F76" s="2" t="s">
        <v>73</v>
      </c>
      <c r="G76" s="2"/>
      <c r="H76" s="2"/>
      <c r="I76" s="2">
        <f t="shared" si="6"/>
        <v>0</v>
      </c>
    </row>
    <row r="77" spans="1:9" ht="47.25" x14ac:dyDescent="0.25">
      <c r="A77" s="2">
        <v>15</v>
      </c>
      <c r="B77" s="2" t="s">
        <v>229</v>
      </c>
      <c r="C77" s="3" t="s">
        <v>210</v>
      </c>
      <c r="D77" s="2">
        <v>3</v>
      </c>
      <c r="E77" s="2">
        <v>1</v>
      </c>
      <c r="F77" s="2" t="s">
        <v>73</v>
      </c>
      <c r="G77" s="2"/>
      <c r="H77" s="2"/>
      <c r="I77" s="2">
        <f t="shared" si="6"/>
        <v>0</v>
      </c>
    </row>
    <row r="78" spans="1:9" ht="47.25" x14ac:dyDescent="0.25">
      <c r="A78" s="2">
        <v>16</v>
      </c>
      <c r="B78" s="2" t="s">
        <v>229</v>
      </c>
      <c r="C78" s="3" t="s">
        <v>209</v>
      </c>
      <c r="D78" s="2">
        <v>3</v>
      </c>
      <c r="E78" s="2">
        <v>1</v>
      </c>
      <c r="F78" s="2" t="s">
        <v>73</v>
      </c>
      <c r="G78" s="2"/>
      <c r="H78" s="2"/>
      <c r="I78" s="2">
        <f t="shared" si="6"/>
        <v>0</v>
      </c>
    </row>
    <row r="79" spans="1:9" ht="47.25" x14ac:dyDescent="0.25">
      <c r="A79" s="2">
        <v>17</v>
      </c>
      <c r="B79" s="2" t="s">
        <v>229</v>
      </c>
      <c r="C79" s="3" t="s">
        <v>208</v>
      </c>
      <c r="D79" s="2">
        <v>3</v>
      </c>
      <c r="E79" s="2">
        <v>1</v>
      </c>
      <c r="F79" s="2" t="s">
        <v>73</v>
      </c>
      <c r="G79" s="2"/>
      <c r="H79" s="2"/>
      <c r="I79" s="2">
        <f t="shared" si="6"/>
        <v>0</v>
      </c>
    </row>
    <row r="80" spans="1:9" x14ac:dyDescent="0.25">
      <c r="A80" s="82" t="s">
        <v>11</v>
      </c>
      <c r="B80" s="83"/>
      <c r="C80" s="83"/>
      <c r="D80" s="83"/>
      <c r="E80" s="83"/>
      <c r="F80" s="83"/>
      <c r="G80" s="84"/>
      <c r="H80" s="31">
        <f>SUM(H63:H79)</f>
        <v>0</v>
      </c>
      <c r="I80" s="31">
        <f>SUM(I63:I79)</f>
        <v>0</v>
      </c>
    </row>
    <row r="81" spans="1:9" ht="18.75" x14ac:dyDescent="0.25">
      <c r="A81" s="79" t="s">
        <v>84</v>
      </c>
      <c r="B81" s="80"/>
      <c r="C81" s="80"/>
      <c r="D81" s="80"/>
      <c r="E81" s="80"/>
      <c r="F81" s="80"/>
      <c r="G81" s="80"/>
      <c r="H81" s="80"/>
      <c r="I81" s="81"/>
    </row>
    <row r="82" spans="1:9" ht="47.25" x14ac:dyDescent="0.25">
      <c r="A82" s="2">
        <v>1</v>
      </c>
      <c r="B82" s="2" t="s">
        <v>21</v>
      </c>
      <c r="C82" s="3" t="s">
        <v>98</v>
      </c>
      <c r="D82" s="2">
        <v>3</v>
      </c>
      <c r="E82" s="2">
        <v>1</v>
      </c>
      <c r="F82" s="2" t="s">
        <v>73</v>
      </c>
      <c r="G82" s="3" t="s">
        <v>74</v>
      </c>
      <c r="H82" s="2"/>
      <c r="I82" s="2">
        <f>H82*D82</f>
        <v>0</v>
      </c>
    </row>
    <row r="83" spans="1:9" ht="47.25" x14ac:dyDescent="0.25">
      <c r="A83" s="2">
        <v>2</v>
      </c>
      <c r="B83" s="2" t="s">
        <v>21</v>
      </c>
      <c r="C83" s="3" t="s">
        <v>99</v>
      </c>
      <c r="D83" s="2">
        <v>3</v>
      </c>
      <c r="E83" s="2">
        <v>1</v>
      </c>
      <c r="F83" s="2" t="s">
        <v>73</v>
      </c>
      <c r="G83" s="3" t="s">
        <v>74</v>
      </c>
      <c r="H83" s="2"/>
      <c r="I83" s="2">
        <f t="shared" ref="I83:I98" si="7">H83*D83</f>
        <v>0</v>
      </c>
    </row>
    <row r="84" spans="1:9" ht="47.25" x14ac:dyDescent="0.25">
      <c r="A84" s="2">
        <v>3</v>
      </c>
      <c r="B84" s="2" t="s">
        <v>106</v>
      </c>
      <c r="C84" s="1" t="s">
        <v>114</v>
      </c>
      <c r="D84" s="2">
        <v>3</v>
      </c>
      <c r="E84" s="2">
        <v>1</v>
      </c>
      <c r="F84" s="2" t="s">
        <v>73</v>
      </c>
      <c r="G84" s="3" t="s">
        <v>74</v>
      </c>
      <c r="H84" s="2"/>
      <c r="I84" s="2">
        <f t="shared" si="7"/>
        <v>0</v>
      </c>
    </row>
    <row r="85" spans="1:9" ht="47.25" x14ac:dyDescent="0.25">
      <c r="A85" s="2">
        <v>4</v>
      </c>
      <c r="B85" s="2" t="s">
        <v>106</v>
      </c>
      <c r="C85" s="1" t="s">
        <v>115</v>
      </c>
      <c r="D85" s="2">
        <v>3</v>
      </c>
      <c r="E85" s="2">
        <v>1</v>
      </c>
      <c r="F85" s="2" t="s">
        <v>73</v>
      </c>
      <c r="G85" s="3" t="s">
        <v>74</v>
      </c>
      <c r="H85" s="2"/>
      <c r="I85" s="2">
        <f t="shared" si="7"/>
        <v>0</v>
      </c>
    </row>
    <row r="86" spans="1:9" ht="47.25" x14ac:dyDescent="0.25">
      <c r="A86" s="2">
        <v>5</v>
      </c>
      <c r="B86" s="2" t="s">
        <v>25</v>
      </c>
      <c r="C86" s="1" t="s">
        <v>148</v>
      </c>
      <c r="D86" s="2">
        <v>3</v>
      </c>
      <c r="E86" s="2">
        <v>1</v>
      </c>
      <c r="F86" s="2" t="s">
        <v>73</v>
      </c>
      <c r="G86" s="2"/>
      <c r="H86" s="2"/>
      <c r="I86" s="2">
        <f t="shared" si="7"/>
        <v>0</v>
      </c>
    </row>
    <row r="87" spans="1:9" ht="47.25" x14ac:dyDescent="0.25">
      <c r="A87" s="2">
        <v>6</v>
      </c>
      <c r="B87" s="2" t="s">
        <v>25</v>
      </c>
      <c r="C87" s="1" t="s">
        <v>147</v>
      </c>
      <c r="D87" s="2">
        <v>3</v>
      </c>
      <c r="E87" s="2">
        <v>1</v>
      </c>
      <c r="F87" s="2" t="s">
        <v>73</v>
      </c>
      <c r="G87" s="2"/>
      <c r="H87" s="2"/>
      <c r="I87" s="2">
        <f t="shared" si="7"/>
        <v>0</v>
      </c>
    </row>
    <row r="88" spans="1:9" ht="47.25" x14ac:dyDescent="0.25">
      <c r="A88" s="2">
        <v>7</v>
      </c>
      <c r="B88" s="2" t="s">
        <v>30</v>
      </c>
      <c r="C88" s="1" t="s">
        <v>146</v>
      </c>
      <c r="D88" s="2">
        <v>3</v>
      </c>
      <c r="E88" s="2">
        <v>1</v>
      </c>
      <c r="F88" s="2" t="s">
        <v>73</v>
      </c>
      <c r="G88" s="2"/>
      <c r="H88" s="2"/>
      <c r="I88" s="2">
        <f t="shared" si="7"/>
        <v>0</v>
      </c>
    </row>
    <row r="89" spans="1:9" ht="47.25" x14ac:dyDescent="0.25">
      <c r="A89" s="2">
        <v>8</v>
      </c>
      <c r="B89" s="2" t="s">
        <v>123</v>
      </c>
      <c r="C89" s="1" t="s">
        <v>145</v>
      </c>
      <c r="D89" s="2">
        <v>3</v>
      </c>
      <c r="E89" s="2">
        <v>1</v>
      </c>
      <c r="F89" s="2" t="s">
        <v>73</v>
      </c>
      <c r="G89" s="2"/>
      <c r="H89" s="2"/>
      <c r="I89" s="2">
        <f t="shared" si="7"/>
        <v>0</v>
      </c>
    </row>
    <row r="90" spans="1:9" ht="47.25" x14ac:dyDescent="0.25">
      <c r="A90" s="2">
        <v>9</v>
      </c>
      <c r="B90" s="2" t="s">
        <v>123</v>
      </c>
      <c r="C90" s="1" t="s">
        <v>144</v>
      </c>
      <c r="D90" s="2">
        <v>3</v>
      </c>
      <c r="E90" s="2">
        <v>1</v>
      </c>
      <c r="F90" s="2" t="s">
        <v>73</v>
      </c>
      <c r="G90" s="2"/>
      <c r="H90" s="2"/>
      <c r="I90" s="2">
        <f t="shared" si="7"/>
        <v>0</v>
      </c>
    </row>
    <row r="91" spans="1:9" ht="47.25" x14ac:dyDescent="0.25">
      <c r="A91" s="2">
        <v>10</v>
      </c>
      <c r="B91" s="2" t="s">
        <v>46</v>
      </c>
      <c r="C91" s="1" t="s">
        <v>191</v>
      </c>
      <c r="D91" s="2">
        <v>3</v>
      </c>
      <c r="E91" s="2">
        <v>1</v>
      </c>
      <c r="F91" s="2" t="s">
        <v>73</v>
      </c>
      <c r="G91" s="2"/>
      <c r="H91" s="2"/>
      <c r="I91" s="2">
        <f t="shared" si="7"/>
        <v>0</v>
      </c>
    </row>
    <row r="92" spans="1:9" ht="47.25" x14ac:dyDescent="0.25">
      <c r="A92" s="2">
        <v>11</v>
      </c>
      <c r="B92" s="2" t="s">
        <v>46</v>
      </c>
      <c r="C92" s="1" t="s">
        <v>190</v>
      </c>
      <c r="D92" s="2">
        <v>3</v>
      </c>
      <c r="E92" s="2">
        <v>1</v>
      </c>
      <c r="F92" s="2" t="s">
        <v>73</v>
      </c>
      <c r="G92" s="2"/>
      <c r="H92" s="2"/>
      <c r="I92" s="2">
        <f t="shared" si="7"/>
        <v>0</v>
      </c>
    </row>
    <row r="93" spans="1:9" ht="47.25" x14ac:dyDescent="0.25">
      <c r="A93" s="2">
        <v>12</v>
      </c>
      <c r="B93" s="2" t="s">
        <v>46</v>
      </c>
      <c r="C93" s="1" t="s">
        <v>189</v>
      </c>
      <c r="D93" s="2">
        <v>3</v>
      </c>
      <c r="E93" s="2">
        <v>1</v>
      </c>
      <c r="F93" s="2" t="s">
        <v>73</v>
      </c>
      <c r="G93" s="2"/>
      <c r="H93" s="2"/>
      <c r="I93" s="2">
        <f t="shared" si="7"/>
        <v>0</v>
      </c>
    </row>
    <row r="94" spans="1:9" ht="47.25" x14ac:dyDescent="0.25">
      <c r="A94" s="2">
        <v>13</v>
      </c>
      <c r="B94" s="2" t="s">
        <v>46</v>
      </c>
      <c r="C94" s="1" t="s">
        <v>188</v>
      </c>
      <c r="D94" s="2">
        <v>3</v>
      </c>
      <c r="E94" s="2">
        <v>1</v>
      </c>
      <c r="F94" s="2" t="s">
        <v>73</v>
      </c>
      <c r="G94" s="2"/>
      <c r="H94" s="2"/>
      <c r="I94" s="2">
        <f t="shared" si="7"/>
        <v>0</v>
      </c>
    </row>
    <row r="95" spans="1:9" ht="47.25" x14ac:dyDescent="0.25">
      <c r="A95" s="2">
        <v>14</v>
      </c>
      <c r="B95" s="2" t="s">
        <v>229</v>
      </c>
      <c r="C95" s="3" t="s">
        <v>211</v>
      </c>
      <c r="D95" s="2">
        <v>3</v>
      </c>
      <c r="E95" s="2">
        <v>1</v>
      </c>
      <c r="F95" s="2" t="s">
        <v>73</v>
      </c>
      <c r="G95" s="2"/>
      <c r="H95" s="2"/>
      <c r="I95" s="2">
        <f t="shared" si="7"/>
        <v>0</v>
      </c>
    </row>
    <row r="96" spans="1:9" ht="47.25" x14ac:dyDescent="0.25">
      <c r="A96" s="2">
        <v>15</v>
      </c>
      <c r="B96" s="2" t="s">
        <v>229</v>
      </c>
      <c r="C96" s="3" t="s">
        <v>210</v>
      </c>
      <c r="D96" s="2">
        <v>3</v>
      </c>
      <c r="E96" s="2">
        <v>1</v>
      </c>
      <c r="F96" s="2" t="s">
        <v>73</v>
      </c>
      <c r="G96" s="2"/>
      <c r="H96" s="2"/>
      <c r="I96" s="2">
        <f t="shared" si="7"/>
        <v>0</v>
      </c>
    </row>
    <row r="97" spans="1:9" ht="47.25" x14ac:dyDescent="0.25">
      <c r="A97" s="2">
        <v>16</v>
      </c>
      <c r="B97" s="2" t="s">
        <v>229</v>
      </c>
      <c r="C97" s="3" t="s">
        <v>209</v>
      </c>
      <c r="D97" s="2">
        <v>3</v>
      </c>
      <c r="E97" s="2">
        <v>1</v>
      </c>
      <c r="F97" s="2" t="s">
        <v>73</v>
      </c>
      <c r="G97" s="2"/>
      <c r="H97" s="2"/>
      <c r="I97" s="2">
        <f t="shared" si="7"/>
        <v>0</v>
      </c>
    </row>
    <row r="98" spans="1:9" ht="47.25" x14ac:dyDescent="0.25">
      <c r="A98" s="2">
        <v>17</v>
      </c>
      <c r="B98" s="2" t="s">
        <v>229</v>
      </c>
      <c r="C98" s="3" t="s">
        <v>208</v>
      </c>
      <c r="D98" s="2">
        <v>3</v>
      </c>
      <c r="E98" s="2">
        <v>1</v>
      </c>
      <c r="F98" s="2" t="s">
        <v>73</v>
      </c>
      <c r="G98" s="2"/>
      <c r="H98" s="2"/>
      <c r="I98" s="2">
        <f t="shared" si="7"/>
        <v>0</v>
      </c>
    </row>
    <row r="99" spans="1:9" ht="18.75" x14ac:dyDescent="0.25">
      <c r="A99" s="72" t="s">
        <v>11</v>
      </c>
      <c r="B99" s="73"/>
      <c r="C99" s="73"/>
      <c r="D99" s="73"/>
      <c r="E99" s="73"/>
      <c r="F99" s="73"/>
      <c r="G99" s="74"/>
      <c r="H99" s="31">
        <f>SUM(H82:H98)</f>
        <v>0</v>
      </c>
      <c r="I99" s="31">
        <f>SUM(I82:I98)</f>
        <v>0</v>
      </c>
    </row>
    <row r="100" spans="1:9" ht="18.75" x14ac:dyDescent="0.25">
      <c r="A100" s="55" t="s">
        <v>85</v>
      </c>
      <c r="B100" s="55"/>
      <c r="C100" s="55"/>
      <c r="D100" s="55"/>
      <c r="E100" s="55"/>
      <c r="F100" s="55"/>
      <c r="G100" s="55"/>
      <c r="H100" s="55"/>
      <c r="I100" s="55"/>
    </row>
    <row r="101" spans="1:9" ht="47.25" x14ac:dyDescent="0.25">
      <c r="A101" s="2">
        <v>1</v>
      </c>
      <c r="B101" s="2" t="s">
        <v>21</v>
      </c>
      <c r="C101" s="3" t="s">
        <v>100</v>
      </c>
      <c r="D101" s="2">
        <v>3</v>
      </c>
      <c r="E101" s="2">
        <v>1</v>
      </c>
      <c r="F101" s="2" t="s">
        <v>73</v>
      </c>
      <c r="G101" s="3" t="s">
        <v>74</v>
      </c>
      <c r="H101" s="2"/>
      <c r="I101" s="2">
        <f>H101*D101</f>
        <v>0</v>
      </c>
    </row>
    <row r="102" spans="1:9" ht="47.25" x14ac:dyDescent="0.25">
      <c r="A102" s="2">
        <v>2</v>
      </c>
      <c r="B102" s="2" t="s">
        <v>21</v>
      </c>
      <c r="C102" s="3" t="s">
        <v>101</v>
      </c>
      <c r="D102" s="2">
        <v>3</v>
      </c>
      <c r="E102" s="2">
        <v>1</v>
      </c>
      <c r="F102" s="2" t="s">
        <v>73</v>
      </c>
      <c r="G102" s="3" t="s">
        <v>74</v>
      </c>
      <c r="H102" s="2"/>
      <c r="I102" s="2">
        <f t="shared" ref="I102:I112" si="8">H102*D102</f>
        <v>0</v>
      </c>
    </row>
    <row r="103" spans="1:9" ht="47.25" x14ac:dyDescent="0.25">
      <c r="A103" s="2">
        <v>3</v>
      </c>
      <c r="B103" s="2" t="s">
        <v>106</v>
      </c>
      <c r="C103" s="1" t="s">
        <v>116</v>
      </c>
      <c r="D103" s="2">
        <v>3</v>
      </c>
      <c r="E103" s="2">
        <v>1</v>
      </c>
      <c r="F103" s="2" t="s">
        <v>73</v>
      </c>
      <c r="G103" s="3" t="s">
        <v>74</v>
      </c>
      <c r="H103" s="2"/>
      <c r="I103" s="2">
        <f t="shared" si="8"/>
        <v>0</v>
      </c>
    </row>
    <row r="104" spans="1:9" ht="47.25" x14ac:dyDescent="0.25">
      <c r="A104" s="2">
        <v>4</v>
      </c>
      <c r="B104" s="2" t="s">
        <v>106</v>
      </c>
      <c r="C104" s="1" t="s">
        <v>117</v>
      </c>
      <c r="D104" s="2">
        <v>3</v>
      </c>
      <c r="E104" s="2">
        <v>1</v>
      </c>
      <c r="F104" s="2" t="s">
        <v>73</v>
      </c>
      <c r="G104" s="3" t="s">
        <v>74</v>
      </c>
      <c r="H104" s="2"/>
      <c r="I104" s="2">
        <f t="shared" si="8"/>
        <v>0</v>
      </c>
    </row>
    <row r="105" spans="1:9" ht="47.25" x14ac:dyDescent="0.25">
      <c r="A105" s="2">
        <v>5</v>
      </c>
      <c r="B105" s="2" t="s">
        <v>25</v>
      </c>
      <c r="C105" s="1" t="s">
        <v>143</v>
      </c>
      <c r="D105" s="2">
        <v>3</v>
      </c>
      <c r="E105" s="2">
        <v>1</v>
      </c>
      <c r="F105" s="2" t="s">
        <v>73</v>
      </c>
      <c r="G105" s="2"/>
      <c r="H105" s="2"/>
      <c r="I105" s="2">
        <f t="shared" si="8"/>
        <v>0</v>
      </c>
    </row>
    <row r="106" spans="1:9" ht="47.25" x14ac:dyDescent="0.25">
      <c r="A106" s="2">
        <v>6</v>
      </c>
      <c r="B106" s="2" t="s">
        <v>25</v>
      </c>
      <c r="C106" s="1" t="s">
        <v>142</v>
      </c>
      <c r="D106" s="2">
        <v>3</v>
      </c>
      <c r="E106" s="2">
        <v>1</v>
      </c>
      <c r="F106" s="2" t="s">
        <v>73</v>
      </c>
      <c r="G106" s="2"/>
      <c r="H106" s="2"/>
      <c r="I106" s="2">
        <f t="shared" si="8"/>
        <v>0</v>
      </c>
    </row>
    <row r="107" spans="1:9" ht="47.25" x14ac:dyDescent="0.25">
      <c r="A107" s="2">
        <v>7</v>
      </c>
      <c r="B107" s="2" t="s">
        <v>25</v>
      </c>
      <c r="C107" s="1" t="s">
        <v>141</v>
      </c>
      <c r="D107" s="2">
        <v>3</v>
      </c>
      <c r="E107" s="2">
        <v>1</v>
      </c>
      <c r="F107" s="2" t="s">
        <v>73</v>
      </c>
      <c r="G107" s="2"/>
      <c r="H107" s="2"/>
      <c r="I107" s="2">
        <f t="shared" si="8"/>
        <v>0</v>
      </c>
    </row>
    <row r="108" spans="1:9" ht="47.25" x14ac:dyDescent="0.25">
      <c r="A108" s="2">
        <v>8</v>
      </c>
      <c r="B108" s="2" t="s">
        <v>123</v>
      </c>
      <c r="C108" s="1" t="s">
        <v>140</v>
      </c>
      <c r="D108" s="2">
        <v>3</v>
      </c>
      <c r="E108" s="2">
        <v>1</v>
      </c>
      <c r="F108" s="2" t="s">
        <v>73</v>
      </c>
      <c r="G108" s="2"/>
      <c r="H108" s="2"/>
      <c r="I108" s="2">
        <f t="shared" si="8"/>
        <v>0</v>
      </c>
    </row>
    <row r="109" spans="1:9" ht="47.25" x14ac:dyDescent="0.25">
      <c r="A109" s="2">
        <v>9</v>
      </c>
      <c r="B109" s="2" t="s">
        <v>123</v>
      </c>
      <c r="C109" s="1" t="s">
        <v>139</v>
      </c>
      <c r="D109" s="2">
        <v>3</v>
      </c>
      <c r="E109" s="2">
        <v>1</v>
      </c>
      <c r="F109" s="2" t="s">
        <v>73</v>
      </c>
      <c r="G109" s="2"/>
      <c r="H109" s="2"/>
      <c r="I109" s="2">
        <f t="shared" si="8"/>
        <v>0</v>
      </c>
    </row>
    <row r="110" spans="1:9" ht="47.25" x14ac:dyDescent="0.25">
      <c r="A110" s="2">
        <v>10</v>
      </c>
      <c r="B110" s="2" t="s">
        <v>46</v>
      </c>
      <c r="C110" s="1" t="s">
        <v>187</v>
      </c>
      <c r="D110" s="2">
        <v>3</v>
      </c>
      <c r="E110" s="2">
        <v>1</v>
      </c>
      <c r="F110" s="2" t="s">
        <v>73</v>
      </c>
      <c r="G110" s="2"/>
      <c r="H110" s="2"/>
      <c r="I110" s="2">
        <f t="shared" si="8"/>
        <v>0</v>
      </c>
    </row>
    <row r="111" spans="1:9" ht="47.25" x14ac:dyDescent="0.25">
      <c r="A111" s="2">
        <v>11</v>
      </c>
      <c r="B111" s="2" t="s">
        <v>46</v>
      </c>
      <c r="C111" s="1" t="s">
        <v>186</v>
      </c>
      <c r="D111" s="2">
        <v>3</v>
      </c>
      <c r="E111" s="2">
        <v>1</v>
      </c>
      <c r="F111" s="2" t="s">
        <v>73</v>
      </c>
      <c r="G111" s="2"/>
      <c r="H111" s="2"/>
      <c r="I111" s="2">
        <f t="shared" si="8"/>
        <v>0</v>
      </c>
    </row>
    <row r="112" spans="1:9" ht="47.25" x14ac:dyDescent="0.25">
      <c r="A112" s="2">
        <v>12</v>
      </c>
      <c r="B112" s="2" t="s">
        <v>46</v>
      </c>
      <c r="C112" s="1" t="s">
        <v>185</v>
      </c>
      <c r="D112" s="2">
        <v>3</v>
      </c>
      <c r="E112" s="2">
        <v>1</v>
      </c>
      <c r="F112" s="2" t="s">
        <v>73</v>
      </c>
      <c r="G112" s="2"/>
      <c r="H112" s="2"/>
      <c r="I112" s="2">
        <f t="shared" si="8"/>
        <v>0</v>
      </c>
    </row>
    <row r="113" spans="1:9" ht="18.75" x14ac:dyDescent="0.25">
      <c r="A113" s="72" t="s">
        <v>11</v>
      </c>
      <c r="B113" s="73"/>
      <c r="C113" s="73"/>
      <c r="D113" s="73"/>
      <c r="E113" s="73"/>
      <c r="F113" s="73"/>
      <c r="G113" s="74"/>
      <c r="H113" s="31">
        <f>SUM(H101:H112)</f>
        <v>0</v>
      </c>
      <c r="I113" s="31">
        <f>SUM(I101:I112)</f>
        <v>0</v>
      </c>
    </row>
    <row r="114" spans="1:9" ht="18.75" x14ac:dyDescent="0.25">
      <c r="A114" s="55" t="s">
        <v>86</v>
      </c>
      <c r="B114" s="55"/>
      <c r="C114" s="55"/>
      <c r="D114" s="55"/>
      <c r="E114" s="55"/>
      <c r="F114" s="55"/>
      <c r="G114" s="55"/>
      <c r="H114" s="55"/>
      <c r="I114" s="55"/>
    </row>
    <row r="115" spans="1:9" ht="47.25" x14ac:dyDescent="0.25">
      <c r="A115" s="2">
        <v>1</v>
      </c>
      <c r="B115" s="10" t="s">
        <v>21</v>
      </c>
      <c r="C115" s="3" t="s">
        <v>102</v>
      </c>
      <c r="D115" s="2">
        <v>3</v>
      </c>
      <c r="E115" s="2">
        <v>1</v>
      </c>
      <c r="F115" s="2" t="s">
        <v>73</v>
      </c>
      <c r="G115" s="3" t="s">
        <v>74</v>
      </c>
      <c r="H115" s="2"/>
      <c r="I115" s="2">
        <f>H115*D115</f>
        <v>0</v>
      </c>
    </row>
    <row r="116" spans="1:9" ht="47.25" x14ac:dyDescent="0.25">
      <c r="A116" s="2">
        <v>2</v>
      </c>
      <c r="B116" s="10" t="s">
        <v>21</v>
      </c>
      <c r="C116" s="3" t="s">
        <v>103</v>
      </c>
      <c r="D116" s="2">
        <v>3</v>
      </c>
      <c r="E116" s="2">
        <v>1</v>
      </c>
      <c r="F116" s="2" t="s">
        <v>73</v>
      </c>
      <c r="G116" s="3" t="s">
        <v>74</v>
      </c>
      <c r="H116" s="2"/>
      <c r="I116" s="2">
        <f t="shared" ref="I116:I127" si="9">H116*D116</f>
        <v>0</v>
      </c>
    </row>
    <row r="117" spans="1:9" ht="47.25" x14ac:dyDescent="0.25">
      <c r="A117" s="2">
        <v>3</v>
      </c>
      <c r="B117" s="2" t="s">
        <v>106</v>
      </c>
      <c r="C117" s="1" t="s">
        <v>118</v>
      </c>
      <c r="D117" s="2">
        <v>3</v>
      </c>
      <c r="E117" s="2">
        <v>1</v>
      </c>
      <c r="F117" s="2" t="s">
        <v>73</v>
      </c>
      <c r="G117" s="3" t="s">
        <v>74</v>
      </c>
      <c r="H117" s="2"/>
      <c r="I117" s="2">
        <f t="shared" si="9"/>
        <v>0</v>
      </c>
    </row>
    <row r="118" spans="1:9" ht="47.25" x14ac:dyDescent="0.25">
      <c r="A118" s="2">
        <v>4</v>
      </c>
      <c r="B118" s="2" t="s">
        <v>106</v>
      </c>
      <c r="C118" s="1" t="s">
        <v>118</v>
      </c>
      <c r="D118" s="2">
        <v>3</v>
      </c>
      <c r="E118" s="2">
        <v>1</v>
      </c>
      <c r="F118" s="2" t="s">
        <v>73</v>
      </c>
      <c r="G118" s="3" t="s">
        <v>74</v>
      </c>
      <c r="H118" s="2"/>
      <c r="I118" s="2">
        <f t="shared" si="9"/>
        <v>0</v>
      </c>
    </row>
    <row r="119" spans="1:9" ht="47.25" x14ac:dyDescent="0.25">
      <c r="A119" s="2">
        <v>5</v>
      </c>
      <c r="B119" s="2" t="s">
        <v>25</v>
      </c>
      <c r="C119" s="1" t="s">
        <v>137</v>
      </c>
      <c r="D119" s="2">
        <v>3</v>
      </c>
      <c r="E119" s="2">
        <v>1</v>
      </c>
      <c r="F119" s="2" t="s">
        <v>73</v>
      </c>
      <c r="G119" s="2"/>
      <c r="H119" s="2"/>
      <c r="I119" s="2">
        <f t="shared" si="9"/>
        <v>0</v>
      </c>
    </row>
    <row r="120" spans="1:9" ht="47.25" x14ac:dyDescent="0.25">
      <c r="A120" s="2">
        <v>6</v>
      </c>
      <c r="B120" s="2" t="s">
        <v>25</v>
      </c>
      <c r="C120" s="1" t="s">
        <v>138</v>
      </c>
      <c r="D120" s="2">
        <v>3</v>
      </c>
      <c r="E120" s="2">
        <v>1</v>
      </c>
      <c r="F120" s="2" t="s">
        <v>73</v>
      </c>
      <c r="G120" s="2"/>
      <c r="H120" s="2"/>
      <c r="I120" s="2">
        <f t="shared" si="9"/>
        <v>0</v>
      </c>
    </row>
    <row r="121" spans="1:9" ht="47.25" x14ac:dyDescent="0.25">
      <c r="A121" s="2">
        <v>7</v>
      </c>
      <c r="B121" s="2" t="s">
        <v>25</v>
      </c>
      <c r="C121" s="1" t="s">
        <v>136</v>
      </c>
      <c r="D121" s="2">
        <v>3</v>
      </c>
      <c r="E121" s="2">
        <v>1</v>
      </c>
      <c r="F121" s="2" t="s">
        <v>73</v>
      </c>
      <c r="G121" s="2"/>
      <c r="H121" s="2"/>
      <c r="I121" s="2">
        <f t="shared" si="9"/>
        <v>0</v>
      </c>
    </row>
    <row r="122" spans="1:9" ht="47.25" x14ac:dyDescent="0.25">
      <c r="A122" s="2">
        <v>8</v>
      </c>
      <c r="B122" s="2" t="s">
        <v>25</v>
      </c>
      <c r="C122" s="1" t="s">
        <v>135</v>
      </c>
      <c r="D122" s="2">
        <v>3</v>
      </c>
      <c r="E122" s="2">
        <v>1</v>
      </c>
      <c r="F122" s="2" t="s">
        <v>73</v>
      </c>
      <c r="G122" s="2"/>
      <c r="H122" s="2"/>
      <c r="I122" s="2">
        <f t="shared" si="9"/>
        <v>0</v>
      </c>
    </row>
    <row r="123" spans="1:9" ht="47.25" x14ac:dyDescent="0.25">
      <c r="A123" s="2">
        <v>9</v>
      </c>
      <c r="B123" s="2" t="s">
        <v>123</v>
      </c>
      <c r="C123" s="1" t="s">
        <v>134</v>
      </c>
      <c r="D123" s="2">
        <v>3</v>
      </c>
      <c r="E123" s="2">
        <v>1</v>
      </c>
      <c r="F123" s="2" t="s">
        <v>73</v>
      </c>
      <c r="G123" s="2"/>
      <c r="H123" s="2"/>
      <c r="I123" s="2">
        <f t="shared" si="9"/>
        <v>0</v>
      </c>
    </row>
    <row r="124" spans="1:9" ht="47.25" x14ac:dyDescent="0.25">
      <c r="A124" s="2">
        <v>10</v>
      </c>
      <c r="B124" s="2" t="s">
        <v>123</v>
      </c>
      <c r="C124" s="1" t="s">
        <v>133</v>
      </c>
      <c r="D124" s="2">
        <v>3</v>
      </c>
      <c r="E124" s="2">
        <v>1</v>
      </c>
      <c r="F124" s="2" t="s">
        <v>73</v>
      </c>
      <c r="G124" s="2"/>
      <c r="H124" s="2"/>
      <c r="I124" s="2">
        <f t="shared" si="9"/>
        <v>0</v>
      </c>
    </row>
    <row r="125" spans="1:9" ht="47.25" x14ac:dyDescent="0.25">
      <c r="A125" s="2">
        <v>11</v>
      </c>
      <c r="B125" s="2" t="s">
        <v>46</v>
      </c>
      <c r="C125" s="1" t="s">
        <v>184</v>
      </c>
      <c r="D125" s="2">
        <v>3</v>
      </c>
      <c r="E125" s="2">
        <v>1</v>
      </c>
      <c r="F125" s="2" t="s">
        <v>73</v>
      </c>
      <c r="G125" s="2"/>
      <c r="H125" s="2"/>
      <c r="I125" s="2">
        <f t="shared" si="9"/>
        <v>0</v>
      </c>
    </row>
    <row r="126" spans="1:9" ht="47.25" x14ac:dyDescent="0.25">
      <c r="A126" s="2">
        <v>12</v>
      </c>
      <c r="B126" s="2" t="s">
        <v>46</v>
      </c>
      <c r="C126" s="1" t="s">
        <v>183</v>
      </c>
      <c r="D126" s="2">
        <v>3</v>
      </c>
      <c r="E126" s="2">
        <v>1</v>
      </c>
      <c r="F126" s="2" t="s">
        <v>73</v>
      </c>
      <c r="G126" s="2"/>
      <c r="H126" s="2"/>
      <c r="I126" s="2">
        <f t="shared" si="9"/>
        <v>0</v>
      </c>
    </row>
    <row r="127" spans="1:9" ht="47.25" x14ac:dyDescent="0.25">
      <c r="A127" s="2">
        <v>13</v>
      </c>
      <c r="B127" s="2" t="s">
        <v>46</v>
      </c>
      <c r="C127" s="1" t="s">
        <v>182</v>
      </c>
      <c r="D127" s="2">
        <v>3</v>
      </c>
      <c r="E127" s="2">
        <v>1</v>
      </c>
      <c r="F127" s="2" t="s">
        <v>73</v>
      </c>
      <c r="G127" s="2"/>
      <c r="H127" s="2"/>
      <c r="I127" s="2">
        <f t="shared" si="9"/>
        <v>0</v>
      </c>
    </row>
    <row r="128" spans="1:9" ht="18.75" x14ac:dyDescent="0.25">
      <c r="A128" s="72" t="s">
        <v>11</v>
      </c>
      <c r="B128" s="73"/>
      <c r="C128" s="73"/>
      <c r="D128" s="73"/>
      <c r="E128" s="73"/>
      <c r="F128" s="73"/>
      <c r="G128" s="74"/>
      <c r="H128" s="31">
        <f>SUM(H115:H127)</f>
        <v>0</v>
      </c>
      <c r="I128" s="31">
        <f>SUM(I115:I127)</f>
        <v>0</v>
      </c>
    </row>
    <row r="129" spans="1:9" ht="18.75" x14ac:dyDescent="0.25">
      <c r="A129" s="55" t="s">
        <v>87</v>
      </c>
      <c r="B129" s="55"/>
      <c r="C129" s="55"/>
      <c r="D129" s="55"/>
      <c r="E129" s="55"/>
      <c r="F129" s="55"/>
      <c r="G129" s="55"/>
      <c r="H129" s="55"/>
      <c r="I129" s="55"/>
    </row>
    <row r="130" spans="1:9" ht="47.25" x14ac:dyDescent="0.25">
      <c r="A130" s="2">
        <v>1</v>
      </c>
      <c r="B130" s="10" t="s">
        <v>21</v>
      </c>
      <c r="C130" s="3" t="s">
        <v>104</v>
      </c>
      <c r="D130" s="2">
        <v>3</v>
      </c>
      <c r="E130" s="2">
        <v>1</v>
      </c>
      <c r="F130" s="2" t="s">
        <v>73</v>
      </c>
      <c r="G130" s="3" t="s">
        <v>74</v>
      </c>
      <c r="H130" s="2"/>
      <c r="I130" s="2">
        <f>H130*D130</f>
        <v>0</v>
      </c>
    </row>
    <row r="131" spans="1:9" x14ac:dyDescent="0.25">
      <c r="A131" s="2">
        <v>2</v>
      </c>
      <c r="B131" s="2" t="s">
        <v>30</v>
      </c>
      <c r="C131" s="2"/>
      <c r="D131" s="2">
        <v>3</v>
      </c>
      <c r="E131" s="2">
        <v>1</v>
      </c>
      <c r="F131" s="2" t="s">
        <v>73</v>
      </c>
      <c r="G131" s="2"/>
      <c r="H131" s="2"/>
      <c r="I131" s="2">
        <f t="shared" ref="I131:I132" si="10">H131*D131</f>
        <v>0</v>
      </c>
    </row>
    <row r="132" spans="1:9" ht="47.25" x14ac:dyDescent="0.25">
      <c r="A132" s="2">
        <v>3</v>
      </c>
      <c r="B132" s="2" t="s">
        <v>46</v>
      </c>
      <c r="C132" s="1" t="s">
        <v>181</v>
      </c>
      <c r="D132" s="2">
        <v>3</v>
      </c>
      <c r="E132" s="2">
        <v>1</v>
      </c>
      <c r="F132" s="2" t="s">
        <v>73</v>
      </c>
      <c r="G132" s="2"/>
      <c r="H132" s="2"/>
      <c r="I132" s="2">
        <f t="shared" si="10"/>
        <v>0</v>
      </c>
    </row>
    <row r="133" spans="1:9" ht="18.75" x14ac:dyDescent="0.25">
      <c r="A133" s="72" t="s">
        <v>11</v>
      </c>
      <c r="B133" s="73"/>
      <c r="C133" s="73"/>
      <c r="D133" s="73"/>
      <c r="E133" s="73"/>
      <c r="F133" s="73"/>
      <c r="G133" s="74"/>
      <c r="H133" s="31">
        <f>SUM(H130:H132)</f>
        <v>0</v>
      </c>
      <c r="I133" s="31">
        <f>SUM(I130:I132)</f>
        <v>0</v>
      </c>
    </row>
    <row r="134" spans="1:9" ht="18.75" x14ac:dyDescent="0.25">
      <c r="A134" s="55" t="s">
        <v>88</v>
      </c>
      <c r="B134" s="55"/>
      <c r="C134" s="55"/>
      <c r="D134" s="55"/>
      <c r="E134" s="55"/>
      <c r="F134" s="55"/>
      <c r="G134" s="55"/>
      <c r="H134" s="55"/>
      <c r="I134" s="55"/>
    </row>
    <row r="135" spans="1:9" ht="47.25" x14ac:dyDescent="0.25">
      <c r="A135" s="2">
        <v>1</v>
      </c>
      <c r="B135" s="10" t="s">
        <v>21</v>
      </c>
      <c r="C135" s="3" t="s">
        <v>105</v>
      </c>
      <c r="D135" s="2">
        <v>3</v>
      </c>
      <c r="E135" s="2">
        <v>1</v>
      </c>
      <c r="F135" s="2" t="s">
        <v>73</v>
      </c>
      <c r="G135" s="3" t="s">
        <v>74</v>
      </c>
      <c r="H135" s="2"/>
      <c r="I135" s="2">
        <f>H135*D135</f>
        <v>0</v>
      </c>
    </row>
    <row r="136" spans="1:9" x14ac:dyDescent="0.25">
      <c r="A136" s="2">
        <v>2</v>
      </c>
      <c r="B136" s="2" t="s">
        <v>30</v>
      </c>
      <c r="C136" s="2"/>
      <c r="D136" s="2">
        <v>3</v>
      </c>
      <c r="E136" s="2">
        <v>1</v>
      </c>
      <c r="F136" s="2" t="s">
        <v>73</v>
      </c>
      <c r="G136" s="2"/>
      <c r="H136" s="2"/>
      <c r="I136" s="2">
        <f t="shared" ref="I136:I137" si="11">H136*D136</f>
        <v>0</v>
      </c>
    </row>
    <row r="137" spans="1:9" ht="47.25" x14ac:dyDescent="0.25">
      <c r="A137" s="2">
        <v>3</v>
      </c>
      <c r="B137" s="2" t="s">
        <v>46</v>
      </c>
      <c r="C137" s="1" t="s">
        <v>180</v>
      </c>
      <c r="D137" s="2">
        <v>3</v>
      </c>
      <c r="E137" s="2">
        <v>1</v>
      </c>
      <c r="F137" s="2" t="s">
        <v>73</v>
      </c>
      <c r="G137" s="2"/>
      <c r="H137" s="2"/>
      <c r="I137" s="2">
        <f t="shared" si="11"/>
        <v>0</v>
      </c>
    </row>
    <row r="138" spans="1:9" ht="18.75" x14ac:dyDescent="0.25">
      <c r="A138" s="72" t="s">
        <v>11</v>
      </c>
      <c r="B138" s="73"/>
      <c r="C138" s="73"/>
      <c r="D138" s="73"/>
      <c r="E138" s="73"/>
      <c r="F138" s="73"/>
      <c r="G138" s="74"/>
      <c r="H138" s="31">
        <f>SUM(H135:H137)</f>
        <v>0</v>
      </c>
      <c r="I138" s="31">
        <f>SUM(I135:I137)</f>
        <v>0</v>
      </c>
    </row>
    <row r="139" spans="1:9" ht="20.25" x14ac:dyDescent="0.25">
      <c r="A139" s="57" t="s">
        <v>75</v>
      </c>
      <c r="B139" s="57"/>
      <c r="C139" s="57"/>
      <c r="D139" s="57"/>
      <c r="E139" s="57"/>
      <c r="F139" s="57"/>
      <c r="G139" s="57"/>
      <c r="H139" s="57"/>
      <c r="I139" s="57"/>
    </row>
    <row r="140" spans="1:9" ht="18.75" x14ac:dyDescent="0.25">
      <c r="A140" s="55" t="s">
        <v>9</v>
      </c>
      <c r="B140" s="55"/>
      <c r="C140" s="55"/>
      <c r="D140" s="55"/>
      <c r="E140" s="55"/>
      <c r="F140" s="55"/>
      <c r="G140" s="55"/>
      <c r="H140" s="55"/>
      <c r="I140" s="55"/>
    </row>
    <row r="141" spans="1:9" ht="47.25" x14ac:dyDescent="0.25">
      <c r="A141" s="2">
        <v>1</v>
      </c>
      <c r="B141" s="2" t="s">
        <v>10</v>
      </c>
      <c r="C141" s="1" t="s">
        <v>13</v>
      </c>
      <c r="D141" s="2">
        <v>3</v>
      </c>
      <c r="E141" s="2">
        <v>1</v>
      </c>
      <c r="F141" s="3" t="s">
        <v>73</v>
      </c>
      <c r="G141" s="2"/>
      <c r="H141" s="2"/>
      <c r="I141" s="2">
        <f>H141*D141</f>
        <v>0</v>
      </c>
    </row>
    <row r="142" spans="1:9" ht="47.25" x14ac:dyDescent="0.25">
      <c r="A142" s="2">
        <v>2</v>
      </c>
      <c r="B142" s="2" t="s">
        <v>46</v>
      </c>
      <c r="C142" s="3" t="s">
        <v>50</v>
      </c>
      <c r="D142" s="2">
        <v>3</v>
      </c>
      <c r="E142" s="2">
        <v>1</v>
      </c>
      <c r="F142" s="3" t="s">
        <v>73</v>
      </c>
      <c r="G142" s="2"/>
      <c r="H142" s="2"/>
      <c r="I142" s="2">
        <f>H142*D142</f>
        <v>0</v>
      </c>
    </row>
    <row r="143" spans="1:9" ht="15.75" customHeight="1" x14ac:dyDescent="0.25">
      <c r="A143" s="72" t="s">
        <v>11</v>
      </c>
      <c r="B143" s="73"/>
      <c r="C143" s="73"/>
      <c r="D143" s="73"/>
      <c r="E143" s="73"/>
      <c r="F143" s="73"/>
      <c r="G143" s="74"/>
      <c r="H143" s="31">
        <f>SUM(H141:H142)</f>
        <v>0</v>
      </c>
      <c r="I143" s="31">
        <f>SUM(I141:I142)</f>
        <v>0</v>
      </c>
    </row>
    <row r="144" spans="1:9" ht="18.75" x14ac:dyDescent="0.25">
      <c r="A144" s="55" t="s">
        <v>12</v>
      </c>
      <c r="B144" s="55"/>
      <c r="C144" s="55"/>
      <c r="D144" s="55"/>
      <c r="E144" s="55"/>
      <c r="F144" s="55"/>
      <c r="G144" s="55"/>
      <c r="H144" s="55"/>
      <c r="I144" s="55"/>
    </row>
    <row r="145" spans="1:9" ht="47.25" x14ac:dyDescent="0.25">
      <c r="A145" s="2">
        <v>1</v>
      </c>
      <c r="B145" s="2" t="s">
        <v>10</v>
      </c>
      <c r="C145" s="1" t="s">
        <v>14</v>
      </c>
      <c r="D145" s="2">
        <v>3</v>
      </c>
      <c r="E145" s="2">
        <v>1</v>
      </c>
      <c r="F145" s="3" t="s">
        <v>73</v>
      </c>
      <c r="G145" s="2"/>
      <c r="H145" s="2"/>
      <c r="I145" s="2">
        <f>H145*D145</f>
        <v>0</v>
      </c>
    </row>
    <row r="146" spans="1:9" ht="47.25" x14ac:dyDescent="0.25">
      <c r="A146" s="2">
        <v>2</v>
      </c>
      <c r="B146" s="2" t="s">
        <v>46</v>
      </c>
      <c r="C146" s="3" t="s">
        <v>51</v>
      </c>
      <c r="D146" s="2">
        <v>3</v>
      </c>
      <c r="E146" s="2">
        <v>1</v>
      </c>
      <c r="F146" s="3" t="s">
        <v>73</v>
      </c>
      <c r="G146" s="2"/>
      <c r="H146" s="2"/>
      <c r="I146" s="2">
        <f>H146*D146</f>
        <v>0</v>
      </c>
    </row>
    <row r="147" spans="1:9" ht="15.75" customHeight="1" x14ac:dyDescent="0.25">
      <c r="A147" s="72" t="s">
        <v>11</v>
      </c>
      <c r="B147" s="73"/>
      <c r="C147" s="73"/>
      <c r="D147" s="73"/>
      <c r="E147" s="73"/>
      <c r="F147" s="73"/>
      <c r="G147" s="74"/>
      <c r="H147" s="40">
        <f>SUM(H145:H146)</f>
        <v>0</v>
      </c>
      <c r="I147" s="40">
        <f>SUM(I145:I146)</f>
        <v>0</v>
      </c>
    </row>
    <row r="148" spans="1:9" ht="18.75" x14ac:dyDescent="0.25">
      <c r="A148" s="55" t="s">
        <v>17</v>
      </c>
      <c r="B148" s="55"/>
      <c r="C148" s="55"/>
      <c r="D148" s="55"/>
      <c r="E148" s="55"/>
      <c r="F148" s="55"/>
      <c r="G148" s="55"/>
      <c r="H148" s="55"/>
      <c r="I148" s="55"/>
    </row>
    <row r="149" spans="1:9" ht="47.25" x14ac:dyDescent="0.25">
      <c r="A149" s="2">
        <v>1</v>
      </c>
      <c r="B149" s="2" t="s">
        <v>10</v>
      </c>
      <c r="C149" s="1" t="s">
        <v>14</v>
      </c>
      <c r="D149" s="2">
        <v>3</v>
      </c>
      <c r="E149" s="2">
        <v>1</v>
      </c>
      <c r="F149" s="3" t="s">
        <v>73</v>
      </c>
      <c r="G149" s="2"/>
      <c r="H149" s="2"/>
      <c r="I149" s="2">
        <f>H149*D149</f>
        <v>0</v>
      </c>
    </row>
    <row r="150" spans="1:9" ht="47.25" x14ac:dyDescent="0.25">
      <c r="A150" s="2">
        <v>2</v>
      </c>
      <c r="B150" s="2" t="s">
        <v>46</v>
      </c>
      <c r="C150" s="3" t="s">
        <v>52</v>
      </c>
      <c r="D150" s="2">
        <v>3</v>
      </c>
      <c r="E150" s="2">
        <v>1</v>
      </c>
      <c r="F150" s="3" t="s">
        <v>73</v>
      </c>
      <c r="G150" s="2"/>
      <c r="H150" s="2"/>
      <c r="I150" s="2">
        <f>H150*D150</f>
        <v>0</v>
      </c>
    </row>
    <row r="151" spans="1:9" ht="15.75" customHeight="1" x14ac:dyDescent="0.25">
      <c r="A151" s="86" t="s">
        <v>11</v>
      </c>
      <c r="B151" s="87"/>
      <c r="C151" s="87"/>
      <c r="D151" s="87"/>
      <c r="E151" s="87"/>
      <c r="F151" s="87"/>
      <c r="G151" s="88"/>
      <c r="H151" s="41">
        <f>SUM(H149:H150)</f>
        <v>0</v>
      </c>
      <c r="I151" s="41">
        <f>SUM(I149:I150)</f>
        <v>0</v>
      </c>
    </row>
    <row r="152" spans="1:9" ht="18.75" x14ac:dyDescent="0.25">
      <c r="A152" s="55" t="s">
        <v>18</v>
      </c>
      <c r="B152" s="55"/>
      <c r="C152" s="55"/>
      <c r="D152" s="55"/>
      <c r="E152" s="55"/>
      <c r="F152" s="55"/>
      <c r="G152" s="55"/>
      <c r="H152" s="55"/>
      <c r="I152" s="55"/>
    </row>
    <row r="153" spans="1:9" ht="47.25" x14ac:dyDescent="0.25">
      <c r="A153" s="2">
        <v>1</v>
      </c>
      <c r="B153" s="2" t="s">
        <v>10</v>
      </c>
      <c r="C153" s="1" t="s">
        <v>15</v>
      </c>
      <c r="D153" s="2">
        <v>3</v>
      </c>
      <c r="E153" s="2">
        <v>1</v>
      </c>
      <c r="F153" s="3" t="s">
        <v>73</v>
      </c>
      <c r="G153" s="2"/>
      <c r="H153" s="2"/>
      <c r="I153" s="2">
        <f>H153*D153</f>
        <v>0</v>
      </c>
    </row>
    <row r="154" spans="1:9" ht="47.25" x14ac:dyDescent="0.25">
      <c r="A154" s="2">
        <v>2</v>
      </c>
      <c r="B154" s="2" t="s">
        <v>46</v>
      </c>
      <c r="C154" s="3" t="s">
        <v>53</v>
      </c>
      <c r="D154" s="2">
        <v>3</v>
      </c>
      <c r="E154" s="2">
        <v>1</v>
      </c>
      <c r="F154" s="3" t="s">
        <v>73</v>
      </c>
      <c r="G154" s="2"/>
      <c r="H154" s="2"/>
      <c r="I154" s="2">
        <f>H154*D154</f>
        <v>0</v>
      </c>
    </row>
    <row r="155" spans="1:9" ht="15.75" customHeight="1" x14ac:dyDescent="0.25">
      <c r="A155" s="72" t="s">
        <v>11</v>
      </c>
      <c r="B155" s="73"/>
      <c r="C155" s="73"/>
      <c r="D155" s="73"/>
      <c r="E155" s="73"/>
      <c r="F155" s="73"/>
      <c r="G155" s="74"/>
      <c r="H155" s="31">
        <f>SUM(H153:H154)</f>
        <v>0</v>
      </c>
      <c r="I155" s="31">
        <f>SUM(I153:I154)</f>
        <v>0</v>
      </c>
    </row>
    <row r="156" spans="1:9" ht="18.75" x14ac:dyDescent="0.25">
      <c r="A156" s="55" t="s">
        <v>19</v>
      </c>
      <c r="B156" s="55"/>
      <c r="C156" s="55"/>
      <c r="D156" s="55"/>
      <c r="E156" s="55"/>
      <c r="F156" s="55"/>
      <c r="G156" s="55"/>
      <c r="H156" s="55"/>
      <c r="I156" s="55"/>
    </row>
    <row r="157" spans="1:9" ht="47.25" x14ac:dyDescent="0.25">
      <c r="A157" s="2">
        <v>1</v>
      </c>
      <c r="B157" s="2" t="s">
        <v>10</v>
      </c>
      <c r="C157" s="1" t="s">
        <v>16</v>
      </c>
      <c r="D157" s="2">
        <v>3</v>
      </c>
      <c r="E157" s="2">
        <v>1</v>
      </c>
      <c r="F157" s="3" t="s">
        <v>73</v>
      </c>
      <c r="G157" s="2"/>
      <c r="H157" s="2"/>
      <c r="I157" s="2">
        <f>H157*D157</f>
        <v>0</v>
      </c>
    </row>
    <row r="158" spans="1:9" ht="47.25" x14ac:dyDescent="0.25">
      <c r="A158" s="2">
        <v>2</v>
      </c>
      <c r="B158" s="2" t="s">
        <v>46</v>
      </c>
      <c r="C158" s="3" t="s">
        <v>54</v>
      </c>
      <c r="D158" s="2">
        <v>3</v>
      </c>
      <c r="E158" s="2">
        <v>1</v>
      </c>
      <c r="F158" s="3" t="s">
        <v>73</v>
      </c>
      <c r="G158" s="2"/>
      <c r="H158" s="2"/>
      <c r="I158" s="2">
        <f>H158*D158</f>
        <v>0</v>
      </c>
    </row>
    <row r="159" spans="1:9" ht="15.75" customHeight="1" x14ac:dyDescent="0.25">
      <c r="A159" s="72" t="s">
        <v>11</v>
      </c>
      <c r="B159" s="73"/>
      <c r="C159" s="73"/>
      <c r="D159" s="73"/>
      <c r="E159" s="73"/>
      <c r="F159" s="73"/>
      <c r="G159" s="74"/>
      <c r="H159" s="31">
        <f>SUM(H157:H158)</f>
        <v>0</v>
      </c>
      <c r="I159" s="31">
        <f>SUM(I157:I158)</f>
        <v>0</v>
      </c>
    </row>
    <row r="160" spans="1:9" ht="18.75" x14ac:dyDescent="0.25">
      <c r="A160" s="55" t="s">
        <v>20</v>
      </c>
      <c r="B160" s="55"/>
      <c r="C160" s="55"/>
      <c r="D160" s="55"/>
      <c r="E160" s="55"/>
      <c r="F160" s="55"/>
      <c r="G160" s="55"/>
      <c r="H160" s="55"/>
      <c r="I160" s="55"/>
    </row>
    <row r="161" spans="1:9" ht="47.25" x14ac:dyDescent="0.25">
      <c r="A161" s="2">
        <v>1</v>
      </c>
      <c r="B161" s="2" t="s">
        <v>21</v>
      </c>
      <c r="C161" s="1" t="s">
        <v>22</v>
      </c>
      <c r="D161" s="2">
        <v>3</v>
      </c>
      <c r="E161" s="2">
        <v>1</v>
      </c>
      <c r="F161" s="3" t="s">
        <v>73</v>
      </c>
      <c r="G161" s="3" t="s">
        <v>74</v>
      </c>
      <c r="H161" s="2"/>
      <c r="I161" s="2">
        <f>H161*D161</f>
        <v>0</v>
      </c>
    </row>
    <row r="162" spans="1:9" ht="47.25" x14ac:dyDescent="0.25">
      <c r="A162" s="2">
        <v>2</v>
      </c>
      <c r="B162" s="2" t="s">
        <v>21</v>
      </c>
      <c r="C162" s="1" t="s">
        <v>23</v>
      </c>
      <c r="D162" s="2">
        <v>3</v>
      </c>
      <c r="E162" s="2">
        <v>1</v>
      </c>
      <c r="F162" s="3" t="s">
        <v>73</v>
      </c>
      <c r="G162" s="3" t="s">
        <v>74</v>
      </c>
      <c r="H162" s="2"/>
      <c r="I162" s="2">
        <f t="shared" ref="I162:I179" si="12">H162*D162</f>
        <v>0</v>
      </c>
    </row>
    <row r="163" spans="1:9" ht="47.25" x14ac:dyDescent="0.25">
      <c r="A163" s="2">
        <v>3</v>
      </c>
      <c r="B163" s="2" t="s">
        <v>21</v>
      </c>
      <c r="C163" s="1" t="s">
        <v>24</v>
      </c>
      <c r="D163" s="2">
        <v>3</v>
      </c>
      <c r="E163" s="2">
        <v>1</v>
      </c>
      <c r="F163" s="3" t="s">
        <v>73</v>
      </c>
      <c r="G163" s="3" t="s">
        <v>74</v>
      </c>
      <c r="H163" s="2"/>
      <c r="I163" s="2">
        <f t="shared" si="12"/>
        <v>0</v>
      </c>
    </row>
    <row r="164" spans="1:9" ht="47.25" x14ac:dyDescent="0.25">
      <c r="A164" s="2">
        <v>4</v>
      </c>
      <c r="B164" s="2" t="s">
        <v>25</v>
      </c>
      <c r="C164" s="1" t="s">
        <v>26</v>
      </c>
      <c r="D164" s="2">
        <v>3</v>
      </c>
      <c r="E164" s="2">
        <v>1</v>
      </c>
      <c r="F164" s="3" t="s">
        <v>73</v>
      </c>
      <c r="G164" s="2"/>
      <c r="H164" s="2"/>
      <c r="I164" s="2">
        <f t="shared" si="12"/>
        <v>0</v>
      </c>
    </row>
    <row r="165" spans="1:9" ht="47.25" x14ac:dyDescent="0.25">
      <c r="A165" s="2">
        <v>5</v>
      </c>
      <c r="B165" s="2" t="s">
        <v>25</v>
      </c>
      <c r="C165" s="1" t="s">
        <v>27</v>
      </c>
      <c r="D165" s="2">
        <v>3</v>
      </c>
      <c r="E165" s="2">
        <v>1</v>
      </c>
      <c r="F165" s="3" t="s">
        <v>73</v>
      </c>
      <c r="G165" s="2"/>
      <c r="H165" s="2"/>
      <c r="I165" s="2">
        <f t="shared" si="12"/>
        <v>0</v>
      </c>
    </row>
    <row r="166" spans="1:9" ht="47.25" x14ac:dyDescent="0.25">
      <c r="A166" s="2">
        <v>6</v>
      </c>
      <c r="B166" s="2" t="s">
        <v>25</v>
      </c>
      <c r="C166" s="1" t="s">
        <v>28</v>
      </c>
      <c r="D166" s="2">
        <v>3</v>
      </c>
      <c r="E166" s="2">
        <v>1</v>
      </c>
      <c r="F166" s="3" t="s">
        <v>73</v>
      </c>
      <c r="G166" s="2"/>
      <c r="H166" s="2"/>
      <c r="I166" s="2">
        <f t="shared" si="12"/>
        <v>0</v>
      </c>
    </row>
    <row r="167" spans="1:9" ht="47.25" x14ac:dyDescent="0.25">
      <c r="A167" s="2">
        <v>7</v>
      </c>
      <c r="B167" s="2" t="s">
        <v>25</v>
      </c>
      <c r="C167" s="1" t="s">
        <v>29</v>
      </c>
      <c r="D167" s="2">
        <v>3</v>
      </c>
      <c r="E167" s="2">
        <v>1</v>
      </c>
      <c r="F167" s="3" t="s">
        <v>73</v>
      </c>
      <c r="G167" s="2"/>
      <c r="H167" s="2"/>
      <c r="I167" s="2">
        <f t="shared" si="12"/>
        <v>0</v>
      </c>
    </row>
    <row r="168" spans="1:9" ht="47.25" x14ac:dyDescent="0.25">
      <c r="A168" s="2">
        <v>8</v>
      </c>
      <c r="B168" s="2" t="s">
        <v>30</v>
      </c>
      <c r="C168" s="1" t="s">
        <v>31</v>
      </c>
      <c r="D168" s="2">
        <v>3</v>
      </c>
      <c r="E168" s="2">
        <v>1</v>
      </c>
      <c r="F168" s="3" t="s">
        <v>73</v>
      </c>
      <c r="G168" s="2"/>
      <c r="H168" s="2"/>
      <c r="I168" s="2">
        <f t="shared" si="12"/>
        <v>0</v>
      </c>
    </row>
    <row r="169" spans="1:9" ht="47.25" x14ac:dyDescent="0.25">
      <c r="A169" s="2">
        <v>9</v>
      </c>
      <c r="B169" s="2" t="s">
        <v>30</v>
      </c>
      <c r="C169" s="1" t="s">
        <v>32</v>
      </c>
      <c r="D169" s="2">
        <v>3</v>
      </c>
      <c r="E169" s="2">
        <v>1</v>
      </c>
      <c r="F169" s="3" t="s">
        <v>73</v>
      </c>
      <c r="G169" s="2"/>
      <c r="H169" s="2"/>
      <c r="I169" s="2">
        <f t="shared" si="12"/>
        <v>0</v>
      </c>
    </row>
    <row r="170" spans="1:9" ht="47.25" x14ac:dyDescent="0.25">
      <c r="A170" s="2">
        <v>10</v>
      </c>
      <c r="B170" s="2" t="s">
        <v>10</v>
      </c>
      <c r="C170" s="3" t="s">
        <v>33</v>
      </c>
      <c r="D170" s="2">
        <v>3</v>
      </c>
      <c r="E170" s="2">
        <v>1</v>
      </c>
      <c r="F170" s="3" t="s">
        <v>73</v>
      </c>
      <c r="G170" s="2"/>
      <c r="H170" s="2"/>
      <c r="I170" s="2">
        <f t="shared" si="12"/>
        <v>0</v>
      </c>
    </row>
    <row r="171" spans="1:9" ht="47.25" x14ac:dyDescent="0.25">
      <c r="A171" s="2">
        <v>11</v>
      </c>
      <c r="B171" s="2" t="s">
        <v>10</v>
      </c>
      <c r="C171" s="3" t="s">
        <v>34</v>
      </c>
      <c r="D171" s="2">
        <v>3</v>
      </c>
      <c r="E171" s="2">
        <v>1</v>
      </c>
      <c r="F171" s="3" t="s">
        <v>73</v>
      </c>
      <c r="G171" s="2"/>
      <c r="H171" s="2"/>
      <c r="I171" s="2">
        <f t="shared" si="12"/>
        <v>0</v>
      </c>
    </row>
    <row r="172" spans="1:9" ht="47.25" x14ac:dyDescent="0.25">
      <c r="A172" s="2">
        <v>12</v>
      </c>
      <c r="B172" s="2" t="s">
        <v>10</v>
      </c>
      <c r="C172" s="3" t="s">
        <v>35</v>
      </c>
      <c r="D172" s="2">
        <v>3</v>
      </c>
      <c r="E172" s="2">
        <v>1</v>
      </c>
      <c r="F172" s="3" t="s">
        <v>73</v>
      </c>
      <c r="G172" s="2"/>
      <c r="H172" s="2"/>
      <c r="I172" s="2">
        <f t="shared" si="12"/>
        <v>0</v>
      </c>
    </row>
    <row r="173" spans="1:9" ht="31.5" x14ac:dyDescent="0.25">
      <c r="A173" s="2">
        <v>13</v>
      </c>
      <c r="B173" s="2" t="s">
        <v>46</v>
      </c>
      <c r="C173" s="1" t="s">
        <v>56</v>
      </c>
      <c r="D173" s="2">
        <v>3</v>
      </c>
      <c r="E173" s="2">
        <v>1</v>
      </c>
      <c r="F173" s="3" t="s">
        <v>73</v>
      </c>
      <c r="G173" s="2"/>
      <c r="H173" s="2"/>
      <c r="I173" s="2">
        <f t="shared" si="12"/>
        <v>0</v>
      </c>
    </row>
    <row r="174" spans="1:9" ht="31.5" x14ac:dyDescent="0.25">
      <c r="A174" s="2">
        <v>14</v>
      </c>
      <c r="B174" s="2" t="s">
        <v>46</v>
      </c>
      <c r="C174" s="1" t="s">
        <v>56</v>
      </c>
      <c r="D174" s="2">
        <v>3</v>
      </c>
      <c r="E174" s="2">
        <v>1</v>
      </c>
      <c r="F174" s="3" t="s">
        <v>73</v>
      </c>
      <c r="G174" s="2"/>
      <c r="H174" s="2"/>
      <c r="I174" s="2">
        <f t="shared" si="12"/>
        <v>0</v>
      </c>
    </row>
    <row r="175" spans="1:9" ht="31.5" x14ac:dyDescent="0.25">
      <c r="A175" s="2">
        <v>15</v>
      </c>
      <c r="B175" s="2" t="s">
        <v>46</v>
      </c>
      <c r="C175" s="1" t="s">
        <v>56</v>
      </c>
      <c r="D175" s="2">
        <v>3</v>
      </c>
      <c r="E175" s="2">
        <v>1</v>
      </c>
      <c r="F175" s="3" t="s">
        <v>73</v>
      </c>
      <c r="G175" s="2"/>
      <c r="H175" s="2"/>
      <c r="I175" s="2">
        <f t="shared" si="12"/>
        <v>0</v>
      </c>
    </row>
    <row r="176" spans="1:9" ht="47.25" x14ac:dyDescent="0.25">
      <c r="A176" s="2">
        <v>16</v>
      </c>
      <c r="B176" s="2" t="s">
        <v>46</v>
      </c>
      <c r="C176" s="3" t="s">
        <v>55</v>
      </c>
      <c r="D176" s="2">
        <v>3</v>
      </c>
      <c r="E176" s="2">
        <v>1</v>
      </c>
      <c r="F176" s="3" t="s">
        <v>73</v>
      </c>
      <c r="G176" s="2"/>
      <c r="H176" s="2"/>
      <c r="I176" s="2">
        <f t="shared" si="12"/>
        <v>0</v>
      </c>
    </row>
    <row r="177" spans="1:9" ht="47.25" x14ac:dyDescent="0.25">
      <c r="A177" s="2">
        <v>17</v>
      </c>
      <c r="B177" s="2" t="s">
        <v>46</v>
      </c>
      <c r="C177" s="3" t="s">
        <v>47</v>
      </c>
      <c r="D177" s="2">
        <v>3</v>
      </c>
      <c r="E177" s="2">
        <v>1</v>
      </c>
      <c r="F177" s="3" t="s">
        <v>73</v>
      </c>
      <c r="G177" s="2"/>
      <c r="H177" s="2"/>
      <c r="I177" s="2">
        <f t="shared" si="12"/>
        <v>0</v>
      </c>
    </row>
    <row r="178" spans="1:9" ht="47.25" x14ac:dyDescent="0.25">
      <c r="A178" s="2">
        <v>18</v>
      </c>
      <c r="B178" s="2" t="s">
        <v>46</v>
      </c>
      <c r="C178" s="3" t="s">
        <v>48</v>
      </c>
      <c r="D178" s="2">
        <v>3</v>
      </c>
      <c r="E178" s="2">
        <v>1</v>
      </c>
      <c r="F178" s="3" t="s">
        <v>73</v>
      </c>
      <c r="G178" s="2"/>
      <c r="H178" s="2"/>
      <c r="I178" s="2">
        <f t="shared" si="12"/>
        <v>0</v>
      </c>
    </row>
    <row r="179" spans="1:9" ht="47.25" x14ac:dyDescent="0.25">
      <c r="A179" s="2">
        <v>19</v>
      </c>
      <c r="B179" s="2" t="s">
        <v>46</v>
      </c>
      <c r="C179" s="3" t="s">
        <v>49</v>
      </c>
      <c r="D179" s="2">
        <v>3</v>
      </c>
      <c r="E179" s="2">
        <v>1</v>
      </c>
      <c r="F179" s="3" t="s">
        <v>73</v>
      </c>
      <c r="G179" s="2"/>
      <c r="H179" s="2"/>
      <c r="I179" s="2">
        <f t="shared" si="12"/>
        <v>0</v>
      </c>
    </row>
    <row r="180" spans="1:9" ht="15.75" customHeight="1" x14ac:dyDescent="0.25">
      <c r="A180" s="72" t="s">
        <v>11</v>
      </c>
      <c r="B180" s="73"/>
      <c r="C180" s="73"/>
      <c r="D180" s="73"/>
      <c r="E180" s="73"/>
      <c r="F180" s="73"/>
      <c r="G180" s="74"/>
      <c r="H180" s="31">
        <f>SUM(H161:H179)</f>
        <v>0</v>
      </c>
      <c r="I180" s="31">
        <f>SUM(I161:I179)</f>
        <v>0</v>
      </c>
    </row>
    <row r="181" spans="1:9" ht="18.75" x14ac:dyDescent="0.25">
      <c r="A181" s="55" t="s">
        <v>36</v>
      </c>
      <c r="B181" s="55"/>
      <c r="C181" s="55"/>
      <c r="D181" s="55"/>
      <c r="E181" s="55"/>
      <c r="F181" s="55"/>
      <c r="G181" s="55"/>
      <c r="H181" s="55"/>
      <c r="I181" s="55"/>
    </row>
    <row r="182" spans="1:9" ht="47.25" x14ac:dyDescent="0.25">
      <c r="A182" s="2">
        <v>1</v>
      </c>
      <c r="B182" s="2" t="s">
        <v>21</v>
      </c>
      <c r="C182" s="3" t="s">
        <v>37</v>
      </c>
      <c r="D182" s="2">
        <v>3</v>
      </c>
      <c r="E182" s="2">
        <v>1</v>
      </c>
      <c r="F182" s="3" t="s">
        <v>73</v>
      </c>
      <c r="G182" s="3" t="s">
        <v>74</v>
      </c>
      <c r="H182" s="2"/>
      <c r="I182" s="2">
        <f>H182*D182</f>
        <v>0</v>
      </c>
    </row>
    <row r="183" spans="1:9" ht="47.25" x14ac:dyDescent="0.25">
      <c r="A183" s="2">
        <v>2</v>
      </c>
      <c r="B183" s="2" t="s">
        <v>21</v>
      </c>
      <c r="C183" s="3" t="s">
        <v>38</v>
      </c>
      <c r="D183" s="2">
        <v>3</v>
      </c>
      <c r="E183" s="2">
        <v>1</v>
      </c>
      <c r="F183" s="3" t="s">
        <v>73</v>
      </c>
      <c r="G183" s="3" t="s">
        <v>74</v>
      </c>
      <c r="H183" s="2"/>
      <c r="I183" s="2">
        <f t="shared" ref="I183:I193" si="13">H183*D183</f>
        <v>0</v>
      </c>
    </row>
    <row r="184" spans="1:9" ht="31.5" x14ac:dyDescent="0.25">
      <c r="A184" s="2">
        <v>3</v>
      </c>
      <c r="B184" s="2" t="s">
        <v>25</v>
      </c>
      <c r="C184" s="1" t="s">
        <v>39</v>
      </c>
      <c r="D184" s="2">
        <v>3</v>
      </c>
      <c r="E184" s="2">
        <v>1</v>
      </c>
      <c r="F184" s="3" t="s">
        <v>73</v>
      </c>
      <c r="G184" s="2"/>
      <c r="H184" s="2"/>
      <c r="I184" s="2">
        <f t="shared" si="13"/>
        <v>0</v>
      </c>
    </row>
    <row r="185" spans="1:9" ht="31.5" x14ac:dyDescent="0.25">
      <c r="A185" s="2">
        <v>4</v>
      </c>
      <c r="B185" s="2" t="s">
        <v>25</v>
      </c>
      <c r="C185" s="1" t="s">
        <v>40</v>
      </c>
      <c r="D185" s="2">
        <v>3</v>
      </c>
      <c r="E185" s="2">
        <v>1</v>
      </c>
      <c r="F185" s="3" t="s">
        <v>73</v>
      </c>
      <c r="G185" s="2"/>
      <c r="H185" s="2"/>
      <c r="I185" s="2">
        <f t="shared" si="13"/>
        <v>0</v>
      </c>
    </row>
    <row r="186" spans="1:9" ht="31.5" x14ac:dyDescent="0.25">
      <c r="A186" s="2">
        <v>5</v>
      </c>
      <c r="B186" s="2" t="s">
        <v>25</v>
      </c>
      <c r="C186" s="1" t="s">
        <v>41</v>
      </c>
      <c r="D186" s="2">
        <v>3</v>
      </c>
      <c r="E186" s="2">
        <v>1</v>
      </c>
      <c r="F186" s="3" t="s">
        <v>73</v>
      </c>
      <c r="G186" s="2"/>
      <c r="H186" s="2"/>
      <c r="I186" s="2">
        <f t="shared" si="13"/>
        <v>0</v>
      </c>
    </row>
    <row r="187" spans="1:9" ht="47.25" x14ac:dyDescent="0.25">
      <c r="A187" s="2">
        <v>6</v>
      </c>
      <c r="B187" s="2" t="s">
        <v>30</v>
      </c>
      <c r="C187" s="1" t="s">
        <v>42</v>
      </c>
      <c r="D187" s="2">
        <v>3</v>
      </c>
      <c r="E187" s="2">
        <v>1</v>
      </c>
      <c r="F187" s="3" t="s">
        <v>73</v>
      </c>
      <c r="G187" s="2"/>
      <c r="H187" s="2"/>
      <c r="I187" s="2">
        <f t="shared" si="13"/>
        <v>0</v>
      </c>
    </row>
    <row r="188" spans="1:9" ht="47.25" x14ac:dyDescent="0.25">
      <c r="A188" s="2">
        <v>7</v>
      </c>
      <c r="B188" s="2" t="s">
        <v>10</v>
      </c>
      <c r="C188" s="1" t="s">
        <v>43</v>
      </c>
      <c r="D188" s="2">
        <v>3</v>
      </c>
      <c r="E188" s="2">
        <v>1</v>
      </c>
      <c r="F188" s="3" t="s">
        <v>73</v>
      </c>
      <c r="G188" s="2"/>
      <c r="H188" s="2"/>
      <c r="I188" s="2">
        <f t="shared" si="13"/>
        <v>0</v>
      </c>
    </row>
    <row r="189" spans="1:9" ht="47.25" x14ac:dyDescent="0.25">
      <c r="A189" s="2">
        <v>8</v>
      </c>
      <c r="B189" s="2" t="s">
        <v>10</v>
      </c>
      <c r="C189" s="1" t="s">
        <v>44</v>
      </c>
      <c r="D189" s="2">
        <v>3</v>
      </c>
      <c r="E189" s="2">
        <v>1</v>
      </c>
      <c r="F189" s="3" t="s">
        <v>73</v>
      </c>
      <c r="G189" s="2"/>
      <c r="H189" s="2"/>
      <c r="I189" s="2">
        <f t="shared" si="13"/>
        <v>0</v>
      </c>
    </row>
    <row r="190" spans="1:9" ht="47.25" x14ac:dyDescent="0.25">
      <c r="A190" s="2">
        <v>9</v>
      </c>
      <c r="B190" s="2" t="s">
        <v>46</v>
      </c>
      <c r="C190" s="3" t="s">
        <v>57</v>
      </c>
      <c r="D190" s="2">
        <v>3</v>
      </c>
      <c r="E190" s="2">
        <v>1</v>
      </c>
      <c r="F190" s="3" t="s">
        <v>73</v>
      </c>
      <c r="G190" s="2"/>
      <c r="H190" s="2"/>
      <c r="I190" s="2">
        <f t="shared" si="13"/>
        <v>0</v>
      </c>
    </row>
    <row r="191" spans="1:9" ht="47.25" x14ac:dyDescent="0.25">
      <c r="A191" s="2">
        <v>10</v>
      </c>
      <c r="B191" s="2" t="s">
        <v>46</v>
      </c>
      <c r="C191" s="3" t="s">
        <v>58</v>
      </c>
      <c r="D191" s="2">
        <v>3</v>
      </c>
      <c r="E191" s="2">
        <v>1</v>
      </c>
      <c r="F191" s="3" t="s">
        <v>73</v>
      </c>
      <c r="G191" s="2"/>
      <c r="H191" s="2"/>
      <c r="I191" s="2">
        <f t="shared" si="13"/>
        <v>0</v>
      </c>
    </row>
    <row r="192" spans="1:9" ht="47.25" x14ac:dyDescent="0.25">
      <c r="A192" s="2">
        <v>11</v>
      </c>
      <c r="B192" s="2" t="s">
        <v>46</v>
      </c>
      <c r="C192" s="3" t="s">
        <v>71</v>
      </c>
      <c r="D192" s="2">
        <v>3</v>
      </c>
      <c r="E192" s="2">
        <v>1</v>
      </c>
      <c r="F192" s="3" t="s">
        <v>73</v>
      </c>
      <c r="G192" s="2"/>
      <c r="H192" s="2"/>
      <c r="I192" s="2">
        <f t="shared" si="13"/>
        <v>0</v>
      </c>
    </row>
    <row r="193" spans="1:9" ht="47.25" x14ac:dyDescent="0.25">
      <c r="A193" s="2">
        <v>12</v>
      </c>
      <c r="B193" s="2" t="s">
        <v>46</v>
      </c>
      <c r="C193" s="3" t="s">
        <v>59</v>
      </c>
      <c r="D193" s="2">
        <v>3</v>
      </c>
      <c r="E193" s="2">
        <v>1</v>
      </c>
      <c r="F193" s="3" t="s">
        <v>73</v>
      </c>
      <c r="G193" s="2"/>
      <c r="H193" s="2"/>
      <c r="I193" s="2">
        <f t="shared" si="13"/>
        <v>0</v>
      </c>
    </row>
    <row r="194" spans="1:9" ht="15.75" customHeight="1" x14ac:dyDescent="0.25">
      <c r="A194" s="72" t="s">
        <v>11</v>
      </c>
      <c r="B194" s="73"/>
      <c r="C194" s="73"/>
      <c r="D194" s="73"/>
      <c r="E194" s="73"/>
      <c r="F194" s="73"/>
      <c r="G194" s="74"/>
      <c r="H194" s="40">
        <f>SUM(H182:H193)</f>
        <v>0</v>
      </c>
      <c r="I194" s="40">
        <f>SUM(I182:I193)</f>
        <v>0</v>
      </c>
    </row>
    <row r="195" spans="1:9" ht="18.75" x14ac:dyDescent="0.25">
      <c r="A195" s="55" t="s">
        <v>45</v>
      </c>
      <c r="B195" s="55"/>
      <c r="C195" s="55"/>
      <c r="D195" s="55"/>
      <c r="E195" s="55"/>
      <c r="F195" s="55"/>
      <c r="G195" s="55"/>
      <c r="H195" s="55"/>
      <c r="I195" s="55"/>
    </row>
    <row r="196" spans="1:9" ht="47.25" x14ac:dyDescent="0.25">
      <c r="A196" s="2">
        <v>1</v>
      </c>
      <c r="B196" s="5" t="s">
        <v>10</v>
      </c>
      <c r="C196" s="1" t="s">
        <v>60</v>
      </c>
      <c r="D196" s="2">
        <v>3</v>
      </c>
      <c r="E196" s="2">
        <v>1</v>
      </c>
      <c r="F196" s="3" t="s">
        <v>73</v>
      </c>
      <c r="G196" s="2"/>
      <c r="H196" s="2"/>
      <c r="I196" s="2">
        <f>H196*D196</f>
        <v>0</v>
      </c>
    </row>
    <row r="197" spans="1:9" ht="47.25" x14ac:dyDescent="0.25">
      <c r="A197" s="2">
        <v>2</v>
      </c>
      <c r="B197" s="5" t="s">
        <v>46</v>
      </c>
      <c r="C197" s="3" t="s">
        <v>61</v>
      </c>
      <c r="D197" s="2">
        <v>3</v>
      </c>
      <c r="E197" s="2">
        <v>1</v>
      </c>
      <c r="F197" s="3" t="s">
        <v>73</v>
      </c>
      <c r="G197" s="2"/>
      <c r="H197" s="2"/>
      <c r="I197" s="2">
        <f>H197*D197</f>
        <v>0</v>
      </c>
    </row>
    <row r="198" spans="1:9" ht="15.75" customHeight="1" x14ac:dyDescent="0.25">
      <c r="A198" s="52" t="s">
        <v>11</v>
      </c>
      <c r="B198" s="52"/>
      <c r="C198" s="52"/>
      <c r="D198" s="52"/>
      <c r="E198" s="52"/>
      <c r="F198" s="52"/>
      <c r="G198" s="52"/>
      <c r="H198" s="31">
        <f>SUM(H196:H197)</f>
        <v>0</v>
      </c>
      <c r="I198" s="31">
        <f>SUM(I196:I197)</f>
        <v>0</v>
      </c>
    </row>
    <row r="199" spans="1:9" ht="18.75" x14ac:dyDescent="0.25">
      <c r="A199" s="55" t="s">
        <v>62</v>
      </c>
      <c r="B199" s="55"/>
      <c r="C199" s="55"/>
      <c r="D199" s="55"/>
      <c r="E199" s="55"/>
      <c r="F199" s="55"/>
      <c r="G199" s="55"/>
      <c r="H199" s="55"/>
      <c r="I199" s="55"/>
    </row>
    <row r="200" spans="1:9" ht="47.25" x14ac:dyDescent="0.25">
      <c r="A200" s="2">
        <v>1</v>
      </c>
      <c r="B200" s="2" t="s">
        <v>10</v>
      </c>
      <c r="C200" s="1" t="s">
        <v>63</v>
      </c>
      <c r="D200" s="2">
        <v>3</v>
      </c>
      <c r="E200" s="2">
        <v>1</v>
      </c>
      <c r="F200" s="3" t="s">
        <v>73</v>
      </c>
      <c r="G200" s="2"/>
      <c r="H200" s="2"/>
      <c r="I200" s="2">
        <f>H200*D200</f>
        <v>0</v>
      </c>
    </row>
    <row r="201" spans="1:9" ht="47.25" x14ac:dyDescent="0.25">
      <c r="A201" s="2">
        <v>2</v>
      </c>
      <c r="B201" s="2" t="s">
        <v>10</v>
      </c>
      <c r="C201" s="1" t="s">
        <v>64</v>
      </c>
      <c r="D201" s="2">
        <v>3</v>
      </c>
      <c r="E201" s="2">
        <v>1</v>
      </c>
      <c r="F201" s="3" t="s">
        <v>73</v>
      </c>
      <c r="G201" s="2"/>
      <c r="H201" s="2"/>
      <c r="I201" s="2">
        <f t="shared" ref="I201:I207" si="14">H201*D201</f>
        <v>0</v>
      </c>
    </row>
    <row r="202" spans="1:9" ht="47.25" x14ac:dyDescent="0.25">
      <c r="A202" s="2">
        <v>3</v>
      </c>
      <c r="B202" s="2" t="s">
        <v>10</v>
      </c>
      <c r="C202" s="1" t="s">
        <v>65</v>
      </c>
      <c r="D202" s="2">
        <v>3</v>
      </c>
      <c r="E202" s="2">
        <v>1</v>
      </c>
      <c r="F202" s="3" t="s">
        <v>73</v>
      </c>
      <c r="G202" s="2"/>
      <c r="H202" s="2"/>
      <c r="I202" s="2">
        <f t="shared" si="14"/>
        <v>0</v>
      </c>
    </row>
    <row r="203" spans="1:9" ht="47.25" x14ac:dyDescent="0.25">
      <c r="A203" s="2">
        <v>4</v>
      </c>
      <c r="B203" s="2" t="s">
        <v>10</v>
      </c>
      <c r="C203" s="1" t="s">
        <v>66</v>
      </c>
      <c r="D203" s="2">
        <v>3</v>
      </c>
      <c r="E203" s="2">
        <v>1</v>
      </c>
      <c r="F203" s="3" t="s">
        <v>73</v>
      </c>
      <c r="G203" s="2"/>
      <c r="H203" s="2"/>
      <c r="I203" s="2">
        <f t="shared" si="14"/>
        <v>0</v>
      </c>
    </row>
    <row r="204" spans="1:9" ht="47.25" x14ac:dyDescent="0.25">
      <c r="A204" s="2">
        <v>5</v>
      </c>
      <c r="B204" s="5" t="s">
        <v>46</v>
      </c>
      <c r="C204" s="3" t="s">
        <v>67</v>
      </c>
      <c r="D204" s="2">
        <v>3</v>
      </c>
      <c r="E204" s="2">
        <v>1</v>
      </c>
      <c r="F204" s="3" t="s">
        <v>73</v>
      </c>
      <c r="G204" s="2"/>
      <c r="H204" s="2"/>
      <c r="I204" s="2">
        <f t="shared" si="14"/>
        <v>0</v>
      </c>
    </row>
    <row r="205" spans="1:9" ht="47.25" x14ac:dyDescent="0.25">
      <c r="A205" s="2">
        <v>6</v>
      </c>
      <c r="B205" s="5" t="s">
        <v>46</v>
      </c>
      <c r="C205" s="1" t="s">
        <v>68</v>
      </c>
      <c r="D205" s="2">
        <v>3</v>
      </c>
      <c r="E205" s="2">
        <v>1</v>
      </c>
      <c r="F205" s="3" t="s">
        <v>73</v>
      </c>
      <c r="G205" s="2"/>
      <c r="H205" s="2"/>
      <c r="I205" s="2">
        <f t="shared" si="14"/>
        <v>0</v>
      </c>
    </row>
    <row r="206" spans="1:9" ht="47.25" x14ac:dyDescent="0.25">
      <c r="A206" s="2">
        <v>7</v>
      </c>
      <c r="B206" s="5" t="s">
        <v>46</v>
      </c>
      <c r="C206" s="1" t="s">
        <v>69</v>
      </c>
      <c r="D206" s="2">
        <v>3</v>
      </c>
      <c r="E206" s="2">
        <v>1</v>
      </c>
      <c r="F206" s="3" t="s">
        <v>73</v>
      </c>
      <c r="G206" s="2"/>
      <c r="H206" s="2"/>
      <c r="I206" s="2">
        <f t="shared" si="14"/>
        <v>0</v>
      </c>
    </row>
    <row r="207" spans="1:9" ht="47.25" x14ac:dyDescent="0.25">
      <c r="A207" s="2">
        <v>8</v>
      </c>
      <c r="B207" s="5" t="s">
        <v>46</v>
      </c>
      <c r="C207" s="1" t="s">
        <v>70</v>
      </c>
      <c r="D207" s="2">
        <v>3</v>
      </c>
      <c r="E207" s="2">
        <v>1</v>
      </c>
      <c r="F207" s="3" t="s">
        <v>73</v>
      </c>
      <c r="G207" s="2"/>
      <c r="H207" s="2"/>
      <c r="I207" s="2">
        <f t="shared" si="14"/>
        <v>0</v>
      </c>
    </row>
    <row r="208" spans="1:9" ht="15.75" customHeight="1" x14ac:dyDescent="0.25">
      <c r="A208" s="72" t="s">
        <v>11</v>
      </c>
      <c r="B208" s="73"/>
      <c r="C208" s="73"/>
      <c r="D208" s="73"/>
      <c r="E208" s="73"/>
      <c r="F208" s="73"/>
      <c r="G208" s="74"/>
      <c r="H208" s="31">
        <f>SUM(H200:H207)</f>
        <v>0</v>
      </c>
      <c r="I208" s="31">
        <f>SUM(I200:I207)</f>
        <v>0</v>
      </c>
    </row>
    <row r="209" spans="1:9" ht="20.25" x14ac:dyDescent="0.25">
      <c r="A209" s="76" t="s">
        <v>154</v>
      </c>
      <c r="B209" s="77"/>
      <c r="C209" s="77"/>
      <c r="D209" s="77"/>
      <c r="E209" s="77"/>
      <c r="F209" s="77"/>
      <c r="G209" s="77"/>
      <c r="H209" s="77"/>
      <c r="I209" s="78"/>
    </row>
    <row r="210" spans="1:9" ht="18.75" x14ac:dyDescent="0.3">
      <c r="A210" s="75" t="s">
        <v>457</v>
      </c>
      <c r="B210" s="75"/>
      <c r="C210" s="75"/>
      <c r="D210" s="75"/>
      <c r="E210" s="75"/>
      <c r="F210" s="75"/>
      <c r="G210" s="75"/>
      <c r="H210" s="75"/>
      <c r="I210" s="75"/>
    </row>
    <row r="211" spans="1:9" ht="47.25" x14ac:dyDescent="0.25">
      <c r="A211" s="2">
        <v>1</v>
      </c>
      <c r="B211" s="10" t="s">
        <v>21</v>
      </c>
      <c r="C211" s="3" t="s">
        <v>472</v>
      </c>
      <c r="D211" s="2">
        <v>3</v>
      </c>
      <c r="E211" s="2">
        <v>1</v>
      </c>
      <c r="F211" s="2" t="s">
        <v>520</v>
      </c>
      <c r="G211" s="3"/>
      <c r="H211" s="2"/>
      <c r="I211" s="2">
        <f>H211*D211</f>
        <v>0</v>
      </c>
    </row>
    <row r="212" spans="1:9" ht="47.25" x14ac:dyDescent="0.25">
      <c r="A212" s="2">
        <v>2</v>
      </c>
      <c r="B212" s="2" t="s">
        <v>21</v>
      </c>
      <c r="C212" s="3" t="s">
        <v>473</v>
      </c>
      <c r="D212" s="2">
        <v>3</v>
      </c>
      <c r="E212" s="2">
        <v>1</v>
      </c>
      <c r="F212" s="2" t="s">
        <v>520</v>
      </c>
      <c r="G212" s="3"/>
      <c r="H212" s="2"/>
      <c r="I212" s="2">
        <f t="shared" ref="I212:I223" si="15">H212*D212</f>
        <v>0</v>
      </c>
    </row>
    <row r="213" spans="1:9" ht="47.25" x14ac:dyDescent="0.25">
      <c r="A213" s="2">
        <v>3</v>
      </c>
      <c r="B213" s="11" t="s">
        <v>106</v>
      </c>
      <c r="C213" s="1" t="s">
        <v>474</v>
      </c>
      <c r="D213" s="2">
        <v>3</v>
      </c>
      <c r="E213" s="2">
        <v>1</v>
      </c>
      <c r="F213" s="2" t="s">
        <v>520</v>
      </c>
      <c r="G213" s="3"/>
      <c r="H213" s="2"/>
      <c r="I213" s="2">
        <f t="shared" si="15"/>
        <v>0</v>
      </c>
    </row>
    <row r="214" spans="1:9" ht="47.25" x14ac:dyDescent="0.25">
      <c r="A214" s="2">
        <v>4</v>
      </c>
      <c r="B214" s="11" t="s">
        <v>106</v>
      </c>
      <c r="C214" s="1" t="s">
        <v>475</v>
      </c>
      <c r="D214" s="2">
        <v>3</v>
      </c>
      <c r="E214" s="2">
        <v>1</v>
      </c>
      <c r="F214" s="2" t="s">
        <v>520</v>
      </c>
      <c r="G214" s="3"/>
      <c r="H214" s="2"/>
      <c r="I214" s="2">
        <f t="shared" si="15"/>
        <v>0</v>
      </c>
    </row>
    <row r="215" spans="1:9" ht="47.25" x14ac:dyDescent="0.25">
      <c r="A215" s="2">
        <v>5</v>
      </c>
      <c r="B215" s="2" t="s">
        <v>25</v>
      </c>
      <c r="C215" s="3" t="s">
        <v>476</v>
      </c>
      <c r="D215" s="2">
        <v>3</v>
      </c>
      <c r="E215" s="2">
        <v>1</v>
      </c>
      <c r="F215" s="2" t="s">
        <v>520</v>
      </c>
      <c r="G215" s="2"/>
      <c r="H215" s="2"/>
      <c r="I215" s="2">
        <f t="shared" si="15"/>
        <v>0</v>
      </c>
    </row>
    <row r="216" spans="1:9" ht="47.25" x14ac:dyDescent="0.25">
      <c r="A216" s="2">
        <v>6</v>
      </c>
      <c r="B216" s="2" t="s">
        <v>25</v>
      </c>
      <c r="C216" s="3" t="s">
        <v>476</v>
      </c>
      <c r="D216" s="2">
        <v>3</v>
      </c>
      <c r="E216" s="2">
        <v>1</v>
      </c>
      <c r="F216" s="2" t="s">
        <v>520</v>
      </c>
      <c r="G216" s="2"/>
      <c r="H216" s="2"/>
      <c r="I216" s="2">
        <f t="shared" si="15"/>
        <v>0</v>
      </c>
    </row>
    <row r="217" spans="1:9" ht="47.25" x14ac:dyDescent="0.25">
      <c r="A217" s="2">
        <v>7</v>
      </c>
      <c r="B217" s="2" t="s">
        <v>25</v>
      </c>
      <c r="C217" s="3" t="s">
        <v>477</v>
      </c>
      <c r="D217" s="2">
        <v>3</v>
      </c>
      <c r="E217" s="2">
        <v>1</v>
      </c>
      <c r="F217" s="2" t="s">
        <v>520</v>
      </c>
      <c r="G217" s="2"/>
      <c r="H217" s="2"/>
      <c r="I217" s="2">
        <f t="shared" si="15"/>
        <v>0</v>
      </c>
    </row>
    <row r="218" spans="1:9" ht="63" x14ac:dyDescent="0.25">
      <c r="A218" s="2">
        <v>8</v>
      </c>
      <c r="B218" s="2" t="s">
        <v>25</v>
      </c>
      <c r="C218" s="3" t="s">
        <v>478</v>
      </c>
      <c r="D218" s="2">
        <v>3</v>
      </c>
      <c r="E218" s="2">
        <v>1</v>
      </c>
      <c r="F218" s="2" t="s">
        <v>520</v>
      </c>
      <c r="G218" s="2"/>
      <c r="H218" s="2"/>
      <c r="I218" s="2">
        <f t="shared" si="15"/>
        <v>0</v>
      </c>
    </row>
    <row r="219" spans="1:9" ht="63" x14ac:dyDescent="0.25">
      <c r="A219" s="2">
        <v>9</v>
      </c>
      <c r="B219" s="2" t="s">
        <v>46</v>
      </c>
      <c r="C219" s="3" t="s">
        <v>479</v>
      </c>
      <c r="D219" s="2">
        <v>3</v>
      </c>
      <c r="E219" s="2">
        <v>1</v>
      </c>
      <c r="F219" s="2" t="s">
        <v>520</v>
      </c>
      <c r="G219" s="2"/>
      <c r="H219" s="2"/>
      <c r="I219" s="2">
        <f t="shared" si="15"/>
        <v>0</v>
      </c>
    </row>
    <row r="220" spans="1:9" ht="47.25" x14ac:dyDescent="0.25">
      <c r="A220" s="2">
        <v>10</v>
      </c>
      <c r="B220" s="2" t="s">
        <v>46</v>
      </c>
      <c r="C220" s="3" t="s">
        <v>480</v>
      </c>
      <c r="D220" s="2">
        <v>3</v>
      </c>
      <c r="E220" s="2">
        <v>1</v>
      </c>
      <c r="F220" s="2" t="s">
        <v>520</v>
      </c>
      <c r="G220" s="2"/>
      <c r="H220" s="2"/>
      <c r="I220" s="2">
        <f t="shared" si="15"/>
        <v>0</v>
      </c>
    </row>
    <row r="221" spans="1:9" ht="47.25" x14ac:dyDescent="0.25">
      <c r="A221" s="2">
        <v>11</v>
      </c>
      <c r="B221" s="2" t="s">
        <v>46</v>
      </c>
      <c r="C221" s="3" t="s">
        <v>481</v>
      </c>
      <c r="D221" s="2">
        <v>3</v>
      </c>
      <c r="E221" s="2">
        <v>1</v>
      </c>
      <c r="F221" s="2" t="s">
        <v>520</v>
      </c>
      <c r="G221" s="2"/>
      <c r="H221" s="2"/>
      <c r="I221" s="2">
        <f t="shared" si="15"/>
        <v>0</v>
      </c>
    </row>
    <row r="222" spans="1:9" ht="47.25" x14ac:dyDescent="0.3">
      <c r="A222" s="2">
        <v>12</v>
      </c>
      <c r="B222" s="2" t="s">
        <v>295</v>
      </c>
      <c r="C222" s="3" t="s">
        <v>482</v>
      </c>
      <c r="D222" s="13">
        <v>3</v>
      </c>
      <c r="E222" s="14">
        <v>1</v>
      </c>
      <c r="F222" s="2" t="s">
        <v>520</v>
      </c>
      <c r="G222" s="19"/>
      <c r="H222" s="19"/>
      <c r="I222" s="2">
        <f t="shared" si="15"/>
        <v>0</v>
      </c>
    </row>
    <row r="223" spans="1:9" ht="31.5" x14ac:dyDescent="0.3">
      <c r="A223" s="2">
        <v>13</v>
      </c>
      <c r="B223" s="3" t="s">
        <v>483</v>
      </c>
      <c r="C223" s="3" t="s">
        <v>484</v>
      </c>
      <c r="D223" s="13">
        <v>3</v>
      </c>
      <c r="E223" s="14">
        <v>1</v>
      </c>
      <c r="F223" s="2" t="s">
        <v>520</v>
      </c>
      <c r="G223" s="19"/>
      <c r="H223" s="19"/>
      <c r="I223" s="2">
        <f t="shared" si="15"/>
        <v>0</v>
      </c>
    </row>
    <row r="224" spans="1:9" ht="18.75" x14ac:dyDescent="0.25">
      <c r="A224" s="72" t="s">
        <v>11</v>
      </c>
      <c r="B224" s="73"/>
      <c r="C224" s="73"/>
      <c r="D224" s="73"/>
      <c r="E224" s="73"/>
      <c r="F224" s="73"/>
      <c r="G224" s="74"/>
      <c r="H224" s="33">
        <f>SUM(H211:H223)</f>
        <v>0</v>
      </c>
      <c r="I224" s="33">
        <f>SUM(I211:I223)</f>
        <v>0</v>
      </c>
    </row>
    <row r="225" spans="1:9" ht="18.75" x14ac:dyDescent="0.3">
      <c r="A225" s="75" t="s">
        <v>155</v>
      </c>
      <c r="B225" s="75"/>
      <c r="C225" s="75"/>
      <c r="D225" s="75"/>
      <c r="E225" s="75"/>
      <c r="F225" s="75"/>
      <c r="G225" s="75"/>
      <c r="H225" s="75"/>
      <c r="I225" s="75"/>
    </row>
    <row r="226" spans="1:9" ht="47.25" x14ac:dyDescent="0.25">
      <c r="A226" s="2">
        <v>1</v>
      </c>
      <c r="B226" s="10" t="s">
        <v>21</v>
      </c>
      <c r="C226" s="3" t="s">
        <v>465</v>
      </c>
      <c r="D226" s="2">
        <v>3</v>
      </c>
      <c r="E226" s="2">
        <v>1</v>
      </c>
      <c r="F226" s="2" t="s">
        <v>520</v>
      </c>
      <c r="G226" s="3"/>
      <c r="H226" s="2"/>
      <c r="I226" s="2">
        <f>H226*D226</f>
        <v>0</v>
      </c>
    </row>
    <row r="227" spans="1:9" ht="47.25" x14ac:dyDescent="0.25">
      <c r="A227" s="2">
        <v>2</v>
      </c>
      <c r="B227" s="2" t="s">
        <v>25</v>
      </c>
      <c r="C227" s="3" t="s">
        <v>466</v>
      </c>
      <c r="D227" s="2">
        <v>3</v>
      </c>
      <c r="E227" s="2">
        <v>1</v>
      </c>
      <c r="F227" s="2" t="s">
        <v>520</v>
      </c>
      <c r="G227" s="2"/>
      <c r="H227" s="2"/>
      <c r="I227" s="2">
        <f t="shared" ref="I227:I233" si="16">H227*D227</f>
        <v>0</v>
      </c>
    </row>
    <row r="228" spans="1:9" ht="31.5" x14ac:dyDescent="0.25">
      <c r="A228" s="2">
        <v>3</v>
      </c>
      <c r="B228" s="2" t="s">
        <v>25</v>
      </c>
      <c r="C228" s="3" t="s">
        <v>467</v>
      </c>
      <c r="D228" s="2">
        <v>3</v>
      </c>
      <c r="E228" s="2">
        <v>1</v>
      </c>
      <c r="F228" s="2" t="s">
        <v>520</v>
      </c>
      <c r="G228" s="2"/>
      <c r="H228" s="2"/>
      <c r="I228" s="2">
        <f t="shared" si="16"/>
        <v>0</v>
      </c>
    </row>
    <row r="229" spans="1:9" ht="31.5" x14ac:dyDescent="0.25">
      <c r="A229" s="2">
        <v>4</v>
      </c>
      <c r="B229" s="2" t="s">
        <v>25</v>
      </c>
      <c r="C229" s="3" t="s">
        <v>467</v>
      </c>
      <c r="D229" s="2">
        <v>3</v>
      </c>
      <c r="E229" s="2">
        <v>1</v>
      </c>
      <c r="F229" s="2" t="s">
        <v>520</v>
      </c>
      <c r="G229" s="2"/>
      <c r="H229" s="2"/>
      <c r="I229" s="2">
        <f t="shared" si="16"/>
        <v>0</v>
      </c>
    </row>
    <row r="230" spans="1:9" ht="63" x14ac:dyDescent="0.25">
      <c r="A230" s="2">
        <v>5</v>
      </c>
      <c r="B230" s="2" t="s">
        <v>46</v>
      </c>
      <c r="C230" s="3" t="s">
        <v>468</v>
      </c>
      <c r="D230" s="2">
        <v>3</v>
      </c>
      <c r="E230" s="2">
        <v>1</v>
      </c>
      <c r="F230" s="2" t="s">
        <v>520</v>
      </c>
      <c r="G230" s="2"/>
      <c r="H230" s="2"/>
      <c r="I230" s="2">
        <f t="shared" si="16"/>
        <v>0</v>
      </c>
    </row>
    <row r="231" spans="1:9" ht="63" x14ac:dyDescent="0.25">
      <c r="A231" s="2">
        <v>6</v>
      </c>
      <c r="B231" s="2" t="s">
        <v>46</v>
      </c>
      <c r="C231" s="3" t="s">
        <v>469</v>
      </c>
      <c r="D231" s="2">
        <v>3</v>
      </c>
      <c r="E231" s="2">
        <v>1</v>
      </c>
      <c r="F231" s="2" t="s">
        <v>520</v>
      </c>
      <c r="G231" s="2"/>
      <c r="H231" s="2"/>
      <c r="I231" s="2">
        <f t="shared" si="16"/>
        <v>0</v>
      </c>
    </row>
    <row r="232" spans="1:9" ht="47.25" x14ac:dyDescent="0.3">
      <c r="A232" s="2">
        <v>7</v>
      </c>
      <c r="B232" s="2" t="s">
        <v>295</v>
      </c>
      <c r="C232" s="3" t="s">
        <v>470</v>
      </c>
      <c r="D232" s="14">
        <v>3</v>
      </c>
      <c r="E232" s="14">
        <v>1</v>
      </c>
      <c r="F232" s="2" t="s">
        <v>520</v>
      </c>
      <c r="G232" s="19"/>
      <c r="H232" s="19"/>
      <c r="I232" s="2">
        <f t="shared" si="16"/>
        <v>0</v>
      </c>
    </row>
    <row r="233" spans="1:9" ht="47.25" x14ac:dyDescent="0.3">
      <c r="A233" s="2">
        <v>8</v>
      </c>
      <c r="B233" s="2" t="s">
        <v>295</v>
      </c>
      <c r="C233" s="3" t="s">
        <v>471</v>
      </c>
      <c r="D233" s="14">
        <v>3</v>
      </c>
      <c r="E233" s="14">
        <v>1</v>
      </c>
      <c r="F233" s="2" t="s">
        <v>520</v>
      </c>
      <c r="G233" s="19"/>
      <c r="H233" s="19"/>
      <c r="I233" s="2">
        <f t="shared" si="16"/>
        <v>0</v>
      </c>
    </row>
    <row r="234" spans="1:9" ht="15.75" customHeight="1" x14ac:dyDescent="0.25">
      <c r="A234" s="72" t="s">
        <v>11</v>
      </c>
      <c r="B234" s="73"/>
      <c r="C234" s="73"/>
      <c r="D234" s="73"/>
      <c r="E234" s="73"/>
      <c r="F234" s="73"/>
      <c r="G234" s="74"/>
      <c r="H234" s="31">
        <f>SUM(H226:H233)</f>
        <v>0</v>
      </c>
      <c r="I234" s="31">
        <f>SUM(I226:I233)</f>
        <v>0</v>
      </c>
    </row>
    <row r="235" spans="1:9" ht="18.75" x14ac:dyDescent="0.3">
      <c r="A235" s="75" t="s">
        <v>156</v>
      </c>
      <c r="B235" s="75"/>
      <c r="C235" s="75"/>
      <c r="D235" s="75"/>
      <c r="E235" s="75"/>
      <c r="F235" s="75"/>
      <c r="G235" s="75"/>
      <c r="H235" s="75"/>
      <c r="I235" s="75"/>
    </row>
    <row r="236" spans="1:9" ht="31.5" x14ac:dyDescent="0.25">
      <c r="A236" s="2">
        <v>1</v>
      </c>
      <c r="B236" s="10" t="s">
        <v>498</v>
      </c>
      <c r="C236" s="3" t="s">
        <v>502</v>
      </c>
      <c r="D236" s="2">
        <v>3</v>
      </c>
      <c r="E236" s="2">
        <v>2</v>
      </c>
      <c r="F236" s="2" t="s">
        <v>520</v>
      </c>
      <c r="G236" s="10"/>
      <c r="H236" s="10"/>
      <c r="I236" s="10">
        <f>H236*D236</f>
        <v>0</v>
      </c>
    </row>
    <row r="237" spans="1:9" ht="31.5" x14ac:dyDescent="0.25">
      <c r="A237" s="2">
        <v>2</v>
      </c>
      <c r="B237" s="10" t="s">
        <v>314</v>
      </c>
      <c r="C237" s="3" t="s">
        <v>501</v>
      </c>
      <c r="D237" s="2">
        <v>3</v>
      </c>
      <c r="E237" s="2">
        <v>2</v>
      </c>
      <c r="F237" s="2" t="s">
        <v>520</v>
      </c>
      <c r="G237" s="10"/>
      <c r="H237" s="10"/>
      <c r="I237" s="10">
        <f>H237*D237</f>
        <v>0</v>
      </c>
    </row>
    <row r="238" spans="1:9" ht="15.75" customHeight="1" x14ac:dyDescent="0.25">
      <c r="A238" s="72" t="s">
        <v>11</v>
      </c>
      <c r="B238" s="73"/>
      <c r="C238" s="73"/>
      <c r="D238" s="73"/>
      <c r="E238" s="73"/>
      <c r="F238" s="73"/>
      <c r="G238" s="74"/>
      <c r="H238" s="31">
        <f>SUM(H236:H237)</f>
        <v>0</v>
      </c>
      <c r="I238" s="31">
        <f>SUM(I236:I237)</f>
        <v>0</v>
      </c>
    </row>
    <row r="239" spans="1:9" ht="18.75" x14ac:dyDescent="0.3">
      <c r="A239" s="75" t="s">
        <v>627</v>
      </c>
      <c r="B239" s="75"/>
      <c r="C239" s="75"/>
      <c r="D239" s="75"/>
      <c r="E239" s="75"/>
      <c r="F239" s="75"/>
      <c r="G239" s="75"/>
      <c r="H239" s="75"/>
      <c r="I239" s="75"/>
    </row>
    <row r="240" spans="1:9" ht="31.5" x14ac:dyDescent="0.25">
      <c r="A240" s="2">
        <v>1</v>
      </c>
      <c r="B240" s="10" t="s">
        <v>498</v>
      </c>
      <c r="C240" s="3" t="s">
        <v>499</v>
      </c>
      <c r="D240" s="2">
        <v>3</v>
      </c>
      <c r="E240" s="2">
        <v>8</v>
      </c>
      <c r="F240" s="2" t="s">
        <v>520</v>
      </c>
      <c r="G240" s="10"/>
      <c r="H240" s="10"/>
      <c r="I240" s="10">
        <f>H240*D240</f>
        <v>0</v>
      </c>
    </row>
    <row r="241" spans="1:9" ht="31.5" x14ac:dyDescent="0.25">
      <c r="A241" s="2">
        <v>2</v>
      </c>
      <c r="B241" s="10" t="s">
        <v>314</v>
      </c>
      <c r="C241" s="12" t="s">
        <v>500</v>
      </c>
      <c r="D241" s="2">
        <v>3</v>
      </c>
      <c r="E241" s="2">
        <v>8</v>
      </c>
      <c r="F241" s="2" t="s">
        <v>520</v>
      </c>
      <c r="G241" s="10"/>
      <c r="H241" s="10"/>
      <c r="I241" s="10">
        <f>H241*D241</f>
        <v>0</v>
      </c>
    </row>
    <row r="242" spans="1:9" ht="18.75" x14ac:dyDescent="0.25">
      <c r="A242" s="72" t="s">
        <v>11</v>
      </c>
      <c r="B242" s="73"/>
      <c r="C242" s="73"/>
      <c r="D242" s="73"/>
      <c r="E242" s="73"/>
      <c r="F242" s="73"/>
      <c r="G242" s="74"/>
      <c r="H242" s="31">
        <f>SUM(H240:H241)</f>
        <v>0</v>
      </c>
      <c r="I242" s="31">
        <f>SUM(I240:I241)</f>
        <v>0</v>
      </c>
    </row>
    <row r="243" spans="1:9" ht="16.5" thickBot="1" x14ac:dyDescent="0.3">
      <c r="F243" s="9"/>
    </row>
    <row r="244" spans="1:9" ht="31.5" x14ac:dyDescent="0.25">
      <c r="A244" s="63" t="s">
        <v>623</v>
      </c>
      <c r="B244" s="64"/>
      <c r="C244" s="64"/>
      <c r="D244" s="64"/>
      <c r="E244" s="64"/>
      <c r="F244" s="64"/>
      <c r="G244" s="70"/>
      <c r="H244" s="34" t="s">
        <v>630</v>
      </c>
      <c r="I244" s="35" t="s">
        <v>72</v>
      </c>
    </row>
    <row r="245" spans="1:9" ht="16.5" thickBot="1" x14ac:dyDescent="0.3">
      <c r="A245" s="65"/>
      <c r="B245" s="66"/>
      <c r="C245" s="66"/>
      <c r="D245" s="66"/>
      <c r="E245" s="66"/>
      <c r="F245" s="66"/>
      <c r="G245" s="71"/>
      <c r="H245" s="36">
        <f>H242+H238+H234+H224+H208+H198+H194+H180+H159+H155+H151+H147+H143+H138+H133+H128+H113+H99+H80+H61+H49+H41+H26+H20+H14</f>
        <v>0</v>
      </c>
      <c r="I245" s="37">
        <f>I242+I238+I234+I224+I208+I198+I194+I180+I159+I155+I151+I147+I143+I138+I133+I128+I113+I99+I80+I61+I49+I41+I26+I20+I14</f>
        <v>0</v>
      </c>
    </row>
    <row r="246" spans="1:9" x14ac:dyDescent="0.25">
      <c r="A246" s="45"/>
      <c r="B246" s="45"/>
      <c r="C246" s="45"/>
      <c r="D246" s="45"/>
      <c r="E246" s="45"/>
      <c r="F246" s="45"/>
      <c r="G246" s="45"/>
      <c r="H246" s="45"/>
      <c r="I246" s="45"/>
    </row>
    <row r="247" spans="1:9" x14ac:dyDescent="0.25">
      <c r="A247" s="45"/>
      <c r="B247" s="45"/>
      <c r="C247" s="45"/>
      <c r="D247" s="45"/>
      <c r="E247" s="45"/>
      <c r="F247" s="46"/>
      <c r="G247" s="46"/>
      <c r="H247" s="45"/>
      <c r="I247" s="45"/>
    </row>
    <row r="248" spans="1:9" x14ac:dyDescent="0.25">
      <c r="A248" s="67" t="s">
        <v>641</v>
      </c>
      <c r="B248" s="67"/>
      <c r="C248" s="67"/>
      <c r="D248" s="67"/>
      <c r="E248" s="67"/>
      <c r="F248" s="67"/>
      <c r="G248" s="67"/>
      <c r="H248" s="67"/>
      <c r="I248" s="67"/>
    </row>
    <row r="249" spans="1:9" x14ac:dyDescent="0.25">
      <c r="A249" s="45"/>
      <c r="B249" s="45"/>
      <c r="C249" s="45"/>
      <c r="D249" s="45"/>
      <c r="E249" s="45"/>
      <c r="F249" s="45"/>
      <c r="G249" s="45"/>
      <c r="H249" s="45"/>
      <c r="I249" s="45"/>
    </row>
    <row r="250" spans="1:9" x14ac:dyDescent="0.25">
      <c r="A250" s="68" t="s">
        <v>633</v>
      </c>
      <c r="B250" s="68"/>
      <c r="C250" s="68"/>
      <c r="D250" s="68"/>
      <c r="E250" s="68"/>
      <c r="F250" s="68"/>
      <c r="G250" s="68"/>
      <c r="H250" s="68"/>
      <c r="I250" s="68"/>
    </row>
    <row r="251" spans="1:9" x14ac:dyDescent="0.25">
      <c r="A251" s="45"/>
      <c r="B251" s="45"/>
      <c r="C251" s="45"/>
      <c r="D251" s="45"/>
      <c r="E251" s="45"/>
      <c r="F251" s="45"/>
      <c r="G251" s="45"/>
      <c r="H251" s="45"/>
      <c r="I251" s="45"/>
    </row>
    <row r="252" spans="1:9" x14ac:dyDescent="0.25">
      <c r="A252" s="45"/>
      <c r="B252" s="69" t="s">
        <v>624</v>
      </c>
      <c r="C252" s="69"/>
      <c r="D252" s="69"/>
      <c r="E252" s="69"/>
      <c r="F252" s="69"/>
      <c r="G252" s="69"/>
      <c r="H252" s="69"/>
      <c r="I252" s="45"/>
    </row>
    <row r="253" spans="1:9" x14ac:dyDescent="0.25">
      <c r="A253" s="45"/>
      <c r="B253" s="69"/>
      <c r="C253" s="69"/>
      <c r="D253" s="69"/>
      <c r="E253" s="69"/>
      <c r="F253" s="69"/>
      <c r="G253" s="69"/>
      <c r="H253" s="69"/>
      <c r="I253" s="45"/>
    </row>
    <row r="254" spans="1:9" x14ac:dyDescent="0.25">
      <c r="A254" s="45"/>
      <c r="B254" s="69"/>
      <c r="C254" s="69"/>
      <c r="D254" s="69"/>
      <c r="E254" s="69"/>
      <c r="F254" s="69"/>
      <c r="G254" s="69"/>
      <c r="H254" s="69"/>
      <c r="I254" s="45"/>
    </row>
    <row r="255" spans="1:9" x14ac:dyDescent="0.25">
      <c r="A255" s="45"/>
      <c r="B255" s="69"/>
      <c r="C255" s="69"/>
      <c r="D255" s="69"/>
      <c r="E255" s="69"/>
      <c r="F255" s="69"/>
      <c r="G255" s="69"/>
      <c r="H255" s="69"/>
      <c r="I255" s="45"/>
    </row>
    <row r="256" spans="1:9" x14ac:dyDescent="0.25">
      <c r="A256" s="45"/>
      <c r="B256" s="69"/>
      <c r="C256" s="69"/>
      <c r="D256" s="69"/>
      <c r="E256" s="69"/>
      <c r="F256" s="69"/>
      <c r="G256" s="69"/>
      <c r="H256" s="69"/>
      <c r="I256" s="45"/>
    </row>
    <row r="257" spans="1:9" x14ac:dyDescent="0.25">
      <c r="A257" s="51"/>
      <c r="B257" s="51"/>
      <c r="C257" s="51"/>
      <c r="D257" s="51"/>
      <c r="E257" s="51"/>
      <c r="F257" s="51"/>
      <c r="G257" s="51"/>
      <c r="H257" s="51"/>
      <c r="I257" s="51"/>
    </row>
  </sheetData>
  <mergeCells count="59">
    <mergeCell ref="A151:G151"/>
    <mergeCell ref="A155:G155"/>
    <mergeCell ref="A159:G159"/>
    <mergeCell ref="A180:G180"/>
    <mergeCell ref="A140:I140"/>
    <mergeCell ref="A114:I114"/>
    <mergeCell ref="A129:I129"/>
    <mergeCell ref="A134:I134"/>
    <mergeCell ref="A148:I148"/>
    <mergeCell ref="A144:I144"/>
    <mergeCell ref="A143:G143"/>
    <mergeCell ref="A147:G147"/>
    <mergeCell ref="A139:I139"/>
    <mergeCell ref="A128:G128"/>
    <mergeCell ref="A133:G133"/>
    <mergeCell ref="A138:G138"/>
    <mergeCell ref="A2:I2"/>
    <mergeCell ref="A1:I1"/>
    <mergeCell ref="A5:I5"/>
    <mergeCell ref="A6:I6"/>
    <mergeCell ref="A15:I15"/>
    <mergeCell ref="A14:G14"/>
    <mergeCell ref="A20:G20"/>
    <mergeCell ref="A26:G26"/>
    <mergeCell ref="A41:G41"/>
    <mergeCell ref="A49:G49"/>
    <mergeCell ref="A61:G61"/>
    <mergeCell ref="A50:I50"/>
    <mergeCell ref="A42:I42"/>
    <mergeCell ref="A21:I21"/>
    <mergeCell ref="A27:I27"/>
    <mergeCell ref="A100:I100"/>
    <mergeCell ref="A81:I81"/>
    <mergeCell ref="A62:I62"/>
    <mergeCell ref="A99:G99"/>
    <mergeCell ref="A113:G113"/>
    <mergeCell ref="A80:G80"/>
    <mergeCell ref="A210:I210"/>
    <mergeCell ref="A195:I195"/>
    <mergeCell ref="A160:I160"/>
    <mergeCell ref="A156:I156"/>
    <mergeCell ref="A194:G194"/>
    <mergeCell ref="A181:I181"/>
    <mergeCell ref="A244:G245"/>
    <mergeCell ref="A248:I248"/>
    <mergeCell ref="A250:I250"/>
    <mergeCell ref="B252:H256"/>
    <mergeCell ref="A152:I152"/>
    <mergeCell ref="A242:G242"/>
    <mergeCell ref="A198:G198"/>
    <mergeCell ref="A208:G208"/>
    <mergeCell ref="A224:G224"/>
    <mergeCell ref="A234:G234"/>
    <mergeCell ref="A238:G238"/>
    <mergeCell ref="A225:I225"/>
    <mergeCell ref="A209:I209"/>
    <mergeCell ref="A235:I235"/>
    <mergeCell ref="A239:I239"/>
    <mergeCell ref="A199:I199"/>
  </mergeCells>
  <pageMargins left="0.7" right="0.7" top="0.75" bottom="0.75" header="0.3" footer="0.3"/>
  <pageSetup paperSize="9" scale="65" fitToHeight="0" orientation="landscape" r:id="rId1"/>
  <rowBreaks count="7" manualBreakCount="7">
    <brk id="14" max="8" man="1"/>
    <brk id="32" max="8" man="1"/>
    <brk id="59" max="8" man="1"/>
    <brk id="133" max="16383" man="1"/>
    <brk id="147" max="8" man="1"/>
    <brk id="185" max="8" man="1"/>
    <brk id="23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zoomScale="90" zoomScaleNormal="90" workbookViewId="0">
      <pane ySplit="4" topLeftCell="A71" activePane="bottomLeft" state="frozen"/>
      <selection pane="bottomLeft" activeCell="A85" sqref="A85:G86"/>
    </sheetView>
  </sheetViews>
  <sheetFormatPr defaultRowHeight="18.75" x14ac:dyDescent="0.3"/>
  <cols>
    <col min="1" max="1" width="4.42578125" bestFit="1" customWidth="1"/>
    <col min="2" max="2" width="26.85546875" customWidth="1"/>
    <col min="3" max="3" width="28.7109375" bestFit="1" customWidth="1"/>
    <col min="4" max="4" width="16.5703125" customWidth="1"/>
    <col min="5" max="5" width="18.5703125" customWidth="1"/>
    <col min="6" max="6" width="24.140625" customWidth="1"/>
    <col min="7" max="7" width="23.140625" style="25" customWidth="1"/>
    <col min="8" max="8" width="16.85546875" style="25" customWidth="1"/>
    <col min="9" max="9" width="18.140625" customWidth="1"/>
    <col min="10" max="10" width="20.85546875" customWidth="1"/>
  </cols>
  <sheetData>
    <row r="1" spans="1:10" ht="15" x14ac:dyDescent="0.25">
      <c r="A1" s="60" t="s">
        <v>635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ht="78.75" customHeight="1" x14ac:dyDescent="0.25">
      <c r="A2" s="91" t="s">
        <v>524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56.25" x14ac:dyDescent="0.25">
      <c r="A3" s="22" t="s">
        <v>0</v>
      </c>
      <c r="B3" s="22" t="s">
        <v>1</v>
      </c>
      <c r="C3" s="22" t="s">
        <v>2</v>
      </c>
      <c r="D3" s="8" t="s">
        <v>5</v>
      </c>
      <c r="E3" s="22" t="s">
        <v>4</v>
      </c>
      <c r="F3" s="8" t="s">
        <v>3</v>
      </c>
      <c r="G3" s="22" t="s">
        <v>6</v>
      </c>
      <c r="H3" s="8" t="s">
        <v>639</v>
      </c>
      <c r="I3" s="8" t="s">
        <v>525</v>
      </c>
      <c r="J3" s="8" t="s">
        <v>8</v>
      </c>
    </row>
    <row r="4" spans="1:10" ht="15.75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</row>
    <row r="5" spans="1:10" ht="20.25" x14ac:dyDescent="0.25">
      <c r="A5" s="76" t="s">
        <v>157</v>
      </c>
      <c r="B5" s="77"/>
      <c r="C5" s="77"/>
      <c r="D5" s="77"/>
      <c r="E5" s="77"/>
      <c r="F5" s="77"/>
      <c r="G5" s="77"/>
      <c r="H5" s="77"/>
      <c r="I5" s="77"/>
      <c r="J5" s="78"/>
    </row>
    <row r="6" spans="1:10" x14ac:dyDescent="0.25">
      <c r="A6" s="79" t="s">
        <v>158</v>
      </c>
      <c r="B6" s="80"/>
      <c r="C6" s="80"/>
      <c r="D6" s="80"/>
      <c r="E6" s="80"/>
      <c r="F6" s="80"/>
      <c r="G6" s="80"/>
      <c r="H6" s="80"/>
      <c r="I6" s="80"/>
      <c r="J6" s="81"/>
    </row>
    <row r="7" spans="1:10" ht="56.25" customHeight="1" x14ac:dyDescent="0.25">
      <c r="A7" s="2">
        <v>1</v>
      </c>
      <c r="B7" s="10" t="s">
        <v>526</v>
      </c>
      <c r="C7" s="1" t="s">
        <v>527</v>
      </c>
      <c r="D7" s="2">
        <v>2</v>
      </c>
      <c r="E7" s="2">
        <v>1</v>
      </c>
      <c r="F7" s="2" t="s">
        <v>520</v>
      </c>
      <c r="G7" s="13"/>
      <c r="H7" s="13"/>
      <c r="I7" s="2"/>
      <c r="J7" s="2">
        <f>I7+H7</f>
        <v>0</v>
      </c>
    </row>
    <row r="8" spans="1:10" x14ac:dyDescent="0.25">
      <c r="A8" s="2">
        <v>2</v>
      </c>
      <c r="B8" s="2" t="s">
        <v>528</v>
      </c>
      <c r="C8" s="1" t="s">
        <v>529</v>
      </c>
      <c r="D8" s="2">
        <v>2</v>
      </c>
      <c r="E8" s="2">
        <v>1</v>
      </c>
      <c r="F8" s="2" t="s">
        <v>520</v>
      </c>
      <c r="G8" s="13" t="s">
        <v>530</v>
      </c>
      <c r="H8" s="13"/>
      <c r="I8" s="2"/>
      <c r="J8" s="2">
        <f>I8+H8</f>
        <v>0</v>
      </c>
    </row>
    <row r="9" spans="1:10" x14ac:dyDescent="0.25">
      <c r="A9" s="72" t="s">
        <v>11</v>
      </c>
      <c r="B9" s="73"/>
      <c r="C9" s="73"/>
      <c r="D9" s="73"/>
      <c r="E9" s="73"/>
      <c r="F9" s="73"/>
      <c r="G9" s="74"/>
      <c r="H9" s="33">
        <f>H7+H8</f>
        <v>0</v>
      </c>
      <c r="I9" s="33">
        <f t="shared" ref="I9:J9" si="0">I7+I8</f>
        <v>0</v>
      </c>
      <c r="J9" s="33">
        <f t="shared" si="0"/>
        <v>0</v>
      </c>
    </row>
    <row r="10" spans="1:10" x14ac:dyDescent="0.25">
      <c r="A10" s="79" t="s">
        <v>160</v>
      </c>
      <c r="B10" s="80"/>
      <c r="C10" s="80"/>
      <c r="D10" s="80"/>
      <c r="E10" s="80"/>
      <c r="F10" s="80"/>
      <c r="G10" s="80"/>
      <c r="H10" s="80"/>
      <c r="I10" s="80"/>
      <c r="J10" s="81"/>
    </row>
    <row r="11" spans="1:10" ht="47.25" x14ac:dyDescent="0.25">
      <c r="A11" s="2">
        <v>1</v>
      </c>
      <c r="B11" s="10" t="s">
        <v>526</v>
      </c>
      <c r="C11" s="1" t="s">
        <v>531</v>
      </c>
      <c r="D11" s="2">
        <v>2</v>
      </c>
      <c r="E11" s="2">
        <v>1</v>
      </c>
      <c r="F11" s="2" t="s">
        <v>520</v>
      </c>
      <c r="G11" s="13"/>
      <c r="H11" s="13"/>
      <c r="I11" s="2"/>
      <c r="J11" s="2">
        <f>I11+H11</f>
        <v>0</v>
      </c>
    </row>
    <row r="12" spans="1:10" x14ac:dyDescent="0.25">
      <c r="A12" s="2">
        <v>2</v>
      </c>
      <c r="B12" s="2" t="s">
        <v>528</v>
      </c>
      <c r="C12" s="1" t="s">
        <v>529</v>
      </c>
      <c r="D12" s="2">
        <v>2</v>
      </c>
      <c r="E12" s="2">
        <v>1</v>
      </c>
      <c r="F12" s="2" t="s">
        <v>520</v>
      </c>
      <c r="G12" s="13" t="s">
        <v>530</v>
      </c>
      <c r="H12" s="13"/>
      <c r="I12" s="2"/>
      <c r="J12" s="2">
        <f>I12+H12</f>
        <v>0</v>
      </c>
    </row>
    <row r="13" spans="1:10" x14ac:dyDescent="0.25">
      <c r="A13" s="72" t="s">
        <v>11</v>
      </c>
      <c r="B13" s="73"/>
      <c r="C13" s="73"/>
      <c r="D13" s="73"/>
      <c r="E13" s="73"/>
      <c r="F13" s="73"/>
      <c r="G13" s="74"/>
      <c r="H13" s="33">
        <f>H11+H12</f>
        <v>0</v>
      </c>
      <c r="I13" s="33">
        <f t="shared" ref="I13:J13" si="1">I11+I12</f>
        <v>0</v>
      </c>
      <c r="J13" s="33">
        <f t="shared" si="1"/>
        <v>0</v>
      </c>
    </row>
    <row r="14" spans="1:10" ht="20.25" x14ac:dyDescent="0.25">
      <c r="A14" s="76" t="s">
        <v>154</v>
      </c>
      <c r="B14" s="77"/>
      <c r="C14" s="77"/>
      <c r="D14" s="77"/>
      <c r="E14" s="77"/>
      <c r="F14" s="77"/>
      <c r="G14" s="77"/>
      <c r="H14" s="77"/>
      <c r="I14" s="77"/>
      <c r="J14" s="78"/>
    </row>
    <row r="15" spans="1:10" x14ac:dyDescent="0.25">
      <c r="A15" s="55" t="s">
        <v>163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0" ht="47.25" x14ac:dyDescent="0.25">
      <c r="A16" s="2">
        <v>1</v>
      </c>
      <c r="B16" s="10" t="s">
        <v>526</v>
      </c>
      <c r="C16" s="1" t="s">
        <v>532</v>
      </c>
      <c r="D16" s="2">
        <v>2</v>
      </c>
      <c r="E16" s="2">
        <v>1</v>
      </c>
      <c r="F16" s="2" t="s">
        <v>520</v>
      </c>
      <c r="G16" s="13"/>
      <c r="H16" s="13"/>
      <c r="I16" s="2"/>
      <c r="J16" s="2">
        <f>I16+H16</f>
        <v>0</v>
      </c>
    </row>
    <row r="17" spans="1:10" x14ac:dyDescent="0.25">
      <c r="A17" s="2">
        <v>2</v>
      </c>
      <c r="B17" s="2" t="s">
        <v>528</v>
      </c>
      <c r="C17" s="1" t="s">
        <v>529</v>
      </c>
      <c r="D17" s="2">
        <v>2</v>
      </c>
      <c r="E17" s="2">
        <v>1</v>
      </c>
      <c r="F17" s="2" t="s">
        <v>520</v>
      </c>
      <c r="G17" s="13"/>
      <c r="H17" s="13"/>
      <c r="I17" s="2"/>
      <c r="J17" s="2">
        <f>I17+H17</f>
        <v>0</v>
      </c>
    </row>
    <row r="18" spans="1:10" x14ac:dyDescent="0.25">
      <c r="A18" s="39"/>
      <c r="B18" s="72" t="s">
        <v>11</v>
      </c>
      <c r="C18" s="73"/>
      <c r="D18" s="73"/>
      <c r="E18" s="73"/>
      <c r="F18" s="73"/>
      <c r="G18" s="74"/>
      <c r="H18" s="33">
        <f>H16+H17</f>
        <v>0</v>
      </c>
      <c r="I18" s="33">
        <f t="shared" ref="I18:J18" si="2">I16+I17</f>
        <v>0</v>
      </c>
      <c r="J18" s="33">
        <f t="shared" si="2"/>
        <v>0</v>
      </c>
    </row>
    <row r="19" spans="1:10" x14ac:dyDescent="0.25">
      <c r="A19" s="55" t="s">
        <v>166</v>
      </c>
      <c r="B19" s="55"/>
      <c r="C19" s="55"/>
      <c r="D19" s="55"/>
      <c r="E19" s="55"/>
      <c r="F19" s="55"/>
      <c r="G19" s="55"/>
      <c r="H19" s="55"/>
      <c r="I19" s="55"/>
      <c r="J19" s="55"/>
    </row>
    <row r="20" spans="1:10" ht="47.25" x14ac:dyDescent="0.25">
      <c r="A20" s="2">
        <v>1</v>
      </c>
      <c r="B20" s="10" t="s">
        <v>526</v>
      </c>
      <c r="C20" s="1" t="s">
        <v>533</v>
      </c>
      <c r="D20" s="2">
        <v>2</v>
      </c>
      <c r="E20" s="2">
        <v>1</v>
      </c>
      <c r="F20" s="2" t="s">
        <v>520</v>
      </c>
      <c r="G20" s="13"/>
      <c r="H20" s="13"/>
      <c r="I20" s="2"/>
      <c r="J20" s="2">
        <f>I20+H20</f>
        <v>0</v>
      </c>
    </row>
    <row r="21" spans="1:10" x14ac:dyDescent="0.25">
      <c r="A21" s="2">
        <v>2</v>
      </c>
      <c r="B21" s="2" t="s">
        <v>528</v>
      </c>
      <c r="C21" s="1" t="s">
        <v>529</v>
      </c>
      <c r="D21" s="2">
        <v>2</v>
      </c>
      <c r="E21" s="2">
        <v>1</v>
      </c>
      <c r="F21" s="2" t="s">
        <v>520</v>
      </c>
      <c r="G21" s="13" t="s">
        <v>534</v>
      </c>
      <c r="H21" s="13"/>
      <c r="I21" s="2"/>
      <c r="J21" s="2">
        <f>I21+H21</f>
        <v>0</v>
      </c>
    </row>
    <row r="22" spans="1:10" x14ac:dyDescent="0.25">
      <c r="A22" s="72" t="s">
        <v>11</v>
      </c>
      <c r="B22" s="73"/>
      <c r="C22" s="73"/>
      <c r="D22" s="73"/>
      <c r="E22" s="73"/>
      <c r="F22" s="73"/>
      <c r="G22" s="74"/>
      <c r="H22" s="33">
        <f>H20+H21</f>
        <v>0</v>
      </c>
      <c r="I22" s="33">
        <f t="shared" ref="I22:J22" si="3">I20+I21</f>
        <v>0</v>
      </c>
      <c r="J22" s="33">
        <f t="shared" si="3"/>
        <v>0</v>
      </c>
    </row>
    <row r="23" spans="1:10" x14ac:dyDescent="0.25">
      <c r="A23" s="55" t="s">
        <v>168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0" x14ac:dyDescent="0.25">
      <c r="A24" s="2">
        <v>1</v>
      </c>
      <c r="B24" s="10" t="s">
        <v>526</v>
      </c>
      <c r="C24" s="1" t="s">
        <v>535</v>
      </c>
      <c r="D24" s="2">
        <v>2</v>
      </c>
      <c r="E24" s="2">
        <v>1</v>
      </c>
      <c r="F24" s="2" t="s">
        <v>520</v>
      </c>
      <c r="G24" s="13"/>
      <c r="H24" s="13"/>
      <c r="I24" s="2"/>
      <c r="J24" s="2">
        <f>I24+H24</f>
        <v>0</v>
      </c>
    </row>
    <row r="25" spans="1:10" x14ac:dyDescent="0.25">
      <c r="A25" s="2">
        <v>2</v>
      </c>
      <c r="B25" s="2" t="s">
        <v>528</v>
      </c>
      <c r="C25" s="1" t="s">
        <v>529</v>
      </c>
      <c r="D25" s="2">
        <v>2</v>
      </c>
      <c r="E25" s="2">
        <v>1</v>
      </c>
      <c r="F25" s="2" t="s">
        <v>520</v>
      </c>
      <c r="G25" s="13" t="s">
        <v>534</v>
      </c>
      <c r="H25" s="13"/>
      <c r="I25" s="2"/>
      <c r="J25" s="2">
        <f>I25+H25</f>
        <v>0</v>
      </c>
    </row>
    <row r="26" spans="1:10" x14ac:dyDescent="0.25">
      <c r="A26" s="72" t="s">
        <v>11</v>
      </c>
      <c r="B26" s="73"/>
      <c r="C26" s="73"/>
      <c r="D26" s="73"/>
      <c r="E26" s="73"/>
      <c r="F26" s="73"/>
      <c r="G26" s="74"/>
      <c r="H26" s="33">
        <f>H24+H25</f>
        <v>0</v>
      </c>
      <c r="I26" s="33">
        <f t="shared" ref="I26" si="4">I24+I25</f>
        <v>0</v>
      </c>
      <c r="J26" s="33">
        <f t="shared" ref="J26" si="5">J24+J25</f>
        <v>0</v>
      </c>
    </row>
    <row r="27" spans="1:10" x14ac:dyDescent="0.25">
      <c r="A27" s="55" t="s">
        <v>169</v>
      </c>
      <c r="B27" s="55"/>
      <c r="C27" s="55"/>
      <c r="D27" s="55"/>
      <c r="E27" s="55"/>
      <c r="F27" s="55"/>
      <c r="G27" s="55"/>
      <c r="H27" s="55"/>
      <c r="I27" s="55"/>
      <c r="J27" s="55"/>
    </row>
    <row r="28" spans="1:10" ht="47.25" x14ac:dyDescent="0.25">
      <c r="A28" s="2">
        <v>1</v>
      </c>
      <c r="B28" s="10" t="s">
        <v>526</v>
      </c>
      <c r="C28" s="1" t="s">
        <v>536</v>
      </c>
      <c r="D28" s="2">
        <v>2</v>
      </c>
      <c r="E28" s="2">
        <v>1</v>
      </c>
      <c r="F28" s="2" t="s">
        <v>73</v>
      </c>
      <c r="G28" s="13"/>
      <c r="H28" s="13"/>
      <c r="I28" s="2"/>
      <c r="J28" s="2">
        <f>I28+H28</f>
        <v>0</v>
      </c>
    </row>
    <row r="29" spans="1:10" x14ac:dyDescent="0.25">
      <c r="A29" s="2">
        <v>2</v>
      </c>
      <c r="B29" s="2" t="s">
        <v>528</v>
      </c>
      <c r="C29" s="1" t="s">
        <v>529</v>
      </c>
      <c r="D29" s="2">
        <v>2</v>
      </c>
      <c r="E29" s="2">
        <v>1</v>
      </c>
      <c r="F29" s="2" t="s">
        <v>73</v>
      </c>
      <c r="G29" s="13" t="s">
        <v>534</v>
      </c>
      <c r="H29" s="13"/>
      <c r="I29" s="2"/>
      <c r="J29" s="2">
        <f>I29+H29</f>
        <v>0</v>
      </c>
    </row>
    <row r="30" spans="1:10" x14ac:dyDescent="0.25">
      <c r="A30" s="72" t="s">
        <v>11</v>
      </c>
      <c r="B30" s="73"/>
      <c r="C30" s="73"/>
      <c r="D30" s="73"/>
      <c r="E30" s="73"/>
      <c r="F30" s="73"/>
      <c r="G30" s="74"/>
      <c r="H30" s="33">
        <f>H28+H29</f>
        <v>0</v>
      </c>
      <c r="I30" s="33">
        <f t="shared" ref="I30" si="6">I28+I29</f>
        <v>0</v>
      </c>
      <c r="J30" s="33">
        <f t="shared" ref="J30" si="7">J28+J29</f>
        <v>0</v>
      </c>
    </row>
    <row r="31" spans="1:10" x14ac:dyDescent="0.25">
      <c r="A31" s="55" t="s">
        <v>170</v>
      </c>
      <c r="B31" s="55"/>
      <c r="C31" s="55"/>
      <c r="D31" s="55"/>
      <c r="E31" s="55"/>
      <c r="F31" s="55"/>
      <c r="G31" s="55"/>
      <c r="H31" s="55"/>
      <c r="I31" s="55"/>
      <c r="J31" s="55"/>
    </row>
    <row r="32" spans="1:10" x14ac:dyDescent="0.25">
      <c r="A32" s="2">
        <v>1</v>
      </c>
      <c r="B32" s="10" t="s">
        <v>526</v>
      </c>
      <c r="C32" s="1" t="s">
        <v>529</v>
      </c>
      <c r="D32" s="2">
        <v>2</v>
      </c>
      <c r="E32" s="2">
        <v>1</v>
      </c>
      <c r="F32" s="2" t="s">
        <v>520</v>
      </c>
      <c r="G32" s="13"/>
      <c r="H32" s="13"/>
      <c r="I32" s="2"/>
      <c r="J32" s="2">
        <f>I32+H32</f>
        <v>0</v>
      </c>
    </row>
    <row r="33" spans="1:10" x14ac:dyDescent="0.25">
      <c r="A33" s="2">
        <v>2</v>
      </c>
      <c r="B33" s="2" t="s">
        <v>528</v>
      </c>
      <c r="C33" s="1" t="s">
        <v>529</v>
      </c>
      <c r="D33" s="2">
        <v>2</v>
      </c>
      <c r="E33" s="2">
        <v>1</v>
      </c>
      <c r="F33" s="2" t="s">
        <v>520</v>
      </c>
      <c r="G33" s="13" t="s">
        <v>534</v>
      </c>
      <c r="H33" s="13"/>
      <c r="I33" s="2"/>
      <c r="J33" s="2">
        <f>I33+H33</f>
        <v>0</v>
      </c>
    </row>
    <row r="34" spans="1:10" x14ac:dyDescent="0.25">
      <c r="A34" s="72" t="s">
        <v>11</v>
      </c>
      <c r="B34" s="73"/>
      <c r="C34" s="73"/>
      <c r="D34" s="73"/>
      <c r="E34" s="73"/>
      <c r="F34" s="73"/>
      <c r="G34" s="74"/>
      <c r="H34" s="33">
        <f>H32+H33</f>
        <v>0</v>
      </c>
      <c r="I34" s="33">
        <f t="shared" ref="I34" si="8">I32+I33</f>
        <v>0</v>
      </c>
      <c r="J34" s="33">
        <f t="shared" ref="J34" si="9">J32+J33</f>
        <v>0</v>
      </c>
    </row>
    <row r="35" spans="1:10" x14ac:dyDescent="0.25">
      <c r="A35" s="55" t="s">
        <v>171</v>
      </c>
      <c r="B35" s="55"/>
      <c r="C35" s="55"/>
      <c r="D35" s="55"/>
      <c r="E35" s="55"/>
      <c r="F35" s="55"/>
      <c r="G35" s="55"/>
      <c r="H35" s="55"/>
      <c r="I35" s="55"/>
      <c r="J35" s="55"/>
    </row>
    <row r="36" spans="1:10" ht="47.25" x14ac:dyDescent="0.25">
      <c r="A36" s="2">
        <v>1</v>
      </c>
      <c r="B36" s="10" t="s">
        <v>526</v>
      </c>
      <c r="C36" s="1" t="s">
        <v>537</v>
      </c>
      <c r="D36" s="2">
        <v>2</v>
      </c>
      <c r="E36" s="2">
        <v>1</v>
      </c>
      <c r="F36" s="2" t="s">
        <v>520</v>
      </c>
      <c r="G36" s="13"/>
      <c r="H36" s="13"/>
      <c r="I36" s="2"/>
      <c r="J36" s="2">
        <f>I36+H36</f>
        <v>0</v>
      </c>
    </row>
    <row r="37" spans="1:10" x14ac:dyDescent="0.25">
      <c r="A37" s="2">
        <v>2</v>
      </c>
      <c r="B37" s="2" t="s">
        <v>528</v>
      </c>
      <c r="C37" s="1" t="s">
        <v>529</v>
      </c>
      <c r="D37" s="2">
        <v>2</v>
      </c>
      <c r="E37" s="2">
        <v>1</v>
      </c>
      <c r="F37" s="2" t="s">
        <v>520</v>
      </c>
      <c r="G37" s="13" t="s">
        <v>534</v>
      </c>
      <c r="H37" s="13"/>
      <c r="I37" s="23"/>
      <c r="J37" s="2">
        <f>I37+H37</f>
        <v>0</v>
      </c>
    </row>
    <row r="38" spans="1:10" x14ac:dyDescent="0.25">
      <c r="A38" s="72" t="s">
        <v>11</v>
      </c>
      <c r="B38" s="73"/>
      <c r="C38" s="73"/>
      <c r="D38" s="73"/>
      <c r="E38" s="73"/>
      <c r="F38" s="73"/>
      <c r="G38" s="74"/>
      <c r="H38" s="33">
        <f>H36+H37</f>
        <v>0</v>
      </c>
      <c r="I38" s="33">
        <f t="shared" ref="I38" si="10">I36+I37</f>
        <v>0</v>
      </c>
      <c r="J38" s="33">
        <f t="shared" ref="J38" si="11">J36+J37</f>
        <v>0</v>
      </c>
    </row>
    <row r="39" spans="1:10" x14ac:dyDescent="0.25">
      <c r="A39" s="55" t="s">
        <v>172</v>
      </c>
      <c r="B39" s="55"/>
      <c r="C39" s="55"/>
      <c r="D39" s="55"/>
      <c r="E39" s="55"/>
      <c r="F39" s="55"/>
      <c r="G39" s="55"/>
      <c r="H39" s="55"/>
      <c r="I39" s="55"/>
      <c r="J39" s="55"/>
    </row>
    <row r="40" spans="1:10" ht="47.25" x14ac:dyDescent="0.25">
      <c r="A40" s="2">
        <v>1</v>
      </c>
      <c r="B40" s="10" t="s">
        <v>526</v>
      </c>
      <c r="C40" s="1" t="s">
        <v>538</v>
      </c>
      <c r="D40" s="2">
        <v>2</v>
      </c>
      <c r="E40" s="2">
        <v>1</v>
      </c>
      <c r="F40" s="2" t="s">
        <v>73</v>
      </c>
      <c r="G40" s="13"/>
      <c r="H40" s="13"/>
      <c r="I40" s="2"/>
      <c r="J40" s="2">
        <f>I40+H40</f>
        <v>0</v>
      </c>
    </row>
    <row r="41" spans="1:10" x14ac:dyDescent="0.25">
      <c r="A41" s="2">
        <v>2</v>
      </c>
      <c r="B41" s="2" t="s">
        <v>528</v>
      </c>
      <c r="C41" s="1" t="s">
        <v>529</v>
      </c>
      <c r="D41" s="2">
        <v>2</v>
      </c>
      <c r="E41" s="2">
        <v>1</v>
      </c>
      <c r="F41" s="2" t="s">
        <v>73</v>
      </c>
      <c r="G41" s="13" t="s">
        <v>534</v>
      </c>
      <c r="H41" s="13"/>
      <c r="I41" s="23"/>
      <c r="J41" s="2">
        <f>I41+H41</f>
        <v>0</v>
      </c>
    </row>
    <row r="42" spans="1:10" x14ac:dyDescent="0.25">
      <c r="A42" s="72" t="s">
        <v>11</v>
      </c>
      <c r="B42" s="73"/>
      <c r="C42" s="73"/>
      <c r="D42" s="73"/>
      <c r="E42" s="73"/>
      <c r="F42" s="73"/>
      <c r="G42" s="74"/>
      <c r="H42" s="33">
        <f>H40+H41</f>
        <v>0</v>
      </c>
      <c r="I42" s="33">
        <f t="shared" ref="I42" si="12">I40+I41</f>
        <v>0</v>
      </c>
      <c r="J42" s="33">
        <f t="shared" ref="J42" si="13">J40+J41</f>
        <v>0</v>
      </c>
    </row>
    <row r="43" spans="1:10" x14ac:dyDescent="0.25">
      <c r="A43" s="55" t="s">
        <v>161</v>
      </c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47.25" x14ac:dyDescent="0.25">
      <c r="A44" s="2">
        <v>1</v>
      </c>
      <c r="B44" s="10" t="s">
        <v>526</v>
      </c>
      <c r="C44" s="1" t="s">
        <v>539</v>
      </c>
      <c r="D44" s="2">
        <v>2</v>
      </c>
      <c r="E44" s="2">
        <v>1</v>
      </c>
      <c r="F44" s="2" t="s">
        <v>520</v>
      </c>
      <c r="G44" s="13"/>
      <c r="H44" s="13"/>
      <c r="I44" s="2"/>
      <c r="J44" s="2">
        <f>I44+H44</f>
        <v>0</v>
      </c>
    </row>
    <row r="45" spans="1:10" x14ac:dyDescent="0.25">
      <c r="A45" s="2">
        <v>2</v>
      </c>
      <c r="B45" s="2" t="s">
        <v>528</v>
      </c>
      <c r="C45" s="1" t="s">
        <v>529</v>
      </c>
      <c r="D45" s="2">
        <v>2</v>
      </c>
      <c r="E45" s="2">
        <v>1</v>
      </c>
      <c r="F45" s="2" t="s">
        <v>520</v>
      </c>
      <c r="G45" s="13" t="s">
        <v>534</v>
      </c>
      <c r="H45" s="13"/>
      <c r="I45" s="23"/>
      <c r="J45" s="2">
        <f>I45+H45</f>
        <v>0</v>
      </c>
    </row>
    <row r="46" spans="1:10" x14ac:dyDescent="0.25">
      <c r="A46" s="72" t="s">
        <v>11</v>
      </c>
      <c r="B46" s="73"/>
      <c r="C46" s="73"/>
      <c r="D46" s="73"/>
      <c r="E46" s="73"/>
      <c r="F46" s="73"/>
      <c r="G46" s="74"/>
      <c r="H46" s="33">
        <f>H44+H45</f>
        <v>0</v>
      </c>
      <c r="I46" s="33">
        <f t="shared" ref="I46" si="14">I44+I45</f>
        <v>0</v>
      </c>
      <c r="J46" s="33">
        <f t="shared" ref="J46" si="15">J44+J45</f>
        <v>0</v>
      </c>
    </row>
    <row r="47" spans="1:10" x14ac:dyDescent="0.25">
      <c r="A47" s="55" t="s">
        <v>173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0" ht="57.75" customHeight="1" x14ac:dyDescent="0.25">
      <c r="A48" s="2">
        <v>1</v>
      </c>
      <c r="B48" s="10" t="s">
        <v>526</v>
      </c>
      <c r="C48" s="3" t="s">
        <v>540</v>
      </c>
      <c r="D48" s="2">
        <v>2</v>
      </c>
      <c r="E48" s="2">
        <v>1</v>
      </c>
      <c r="F48" s="2" t="s">
        <v>520</v>
      </c>
      <c r="G48" s="13"/>
      <c r="H48" s="13"/>
      <c r="I48" s="2"/>
      <c r="J48" s="2">
        <f>I48+H48</f>
        <v>0</v>
      </c>
    </row>
    <row r="49" spans="1:10" x14ac:dyDescent="0.25">
      <c r="A49" s="2">
        <v>2</v>
      </c>
      <c r="B49" s="2" t="s">
        <v>528</v>
      </c>
      <c r="C49" s="1" t="s">
        <v>529</v>
      </c>
      <c r="D49" s="2">
        <v>2</v>
      </c>
      <c r="E49" s="2">
        <v>1</v>
      </c>
      <c r="F49" s="2" t="s">
        <v>520</v>
      </c>
      <c r="G49" s="13" t="s">
        <v>534</v>
      </c>
      <c r="H49" s="24"/>
      <c r="J49" s="2">
        <f>I49+H49</f>
        <v>0</v>
      </c>
    </row>
    <row r="50" spans="1:10" x14ac:dyDescent="0.25">
      <c r="A50" s="72" t="s">
        <v>11</v>
      </c>
      <c r="B50" s="73"/>
      <c r="C50" s="73"/>
      <c r="D50" s="73"/>
      <c r="E50" s="73"/>
      <c r="F50" s="73"/>
      <c r="G50" s="74"/>
      <c r="H50" s="33">
        <f>H48+H49</f>
        <v>0</v>
      </c>
      <c r="I50" s="33">
        <f t="shared" ref="I50" si="16">I48+I49</f>
        <v>0</v>
      </c>
      <c r="J50" s="33">
        <f t="shared" ref="J50" si="17">J48+J49</f>
        <v>0</v>
      </c>
    </row>
    <row r="51" spans="1:10" x14ac:dyDescent="0.25">
      <c r="A51" s="55" t="s">
        <v>174</v>
      </c>
      <c r="B51" s="55"/>
      <c r="C51" s="55"/>
      <c r="D51" s="55"/>
      <c r="E51" s="55"/>
      <c r="F51" s="55"/>
      <c r="G51" s="55"/>
      <c r="H51" s="55"/>
      <c r="I51" s="55"/>
      <c r="J51" s="55"/>
    </row>
    <row r="52" spans="1:10" ht="47.25" x14ac:dyDescent="0.25">
      <c r="A52" s="2">
        <v>1</v>
      </c>
      <c r="B52" s="10" t="s">
        <v>526</v>
      </c>
      <c r="C52" s="1" t="s">
        <v>541</v>
      </c>
      <c r="D52" s="2">
        <v>2</v>
      </c>
      <c r="E52" s="2">
        <v>1</v>
      </c>
      <c r="F52" s="2" t="s">
        <v>520</v>
      </c>
      <c r="G52" s="13"/>
      <c r="H52" s="13"/>
      <c r="I52" s="2"/>
      <c r="J52" s="2">
        <f>I52+H52</f>
        <v>0</v>
      </c>
    </row>
    <row r="53" spans="1:10" x14ac:dyDescent="0.25">
      <c r="A53" s="2">
        <v>2</v>
      </c>
      <c r="B53" s="2" t="s">
        <v>528</v>
      </c>
      <c r="C53" s="1" t="s">
        <v>529</v>
      </c>
      <c r="D53" s="2">
        <v>2</v>
      </c>
      <c r="E53" s="2">
        <v>1</v>
      </c>
      <c r="F53" s="2" t="s">
        <v>520</v>
      </c>
      <c r="G53" s="13" t="s">
        <v>534</v>
      </c>
      <c r="H53" s="24"/>
      <c r="J53" s="2">
        <f>I53+H53</f>
        <v>0</v>
      </c>
    </row>
    <row r="54" spans="1:10" x14ac:dyDescent="0.25">
      <c r="A54" s="72" t="s">
        <v>11</v>
      </c>
      <c r="B54" s="73"/>
      <c r="C54" s="73"/>
      <c r="D54" s="73"/>
      <c r="E54" s="73"/>
      <c r="F54" s="73"/>
      <c r="G54" s="74"/>
      <c r="H54" s="33">
        <f>H52+H53</f>
        <v>0</v>
      </c>
      <c r="I54" s="33">
        <f t="shared" ref="I54" si="18">I52+I53</f>
        <v>0</v>
      </c>
      <c r="J54" s="33">
        <f t="shared" ref="J54" si="19">J52+J53</f>
        <v>0</v>
      </c>
    </row>
    <row r="55" spans="1:10" x14ac:dyDescent="0.25">
      <c r="A55" s="55" t="s">
        <v>175</v>
      </c>
      <c r="B55" s="55"/>
      <c r="C55" s="55"/>
      <c r="D55" s="55"/>
      <c r="E55" s="55"/>
      <c r="F55" s="55"/>
      <c r="G55" s="55"/>
      <c r="H55" s="55"/>
      <c r="I55" s="55"/>
      <c r="J55" s="55"/>
    </row>
    <row r="56" spans="1:10" ht="47.25" x14ac:dyDescent="0.25">
      <c r="A56" s="2">
        <v>1</v>
      </c>
      <c r="B56" s="10" t="s">
        <v>526</v>
      </c>
      <c r="C56" s="1" t="s">
        <v>542</v>
      </c>
      <c r="D56" s="2">
        <v>2</v>
      </c>
      <c r="E56" s="2">
        <v>1</v>
      </c>
      <c r="F56" s="2" t="s">
        <v>520</v>
      </c>
      <c r="G56" s="13"/>
      <c r="H56" s="13"/>
      <c r="I56" s="2"/>
      <c r="J56" s="2">
        <f>I56+H56</f>
        <v>0</v>
      </c>
    </row>
    <row r="57" spans="1:10" x14ac:dyDescent="0.25">
      <c r="A57" s="2">
        <v>2</v>
      </c>
      <c r="B57" s="2" t="s">
        <v>528</v>
      </c>
      <c r="C57" s="1" t="s">
        <v>529</v>
      </c>
      <c r="D57" s="2">
        <v>2</v>
      </c>
      <c r="E57" s="2">
        <v>1</v>
      </c>
      <c r="F57" s="2" t="s">
        <v>520</v>
      </c>
      <c r="G57" s="13" t="s">
        <v>534</v>
      </c>
      <c r="H57" s="24"/>
      <c r="J57" s="2">
        <f>I57+H57</f>
        <v>0</v>
      </c>
    </row>
    <row r="58" spans="1:10" x14ac:dyDescent="0.25">
      <c r="A58" s="72" t="s">
        <v>11</v>
      </c>
      <c r="B58" s="73"/>
      <c r="C58" s="73"/>
      <c r="D58" s="73"/>
      <c r="E58" s="73"/>
      <c r="F58" s="73"/>
      <c r="G58" s="74"/>
      <c r="H58" s="33">
        <f>H56+H57</f>
        <v>0</v>
      </c>
      <c r="I58" s="33">
        <f t="shared" ref="I58" si="20">I56+I57</f>
        <v>0</v>
      </c>
      <c r="J58" s="33">
        <f t="shared" ref="J58" si="21">J56+J57</f>
        <v>0</v>
      </c>
    </row>
    <row r="59" spans="1:10" x14ac:dyDescent="0.25">
      <c r="A59" s="55" t="s">
        <v>176</v>
      </c>
      <c r="B59" s="55"/>
      <c r="C59" s="55"/>
      <c r="D59" s="55"/>
      <c r="E59" s="55"/>
      <c r="F59" s="55"/>
      <c r="G59" s="55"/>
      <c r="H59" s="55"/>
      <c r="I59" s="55"/>
      <c r="J59" s="55"/>
    </row>
    <row r="60" spans="1:10" ht="47.25" x14ac:dyDescent="0.25">
      <c r="A60" s="2">
        <v>1</v>
      </c>
      <c r="B60" s="10" t="s">
        <v>526</v>
      </c>
      <c r="C60" s="1" t="s">
        <v>543</v>
      </c>
      <c r="D60" s="2">
        <v>2</v>
      </c>
      <c r="E60" s="2">
        <v>1</v>
      </c>
      <c r="F60" s="2" t="s">
        <v>520</v>
      </c>
      <c r="G60" s="13"/>
      <c r="H60" s="13"/>
      <c r="I60" s="2"/>
      <c r="J60" s="2">
        <f>I60+H60</f>
        <v>0</v>
      </c>
    </row>
    <row r="61" spans="1:10" x14ac:dyDescent="0.25">
      <c r="A61" s="2">
        <v>2</v>
      </c>
      <c r="B61" s="2" t="s">
        <v>528</v>
      </c>
      <c r="C61" s="1" t="s">
        <v>529</v>
      </c>
      <c r="D61" s="2">
        <v>2</v>
      </c>
      <c r="E61" s="2">
        <v>1</v>
      </c>
      <c r="F61" s="2" t="s">
        <v>520</v>
      </c>
      <c r="G61" s="13" t="s">
        <v>534</v>
      </c>
      <c r="H61" s="24"/>
      <c r="J61" s="2">
        <f>I61+H61</f>
        <v>0</v>
      </c>
    </row>
    <row r="62" spans="1:10" x14ac:dyDescent="0.25">
      <c r="A62" s="72" t="s">
        <v>11</v>
      </c>
      <c r="B62" s="73"/>
      <c r="C62" s="73"/>
      <c r="D62" s="73"/>
      <c r="E62" s="73"/>
      <c r="F62" s="73"/>
      <c r="G62" s="74"/>
      <c r="H62" s="33">
        <f>H60+H61</f>
        <v>0</v>
      </c>
      <c r="I62" s="33">
        <f t="shared" ref="I62" si="22">I60+I61</f>
        <v>0</v>
      </c>
      <c r="J62" s="33">
        <f t="shared" ref="J62" si="23">J60+J61</f>
        <v>0</v>
      </c>
    </row>
    <row r="63" spans="1:10" ht="18.75" customHeight="1" x14ac:dyDescent="0.25">
      <c r="A63" s="79" t="s">
        <v>312</v>
      </c>
      <c r="B63" s="89"/>
      <c r="C63" s="89"/>
      <c r="D63" s="89"/>
      <c r="E63" s="89"/>
      <c r="F63" s="89"/>
      <c r="G63" s="89"/>
      <c r="H63" s="89"/>
      <c r="I63" s="89"/>
      <c r="J63" s="90"/>
    </row>
    <row r="64" spans="1:10" ht="31.5" x14ac:dyDescent="0.25">
      <c r="A64" s="2">
        <v>1</v>
      </c>
      <c r="B64" s="10" t="s">
        <v>526</v>
      </c>
      <c r="C64" s="1" t="s">
        <v>544</v>
      </c>
      <c r="D64" s="2">
        <v>2</v>
      </c>
      <c r="E64" s="2">
        <v>1</v>
      </c>
      <c r="F64" s="6" t="s">
        <v>520</v>
      </c>
      <c r="G64" s="22"/>
      <c r="H64" s="22"/>
      <c r="I64" s="6"/>
      <c r="J64" s="2">
        <f>I64+H64</f>
        <v>0</v>
      </c>
    </row>
    <row r="65" spans="1:10" x14ac:dyDescent="0.25">
      <c r="A65" s="2">
        <v>2</v>
      </c>
      <c r="B65" s="2" t="s">
        <v>528</v>
      </c>
      <c r="C65" s="1" t="s">
        <v>529</v>
      </c>
      <c r="D65" s="2">
        <v>2</v>
      </c>
      <c r="E65" s="2">
        <v>1</v>
      </c>
      <c r="F65" s="6" t="s">
        <v>545</v>
      </c>
      <c r="G65" s="13" t="s">
        <v>534</v>
      </c>
      <c r="H65" s="24"/>
      <c r="J65" s="2">
        <f>I65+H65</f>
        <v>0</v>
      </c>
    </row>
    <row r="66" spans="1:10" x14ac:dyDescent="0.25">
      <c r="A66" s="72" t="s">
        <v>11</v>
      </c>
      <c r="B66" s="73"/>
      <c r="C66" s="73"/>
      <c r="D66" s="73"/>
      <c r="E66" s="73"/>
      <c r="F66" s="73"/>
      <c r="G66" s="74"/>
      <c r="H66" s="33">
        <f>H64+H65</f>
        <v>0</v>
      </c>
      <c r="I66" s="33">
        <f t="shared" ref="I66" si="24">I64+I65</f>
        <v>0</v>
      </c>
      <c r="J66" s="33">
        <f t="shared" ref="J66" si="25">J64+J65</f>
        <v>0</v>
      </c>
    </row>
    <row r="67" spans="1:10" x14ac:dyDescent="0.25">
      <c r="A67" s="55" t="s">
        <v>177</v>
      </c>
      <c r="B67" s="55"/>
      <c r="C67" s="55"/>
      <c r="D67" s="55"/>
      <c r="E67" s="55"/>
      <c r="F67" s="55"/>
      <c r="G67" s="55"/>
      <c r="H67" s="55"/>
      <c r="I67" s="55"/>
      <c r="J67" s="55"/>
    </row>
    <row r="68" spans="1:10" x14ac:dyDescent="0.25">
      <c r="A68" s="2">
        <v>1</v>
      </c>
      <c r="B68" s="10" t="s">
        <v>526</v>
      </c>
      <c r="C68" s="1" t="s">
        <v>529</v>
      </c>
      <c r="D68" s="2">
        <v>2</v>
      </c>
      <c r="E68" s="2">
        <v>1</v>
      </c>
      <c r="F68" s="2" t="s">
        <v>520</v>
      </c>
      <c r="G68" s="13"/>
      <c r="H68" s="13"/>
      <c r="I68" s="2"/>
      <c r="J68" s="2">
        <f>I68+H68</f>
        <v>0</v>
      </c>
    </row>
    <row r="69" spans="1:10" x14ac:dyDescent="0.25">
      <c r="A69" s="2">
        <v>2</v>
      </c>
      <c r="B69" s="2" t="s">
        <v>528</v>
      </c>
      <c r="C69" s="1" t="s">
        <v>529</v>
      </c>
      <c r="D69" s="2">
        <v>2</v>
      </c>
      <c r="E69" s="2">
        <v>1</v>
      </c>
      <c r="F69" s="2" t="s">
        <v>520</v>
      </c>
      <c r="G69" s="13" t="s">
        <v>534</v>
      </c>
      <c r="H69" s="24"/>
      <c r="J69" s="2">
        <f>I69+H69</f>
        <v>0</v>
      </c>
    </row>
    <row r="70" spans="1:10" x14ac:dyDescent="0.25">
      <c r="A70" s="72" t="s">
        <v>11</v>
      </c>
      <c r="B70" s="73"/>
      <c r="C70" s="73"/>
      <c r="D70" s="73"/>
      <c r="E70" s="73"/>
      <c r="F70" s="73"/>
      <c r="G70" s="74"/>
      <c r="H70" s="33">
        <f>H68+H69</f>
        <v>0</v>
      </c>
      <c r="I70" s="33">
        <f t="shared" ref="I70" si="26">I68+I69</f>
        <v>0</v>
      </c>
      <c r="J70" s="33">
        <f t="shared" ref="J70" si="27">J68+J69</f>
        <v>0</v>
      </c>
    </row>
    <row r="71" spans="1:10" ht="20.25" x14ac:dyDescent="0.25">
      <c r="A71" s="76" t="s">
        <v>159</v>
      </c>
      <c r="B71" s="77"/>
      <c r="C71" s="77"/>
      <c r="D71" s="77"/>
      <c r="E71" s="77"/>
      <c r="F71" s="77"/>
      <c r="G71" s="77"/>
      <c r="H71" s="77"/>
      <c r="I71" s="77"/>
      <c r="J71" s="78"/>
    </row>
    <row r="72" spans="1:10" x14ac:dyDescent="0.25">
      <c r="A72" s="79" t="s">
        <v>546</v>
      </c>
      <c r="B72" s="80"/>
      <c r="C72" s="80"/>
      <c r="D72" s="80"/>
      <c r="E72" s="80"/>
      <c r="F72" s="80"/>
      <c r="G72" s="80"/>
      <c r="H72" s="80"/>
      <c r="I72" s="80"/>
      <c r="J72" s="81"/>
    </row>
    <row r="73" spans="1:10" x14ac:dyDescent="0.25">
      <c r="A73" s="2">
        <v>1</v>
      </c>
      <c r="B73" s="10" t="s">
        <v>526</v>
      </c>
      <c r="C73" s="3" t="s">
        <v>529</v>
      </c>
      <c r="D73" s="2">
        <v>2</v>
      </c>
      <c r="E73" s="2">
        <v>1</v>
      </c>
      <c r="F73" s="2" t="s">
        <v>73</v>
      </c>
      <c r="G73" s="13"/>
      <c r="H73" s="13"/>
      <c r="I73" s="2"/>
      <c r="J73" s="2">
        <f>I73+H73</f>
        <v>0</v>
      </c>
    </row>
    <row r="74" spans="1:10" x14ac:dyDescent="0.25">
      <c r="A74" s="2">
        <v>2</v>
      </c>
      <c r="B74" s="2" t="s">
        <v>547</v>
      </c>
      <c r="C74" s="1" t="s">
        <v>529</v>
      </c>
      <c r="D74" s="2">
        <v>2</v>
      </c>
      <c r="E74" s="2">
        <v>1</v>
      </c>
      <c r="F74" s="2" t="s">
        <v>73</v>
      </c>
      <c r="G74" s="13" t="s">
        <v>534</v>
      </c>
      <c r="H74" s="24"/>
      <c r="J74" s="2">
        <f>I74+H74</f>
        <v>0</v>
      </c>
    </row>
    <row r="75" spans="1:10" x14ac:dyDescent="0.25">
      <c r="A75" s="72" t="s">
        <v>11</v>
      </c>
      <c r="B75" s="73"/>
      <c r="C75" s="73"/>
      <c r="D75" s="73"/>
      <c r="E75" s="73"/>
      <c r="F75" s="73"/>
      <c r="G75" s="74"/>
      <c r="H75" s="33">
        <f>H73+H74</f>
        <v>0</v>
      </c>
      <c r="I75" s="33">
        <f t="shared" ref="I75" si="28">I73+I74</f>
        <v>0</v>
      </c>
      <c r="J75" s="33">
        <f t="shared" ref="J75" si="29">J73+J74</f>
        <v>0</v>
      </c>
    </row>
    <row r="76" spans="1:10" x14ac:dyDescent="0.25">
      <c r="A76" s="79" t="s">
        <v>548</v>
      </c>
      <c r="B76" s="80"/>
      <c r="C76" s="80"/>
      <c r="D76" s="80"/>
      <c r="E76" s="80"/>
      <c r="F76" s="80"/>
      <c r="G76" s="80"/>
      <c r="H76" s="80"/>
      <c r="I76" s="80"/>
      <c r="J76" s="81"/>
    </row>
    <row r="77" spans="1:10" ht="31.5" x14ac:dyDescent="0.25">
      <c r="A77" s="2">
        <v>1</v>
      </c>
      <c r="B77" s="10" t="s">
        <v>526</v>
      </c>
      <c r="C77" s="3" t="s">
        <v>549</v>
      </c>
      <c r="D77" s="2">
        <v>2</v>
      </c>
      <c r="E77" s="2">
        <v>1</v>
      </c>
      <c r="F77" s="2" t="s">
        <v>550</v>
      </c>
      <c r="G77" s="13"/>
      <c r="H77" s="13"/>
      <c r="I77" s="2"/>
      <c r="J77" s="2">
        <f>I77+H77</f>
        <v>0</v>
      </c>
    </row>
    <row r="78" spans="1:10" x14ac:dyDescent="0.25">
      <c r="A78" s="2">
        <v>2</v>
      </c>
      <c r="B78" s="2" t="s">
        <v>547</v>
      </c>
      <c r="C78" s="1" t="s">
        <v>529</v>
      </c>
      <c r="D78" s="2">
        <v>2</v>
      </c>
      <c r="E78" s="2">
        <v>1</v>
      </c>
      <c r="F78" s="2" t="s">
        <v>520</v>
      </c>
      <c r="G78" s="13" t="s">
        <v>534</v>
      </c>
      <c r="H78" s="24"/>
      <c r="J78" s="2">
        <f>I78+H78</f>
        <v>0</v>
      </c>
    </row>
    <row r="79" spans="1:10" x14ac:dyDescent="0.25">
      <c r="A79" s="72" t="s">
        <v>11</v>
      </c>
      <c r="B79" s="73"/>
      <c r="C79" s="73"/>
      <c r="D79" s="73"/>
      <c r="E79" s="73"/>
      <c r="F79" s="73"/>
      <c r="G79" s="74"/>
      <c r="H79" s="33">
        <f>H77+H78</f>
        <v>0</v>
      </c>
      <c r="I79" s="33">
        <f t="shared" ref="I79" si="30">I77+I78</f>
        <v>0</v>
      </c>
      <c r="J79" s="33">
        <f t="shared" ref="J79" si="31">J77+J78</f>
        <v>0</v>
      </c>
    </row>
    <row r="80" spans="1:10" x14ac:dyDescent="0.25">
      <c r="A80" s="79" t="s">
        <v>551</v>
      </c>
      <c r="B80" s="80"/>
      <c r="C80" s="80"/>
      <c r="D80" s="80"/>
      <c r="E80" s="80"/>
      <c r="F80" s="80"/>
      <c r="G80" s="80"/>
      <c r="H80" s="80"/>
      <c r="I80" s="80"/>
      <c r="J80" s="81"/>
    </row>
    <row r="81" spans="1:10" x14ac:dyDescent="0.3">
      <c r="A81" s="2">
        <v>1</v>
      </c>
      <c r="B81" s="10" t="s">
        <v>526</v>
      </c>
      <c r="C81" s="1" t="s">
        <v>529</v>
      </c>
      <c r="D81" s="2">
        <v>2</v>
      </c>
      <c r="E81" s="2">
        <v>1</v>
      </c>
      <c r="F81" s="2" t="s">
        <v>73</v>
      </c>
      <c r="I81" s="2"/>
      <c r="J81" s="2">
        <f>I81+H81</f>
        <v>0</v>
      </c>
    </row>
    <row r="82" spans="1:10" x14ac:dyDescent="0.25">
      <c r="A82" s="2">
        <v>2</v>
      </c>
      <c r="B82" s="2" t="s">
        <v>547</v>
      </c>
      <c r="C82" s="1" t="s">
        <v>529</v>
      </c>
      <c r="D82" s="2">
        <v>2</v>
      </c>
      <c r="E82" s="2">
        <v>1</v>
      </c>
      <c r="F82" s="2" t="s">
        <v>73</v>
      </c>
      <c r="G82" s="13" t="s">
        <v>534</v>
      </c>
      <c r="H82" s="24"/>
      <c r="J82" s="2">
        <f>I82+H82</f>
        <v>0</v>
      </c>
    </row>
    <row r="83" spans="1:10" x14ac:dyDescent="0.25">
      <c r="A83" s="72" t="s">
        <v>11</v>
      </c>
      <c r="B83" s="73"/>
      <c r="C83" s="73"/>
      <c r="D83" s="73"/>
      <c r="E83" s="73"/>
      <c r="F83" s="73"/>
      <c r="G83" s="74"/>
      <c r="H83" s="33">
        <f>H81+H82</f>
        <v>0</v>
      </c>
      <c r="I83" s="33">
        <f t="shared" ref="I83" si="32">I81+I82</f>
        <v>0</v>
      </c>
      <c r="J83" s="33">
        <f t="shared" ref="J83" si="33">J81+J82</f>
        <v>0</v>
      </c>
    </row>
    <row r="84" spans="1:10" ht="19.5" thickBot="1" x14ac:dyDescent="0.35"/>
    <row r="85" spans="1:10" ht="15.75" x14ac:dyDescent="0.25">
      <c r="A85" s="63" t="s">
        <v>623</v>
      </c>
      <c r="B85" s="64"/>
      <c r="C85" s="64"/>
      <c r="D85" s="64"/>
      <c r="E85" s="64"/>
      <c r="F85" s="64"/>
      <c r="G85" s="70"/>
      <c r="H85" s="34" t="s">
        <v>628</v>
      </c>
      <c r="I85" s="34" t="s">
        <v>629</v>
      </c>
      <c r="J85" s="35" t="s">
        <v>72</v>
      </c>
    </row>
    <row r="86" spans="1:10" ht="16.5" thickBot="1" x14ac:dyDescent="0.3">
      <c r="A86" s="65"/>
      <c r="B86" s="66"/>
      <c r="C86" s="66"/>
      <c r="D86" s="66"/>
      <c r="E86" s="66"/>
      <c r="F86" s="66"/>
      <c r="G86" s="71"/>
      <c r="H86" s="36">
        <f>H83+H79+H75+H70+H66+H62+H58+H54+H50+H46+H42+H38+H34+H30+H26+H22+H18+H13+H9</f>
        <v>0</v>
      </c>
      <c r="I86" s="36">
        <f t="shared" ref="I86" si="34">I83+I79+I75+I70+I66+I62+I58+I54+I50+I46+I42+I38+I34+I30+I26+I22+I18+I13+I9</f>
        <v>0</v>
      </c>
      <c r="J86" s="37">
        <f>J83+J79+J75+J70+J66+J62+J58+J54+J50+J46+J42+J38+J34+J30+J26+J22+J18+J13+J9</f>
        <v>0</v>
      </c>
    </row>
    <row r="87" spans="1:10" ht="15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ht="15.75" x14ac:dyDescent="0.25">
      <c r="A88" s="45"/>
      <c r="B88" s="45"/>
      <c r="C88" s="45"/>
      <c r="D88" s="45"/>
      <c r="E88" s="45"/>
      <c r="F88" s="46"/>
      <c r="G88" s="46"/>
      <c r="H88" s="45"/>
      <c r="I88" s="45"/>
      <c r="J88" s="45"/>
    </row>
    <row r="89" spans="1:10" ht="15" x14ac:dyDescent="0.25">
      <c r="A89" s="67" t="s">
        <v>641</v>
      </c>
      <c r="B89" s="67"/>
      <c r="C89" s="67"/>
      <c r="D89" s="67"/>
      <c r="E89" s="67"/>
      <c r="F89" s="67"/>
      <c r="G89" s="67"/>
      <c r="H89" s="67"/>
      <c r="I89" s="67"/>
      <c r="J89" s="67"/>
    </row>
    <row r="90" spans="1:10" ht="15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ht="15" x14ac:dyDescent="0.25">
      <c r="A91" s="68" t="s">
        <v>632</v>
      </c>
      <c r="B91" s="68"/>
      <c r="C91" s="68"/>
      <c r="D91" s="68"/>
      <c r="E91" s="68"/>
      <c r="F91" s="68"/>
      <c r="G91" s="68"/>
      <c r="H91" s="68"/>
      <c r="I91" s="68"/>
      <c r="J91" s="68"/>
    </row>
    <row r="92" spans="1:10" ht="15" hidden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ht="15" customHeight="1" x14ac:dyDescent="0.25">
      <c r="A93" s="45"/>
      <c r="B93" s="69" t="s">
        <v>624</v>
      </c>
      <c r="C93" s="69"/>
      <c r="D93" s="69"/>
      <c r="E93" s="69"/>
      <c r="F93" s="69"/>
      <c r="G93" s="69"/>
      <c r="H93" s="69"/>
      <c r="I93" s="44"/>
      <c r="J93" s="44"/>
    </row>
    <row r="94" spans="1:10" ht="15" customHeight="1" x14ac:dyDescent="0.25">
      <c r="A94" s="45"/>
      <c r="B94" s="69"/>
      <c r="C94" s="69"/>
      <c r="D94" s="69"/>
      <c r="E94" s="69"/>
      <c r="F94" s="69"/>
      <c r="G94" s="69"/>
      <c r="H94" s="69"/>
      <c r="I94" s="44"/>
      <c r="J94" s="44"/>
    </row>
    <row r="95" spans="1:10" ht="15" x14ac:dyDescent="0.25">
      <c r="A95" s="45"/>
      <c r="B95" s="69"/>
      <c r="C95" s="69"/>
      <c r="D95" s="69"/>
      <c r="E95" s="69"/>
      <c r="F95" s="69"/>
      <c r="G95" s="69"/>
      <c r="H95" s="69"/>
      <c r="I95" s="44"/>
      <c r="J95" s="44"/>
    </row>
    <row r="96" spans="1:10" ht="15" x14ac:dyDescent="0.25">
      <c r="A96" s="45"/>
      <c r="B96" s="69"/>
      <c r="C96" s="69"/>
      <c r="D96" s="69"/>
      <c r="E96" s="69"/>
      <c r="F96" s="69"/>
      <c r="G96" s="69"/>
      <c r="H96" s="69"/>
      <c r="I96" s="44"/>
      <c r="J96" s="44"/>
    </row>
    <row r="97" spans="1:10" ht="15" x14ac:dyDescent="0.25">
      <c r="A97" s="45"/>
      <c r="B97" s="69"/>
      <c r="C97" s="69"/>
      <c r="D97" s="69"/>
      <c r="E97" s="69"/>
      <c r="F97" s="69"/>
      <c r="G97" s="69"/>
      <c r="H97" s="69"/>
      <c r="I97" s="44"/>
      <c r="J97" s="44"/>
    </row>
  </sheetData>
  <mergeCells count="47">
    <mergeCell ref="A15:J15"/>
    <mergeCell ref="A2:J2"/>
    <mergeCell ref="A5:J5"/>
    <mergeCell ref="A6:J6"/>
    <mergeCell ref="A10:J10"/>
    <mergeCell ref="A14:J14"/>
    <mergeCell ref="A13:G13"/>
    <mergeCell ref="A9:G9"/>
    <mergeCell ref="A51:J51"/>
    <mergeCell ref="A19:J19"/>
    <mergeCell ref="A23:J23"/>
    <mergeCell ref="A27:J27"/>
    <mergeCell ref="A31:J31"/>
    <mergeCell ref="A35:J35"/>
    <mergeCell ref="A39:J39"/>
    <mergeCell ref="A43:J43"/>
    <mergeCell ref="A47:J47"/>
    <mergeCell ref="A34:G34"/>
    <mergeCell ref="A30:G30"/>
    <mergeCell ref="A26:G26"/>
    <mergeCell ref="A66:G66"/>
    <mergeCell ref="A76:J76"/>
    <mergeCell ref="A80:J80"/>
    <mergeCell ref="A55:J55"/>
    <mergeCell ref="A59:J59"/>
    <mergeCell ref="A63:J63"/>
    <mergeCell ref="A67:J67"/>
    <mergeCell ref="A71:J71"/>
    <mergeCell ref="A72:J72"/>
    <mergeCell ref="A62:G62"/>
    <mergeCell ref="A58:G58"/>
    <mergeCell ref="B93:H97"/>
    <mergeCell ref="A89:J89"/>
    <mergeCell ref="A91:J91"/>
    <mergeCell ref="A1:J1"/>
    <mergeCell ref="A22:G22"/>
    <mergeCell ref="B18:G18"/>
    <mergeCell ref="A85:G86"/>
    <mergeCell ref="A54:G54"/>
    <mergeCell ref="A50:G50"/>
    <mergeCell ref="A46:G46"/>
    <mergeCell ref="A42:G42"/>
    <mergeCell ref="A38:G38"/>
    <mergeCell ref="A83:G83"/>
    <mergeCell ref="A79:G79"/>
    <mergeCell ref="A75:G75"/>
    <mergeCell ref="A70:G70"/>
  </mergeCells>
  <pageMargins left="0.7" right="0.7" top="0.75" bottom="0.75" header="0.3" footer="0.3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zoomScaleNormal="100" workbookViewId="0">
      <pane ySplit="4" topLeftCell="A71" activePane="bottomLeft" state="frozen"/>
      <selection pane="bottomLeft" activeCell="J88" sqref="J88"/>
    </sheetView>
  </sheetViews>
  <sheetFormatPr defaultRowHeight="15" x14ac:dyDescent="0.25"/>
  <cols>
    <col min="1" max="1" width="13.5703125" customWidth="1"/>
    <col min="2" max="2" width="22.5703125" bestFit="1" customWidth="1"/>
    <col min="3" max="3" width="21.85546875" customWidth="1"/>
    <col min="4" max="4" width="12.140625" bestFit="1" customWidth="1"/>
    <col min="5" max="5" width="14.140625" customWidth="1"/>
    <col min="6" max="6" width="14" customWidth="1"/>
    <col min="7" max="7" width="19.42578125" bestFit="1" customWidth="1"/>
    <col min="8" max="8" width="15.7109375" customWidth="1"/>
    <col min="9" max="9" width="20.140625" customWidth="1"/>
    <col min="10" max="10" width="16.28515625" customWidth="1"/>
  </cols>
  <sheetData>
    <row r="1" spans="1:10" x14ac:dyDescent="0.25">
      <c r="A1" s="60" t="s">
        <v>637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ht="85.15" customHeight="1" x14ac:dyDescent="0.25">
      <c r="A2" s="100" t="s">
        <v>552</v>
      </c>
      <c r="B2" s="101"/>
      <c r="C2" s="101"/>
      <c r="D2" s="101"/>
      <c r="E2" s="101"/>
      <c r="F2" s="101"/>
      <c r="G2" s="101"/>
      <c r="H2" s="101"/>
      <c r="I2" s="101"/>
      <c r="J2" s="102"/>
    </row>
    <row r="3" spans="1:10" ht="31.5" x14ac:dyDescent="0.25">
      <c r="A3" s="20" t="s">
        <v>0</v>
      </c>
      <c r="B3" s="20" t="s">
        <v>1</v>
      </c>
      <c r="C3" s="20" t="s">
        <v>2</v>
      </c>
      <c r="D3" s="1" t="s">
        <v>5</v>
      </c>
      <c r="E3" s="20" t="s">
        <v>4</v>
      </c>
      <c r="F3" s="1" t="s">
        <v>3</v>
      </c>
      <c r="G3" s="20" t="s">
        <v>6</v>
      </c>
      <c r="H3" s="1" t="s">
        <v>640</v>
      </c>
      <c r="I3" s="1" t="s">
        <v>553</v>
      </c>
      <c r="J3" s="1" t="s">
        <v>8</v>
      </c>
    </row>
    <row r="4" spans="1:10" ht="15.75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</row>
    <row r="5" spans="1:10" ht="18.75" x14ac:dyDescent="0.25">
      <c r="A5" s="103" t="s">
        <v>554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5.75" x14ac:dyDescent="0.25">
      <c r="A6" s="54" t="s">
        <v>77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ht="63" x14ac:dyDescent="0.25">
      <c r="A7" s="2">
        <v>1</v>
      </c>
      <c r="B7" s="2" t="s">
        <v>526</v>
      </c>
      <c r="C7" s="3" t="s">
        <v>555</v>
      </c>
      <c r="D7" s="2">
        <v>2</v>
      </c>
      <c r="E7" s="2">
        <v>1</v>
      </c>
      <c r="F7" s="2" t="s">
        <v>73</v>
      </c>
      <c r="G7" s="3" t="s">
        <v>556</v>
      </c>
      <c r="H7" s="3"/>
      <c r="I7" s="2"/>
      <c r="J7" s="2">
        <f>I7+H7</f>
        <v>0</v>
      </c>
    </row>
    <row r="8" spans="1:10" ht="15.75" x14ac:dyDescent="0.25">
      <c r="A8" s="2">
        <v>2</v>
      </c>
      <c r="B8" s="2" t="s">
        <v>557</v>
      </c>
      <c r="C8" s="3" t="s">
        <v>529</v>
      </c>
      <c r="D8" s="2">
        <v>2</v>
      </c>
      <c r="E8" s="2">
        <v>1</v>
      </c>
      <c r="F8" s="2" t="s">
        <v>73</v>
      </c>
      <c r="G8" s="2" t="s">
        <v>534</v>
      </c>
      <c r="H8" s="2"/>
      <c r="I8" s="2"/>
      <c r="J8" s="2">
        <f>I8+H8</f>
        <v>0</v>
      </c>
    </row>
    <row r="9" spans="1:10" ht="18.75" x14ac:dyDescent="0.25">
      <c r="A9" s="72" t="s">
        <v>558</v>
      </c>
      <c r="B9" s="73"/>
      <c r="C9" s="73"/>
      <c r="D9" s="73"/>
      <c r="E9" s="73"/>
      <c r="F9" s="73"/>
      <c r="G9" s="74"/>
      <c r="H9" s="31">
        <f t="shared" ref="H9:I9" si="0">H7+H8</f>
        <v>0</v>
      </c>
      <c r="I9" s="31">
        <f t="shared" si="0"/>
        <v>0</v>
      </c>
      <c r="J9" s="31">
        <f>J7+J8</f>
        <v>0</v>
      </c>
    </row>
    <row r="10" spans="1:10" ht="15.75" x14ac:dyDescent="0.25">
      <c r="A10" s="54" t="s">
        <v>78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63" x14ac:dyDescent="0.25">
      <c r="A11" s="2">
        <v>1</v>
      </c>
      <c r="B11" s="2" t="s">
        <v>526</v>
      </c>
      <c r="C11" s="3" t="s">
        <v>559</v>
      </c>
      <c r="D11" s="2">
        <v>2</v>
      </c>
      <c r="E11" s="2">
        <v>1</v>
      </c>
      <c r="F11" s="2" t="s">
        <v>73</v>
      </c>
      <c r="G11" s="3" t="s">
        <v>556</v>
      </c>
      <c r="H11" s="3"/>
      <c r="I11" s="2"/>
      <c r="J11" s="2">
        <f>I11+H11</f>
        <v>0</v>
      </c>
    </row>
    <row r="12" spans="1:10" ht="15.75" x14ac:dyDescent="0.25">
      <c r="A12" s="2">
        <v>2</v>
      </c>
      <c r="B12" s="2" t="s">
        <v>557</v>
      </c>
      <c r="C12" s="3" t="s">
        <v>529</v>
      </c>
      <c r="D12" s="2">
        <v>2</v>
      </c>
      <c r="E12" s="2">
        <v>1</v>
      </c>
      <c r="F12" s="2" t="s">
        <v>73</v>
      </c>
      <c r="G12" s="2" t="s">
        <v>534</v>
      </c>
      <c r="H12" s="2"/>
      <c r="I12" s="2"/>
      <c r="J12" s="2">
        <f>I12+H12</f>
        <v>0</v>
      </c>
    </row>
    <row r="13" spans="1:10" ht="18.75" x14ac:dyDescent="0.25">
      <c r="A13" s="72" t="s">
        <v>558</v>
      </c>
      <c r="B13" s="73"/>
      <c r="C13" s="73"/>
      <c r="D13" s="73"/>
      <c r="E13" s="73"/>
      <c r="F13" s="73"/>
      <c r="G13" s="74"/>
      <c r="H13" s="31">
        <f t="shared" ref="H13" si="1">H11+H12</f>
        <v>0</v>
      </c>
      <c r="I13" s="31">
        <f>I11+I12</f>
        <v>0</v>
      </c>
      <c r="J13" s="31">
        <f>J11+J12</f>
        <v>0</v>
      </c>
    </row>
    <row r="14" spans="1:10" ht="15.75" x14ac:dyDescent="0.25">
      <c r="A14" s="104" t="s">
        <v>560</v>
      </c>
      <c r="B14" s="105"/>
      <c r="C14" s="105"/>
      <c r="D14" s="105"/>
      <c r="E14" s="105"/>
      <c r="F14" s="105"/>
      <c r="G14" s="105"/>
      <c r="H14" s="105"/>
      <c r="I14" s="105"/>
      <c r="J14" s="106"/>
    </row>
    <row r="15" spans="1:10" ht="63" x14ac:dyDescent="0.25">
      <c r="A15" s="2">
        <v>1</v>
      </c>
      <c r="B15" s="2" t="s">
        <v>526</v>
      </c>
      <c r="C15" s="3" t="s">
        <v>559</v>
      </c>
      <c r="D15" s="2">
        <v>2</v>
      </c>
      <c r="E15" s="2">
        <v>1</v>
      </c>
      <c r="F15" s="2" t="s">
        <v>73</v>
      </c>
      <c r="G15" s="3" t="s">
        <v>556</v>
      </c>
      <c r="H15" s="3"/>
      <c r="I15" s="2"/>
      <c r="J15" s="2">
        <f>I15+H15</f>
        <v>0</v>
      </c>
    </row>
    <row r="16" spans="1:10" ht="15.75" x14ac:dyDescent="0.25">
      <c r="A16" s="2">
        <v>2</v>
      </c>
      <c r="B16" s="2" t="s">
        <v>557</v>
      </c>
      <c r="C16" s="3" t="s">
        <v>529</v>
      </c>
      <c r="D16" s="2">
        <v>2</v>
      </c>
      <c r="E16" s="2">
        <v>1</v>
      </c>
      <c r="F16" s="2" t="s">
        <v>73</v>
      </c>
      <c r="G16" s="2" t="s">
        <v>534</v>
      </c>
      <c r="H16" s="2"/>
      <c r="I16" s="2"/>
      <c r="J16" s="2">
        <f>I16+H16</f>
        <v>0</v>
      </c>
    </row>
    <row r="17" spans="1:10" ht="18.75" x14ac:dyDescent="0.25">
      <c r="A17" s="72" t="s">
        <v>558</v>
      </c>
      <c r="B17" s="73"/>
      <c r="C17" s="73"/>
      <c r="D17" s="73"/>
      <c r="E17" s="73"/>
      <c r="F17" s="73"/>
      <c r="G17" s="74"/>
      <c r="H17" s="31">
        <f t="shared" ref="H17" si="2">H15+H16</f>
        <v>0</v>
      </c>
      <c r="I17" s="31">
        <f t="shared" ref="I17" si="3">I15+I16</f>
        <v>0</v>
      </c>
      <c r="J17" s="31">
        <f>J15+J16</f>
        <v>0</v>
      </c>
    </row>
    <row r="18" spans="1:10" ht="15.75" x14ac:dyDescent="0.25">
      <c r="A18" s="54" t="s">
        <v>561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0" ht="63" x14ac:dyDescent="0.25">
      <c r="A19" s="2">
        <v>1</v>
      </c>
      <c r="B19" s="2" t="s">
        <v>526</v>
      </c>
      <c r="C19" s="1" t="s">
        <v>562</v>
      </c>
      <c r="D19" s="2">
        <v>2</v>
      </c>
      <c r="E19" s="2">
        <v>1</v>
      </c>
      <c r="F19" s="2" t="s">
        <v>73</v>
      </c>
      <c r="G19" s="3" t="s">
        <v>556</v>
      </c>
      <c r="H19" s="3"/>
      <c r="I19" s="2"/>
      <c r="J19" s="2">
        <f>I19+H19</f>
        <v>0</v>
      </c>
    </row>
    <row r="20" spans="1:10" ht="15.75" x14ac:dyDescent="0.25">
      <c r="A20" s="2">
        <v>2</v>
      </c>
      <c r="B20" s="2" t="s">
        <v>557</v>
      </c>
      <c r="C20" s="1" t="s">
        <v>529</v>
      </c>
      <c r="D20" s="2">
        <v>2</v>
      </c>
      <c r="E20" s="2">
        <v>1</v>
      </c>
      <c r="F20" s="2" t="s">
        <v>73</v>
      </c>
      <c r="G20" s="2" t="s">
        <v>534</v>
      </c>
      <c r="H20" s="2"/>
      <c r="I20" s="2"/>
      <c r="J20" s="2">
        <f>I20+H20</f>
        <v>0</v>
      </c>
    </row>
    <row r="21" spans="1:10" ht="18.75" x14ac:dyDescent="0.25">
      <c r="A21" s="72" t="s">
        <v>558</v>
      </c>
      <c r="B21" s="73"/>
      <c r="C21" s="73"/>
      <c r="D21" s="73"/>
      <c r="E21" s="73"/>
      <c r="F21" s="73"/>
      <c r="G21" s="74"/>
      <c r="H21" s="31">
        <f t="shared" ref="H21" si="4">H19+H20</f>
        <v>0</v>
      </c>
      <c r="I21" s="31">
        <f t="shared" ref="I21" si="5">I19+I20</f>
        <v>0</v>
      </c>
      <c r="J21" s="31">
        <f>J19+J20</f>
        <v>0</v>
      </c>
    </row>
    <row r="22" spans="1:10" ht="15.75" x14ac:dyDescent="0.25">
      <c r="A22" s="54" t="s">
        <v>80</v>
      </c>
      <c r="B22" s="54"/>
      <c r="C22" s="54"/>
      <c r="D22" s="54"/>
      <c r="E22" s="54"/>
      <c r="F22" s="54"/>
      <c r="G22" s="54"/>
      <c r="H22" s="54"/>
      <c r="I22" s="54"/>
      <c r="J22" s="54"/>
    </row>
    <row r="23" spans="1:10" ht="63" x14ac:dyDescent="0.25">
      <c r="A23" s="2">
        <v>1</v>
      </c>
      <c r="B23" s="2" t="s">
        <v>526</v>
      </c>
      <c r="C23" s="3" t="s">
        <v>563</v>
      </c>
      <c r="D23" s="2">
        <v>2</v>
      </c>
      <c r="E23" s="2">
        <v>1</v>
      </c>
      <c r="F23" s="2" t="s">
        <v>73</v>
      </c>
      <c r="G23" s="3" t="s">
        <v>556</v>
      </c>
      <c r="H23" s="3"/>
      <c r="I23" s="2"/>
      <c r="J23" s="2">
        <f>I23+H23</f>
        <v>0</v>
      </c>
    </row>
    <row r="24" spans="1:10" ht="15.75" x14ac:dyDescent="0.25">
      <c r="A24" s="2">
        <v>2</v>
      </c>
      <c r="B24" s="2" t="s">
        <v>557</v>
      </c>
      <c r="C24" s="3" t="s">
        <v>529</v>
      </c>
      <c r="D24" s="2">
        <v>2</v>
      </c>
      <c r="E24" s="2">
        <v>1</v>
      </c>
      <c r="F24" s="2" t="s">
        <v>73</v>
      </c>
      <c r="G24" s="2" t="s">
        <v>534</v>
      </c>
      <c r="H24" s="2"/>
      <c r="I24" s="2"/>
      <c r="J24" s="2">
        <f>I24+H24</f>
        <v>0</v>
      </c>
    </row>
    <row r="25" spans="1:10" ht="18.75" x14ac:dyDescent="0.25">
      <c r="A25" s="72" t="s">
        <v>558</v>
      </c>
      <c r="B25" s="73"/>
      <c r="C25" s="73"/>
      <c r="D25" s="73"/>
      <c r="E25" s="73"/>
      <c r="F25" s="73"/>
      <c r="G25" s="74"/>
      <c r="H25" s="31">
        <f t="shared" ref="H25" si="6">H23+H24</f>
        <v>0</v>
      </c>
      <c r="I25" s="31">
        <f t="shared" ref="I25" si="7">I23+I24</f>
        <v>0</v>
      </c>
      <c r="J25" s="31">
        <f>J23+J24</f>
        <v>0</v>
      </c>
    </row>
    <row r="26" spans="1:10" ht="15.75" x14ac:dyDescent="0.25">
      <c r="A26" s="54" t="s">
        <v>82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63" x14ac:dyDescent="0.25">
      <c r="A27" s="2">
        <v>1</v>
      </c>
      <c r="B27" s="2" t="s">
        <v>526</v>
      </c>
      <c r="C27" s="3" t="s">
        <v>564</v>
      </c>
      <c r="D27" s="2">
        <v>2</v>
      </c>
      <c r="E27" s="2">
        <v>1</v>
      </c>
      <c r="F27" s="2" t="s">
        <v>73</v>
      </c>
      <c r="G27" s="3" t="s">
        <v>556</v>
      </c>
      <c r="H27" s="3"/>
      <c r="I27" s="2"/>
      <c r="J27" s="2">
        <f>I27+H27</f>
        <v>0</v>
      </c>
    </row>
    <row r="28" spans="1:10" ht="15.75" x14ac:dyDescent="0.25">
      <c r="A28" s="2">
        <v>2</v>
      </c>
      <c r="B28" s="2" t="s">
        <v>557</v>
      </c>
      <c r="C28" s="3" t="s">
        <v>529</v>
      </c>
      <c r="D28" s="2">
        <v>2</v>
      </c>
      <c r="E28" s="2">
        <v>1</v>
      </c>
      <c r="F28" s="2" t="s">
        <v>73</v>
      </c>
      <c r="G28" s="2" t="s">
        <v>534</v>
      </c>
      <c r="H28" s="2"/>
      <c r="I28" s="2"/>
      <c r="J28" s="2">
        <f>I28+H28</f>
        <v>0</v>
      </c>
    </row>
    <row r="29" spans="1:10" ht="18.75" x14ac:dyDescent="0.25">
      <c r="A29" s="72" t="s">
        <v>558</v>
      </c>
      <c r="B29" s="73"/>
      <c r="C29" s="73"/>
      <c r="D29" s="73"/>
      <c r="E29" s="73"/>
      <c r="F29" s="73"/>
      <c r="G29" s="74"/>
      <c r="H29" s="31">
        <f t="shared" ref="H29" si="8">H27+H28</f>
        <v>0</v>
      </c>
      <c r="I29" s="31">
        <f t="shared" ref="I29" si="9">I27+I28</f>
        <v>0</v>
      </c>
      <c r="J29" s="31">
        <f>J27+J28</f>
        <v>0</v>
      </c>
    </row>
    <row r="30" spans="1:10" ht="15.75" x14ac:dyDescent="0.25">
      <c r="A30" s="54" t="s">
        <v>83</v>
      </c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63" x14ac:dyDescent="0.25">
      <c r="A31" s="2">
        <v>1</v>
      </c>
      <c r="B31" s="2" t="s">
        <v>526</v>
      </c>
      <c r="C31" s="3" t="s">
        <v>565</v>
      </c>
      <c r="D31" s="2">
        <v>2</v>
      </c>
      <c r="E31" s="2">
        <v>1</v>
      </c>
      <c r="F31" s="2" t="s">
        <v>73</v>
      </c>
      <c r="G31" s="3" t="s">
        <v>556</v>
      </c>
      <c r="H31" s="3"/>
      <c r="I31" s="2"/>
      <c r="J31" s="2">
        <f>I31+H31</f>
        <v>0</v>
      </c>
    </row>
    <row r="32" spans="1:10" ht="15.75" x14ac:dyDescent="0.25">
      <c r="A32" s="2"/>
      <c r="B32" s="2" t="s">
        <v>557</v>
      </c>
      <c r="C32" s="3"/>
      <c r="D32" s="2">
        <v>2</v>
      </c>
      <c r="E32" s="2">
        <v>1</v>
      </c>
      <c r="F32" s="2" t="s">
        <v>73</v>
      </c>
      <c r="G32" s="2" t="s">
        <v>534</v>
      </c>
      <c r="H32" s="2"/>
      <c r="I32" s="2"/>
      <c r="J32" s="2">
        <f>I32+H32</f>
        <v>0</v>
      </c>
    </row>
    <row r="33" spans="1:10" ht="18.75" x14ac:dyDescent="0.25">
      <c r="A33" s="72" t="s">
        <v>558</v>
      </c>
      <c r="B33" s="73"/>
      <c r="C33" s="73"/>
      <c r="D33" s="73"/>
      <c r="E33" s="73"/>
      <c r="F33" s="73"/>
      <c r="G33" s="74"/>
      <c r="H33" s="31">
        <f t="shared" ref="H33" si="10">H31+H32</f>
        <v>0</v>
      </c>
      <c r="I33" s="31">
        <f t="shared" ref="I33" si="11">I31+I32</f>
        <v>0</v>
      </c>
      <c r="J33" s="31">
        <f>J31+J32</f>
        <v>0</v>
      </c>
    </row>
    <row r="34" spans="1:10" ht="15.75" x14ac:dyDescent="0.25">
      <c r="A34" s="54" t="s">
        <v>84</v>
      </c>
      <c r="B34" s="54"/>
      <c r="C34" s="54"/>
      <c r="D34" s="54"/>
      <c r="E34" s="54"/>
      <c r="F34" s="54"/>
      <c r="G34" s="54"/>
      <c r="H34" s="54"/>
      <c r="I34" s="54"/>
      <c r="J34" s="54"/>
    </row>
    <row r="35" spans="1:10" ht="63" x14ac:dyDescent="0.25">
      <c r="A35" s="2">
        <v>1</v>
      </c>
      <c r="B35" s="2" t="s">
        <v>526</v>
      </c>
      <c r="C35" s="3" t="s">
        <v>565</v>
      </c>
      <c r="D35" s="2">
        <v>2</v>
      </c>
      <c r="E35" s="2">
        <v>1</v>
      </c>
      <c r="F35" s="2" t="s">
        <v>73</v>
      </c>
      <c r="G35" s="3" t="s">
        <v>556</v>
      </c>
      <c r="H35" s="3"/>
      <c r="I35" s="2"/>
      <c r="J35" s="2">
        <f>I35+H35</f>
        <v>0</v>
      </c>
    </row>
    <row r="36" spans="1:10" ht="15.75" x14ac:dyDescent="0.25">
      <c r="A36" s="2">
        <v>2</v>
      </c>
      <c r="B36" s="2" t="s">
        <v>557</v>
      </c>
      <c r="C36" s="3" t="s">
        <v>529</v>
      </c>
      <c r="D36" s="2">
        <v>2</v>
      </c>
      <c r="E36" s="2">
        <v>1</v>
      </c>
      <c r="F36" s="2" t="s">
        <v>73</v>
      </c>
      <c r="G36" s="2" t="s">
        <v>534</v>
      </c>
      <c r="H36" s="2"/>
      <c r="I36" s="2"/>
      <c r="J36" s="2">
        <f>I36+H36</f>
        <v>0</v>
      </c>
    </row>
    <row r="37" spans="1:10" ht="18.75" x14ac:dyDescent="0.25">
      <c r="A37" s="72" t="s">
        <v>558</v>
      </c>
      <c r="B37" s="73"/>
      <c r="C37" s="73"/>
      <c r="D37" s="73"/>
      <c r="E37" s="73"/>
      <c r="F37" s="73"/>
      <c r="G37" s="74"/>
      <c r="H37" s="31">
        <f t="shared" ref="H37" si="12">H35+H36</f>
        <v>0</v>
      </c>
      <c r="I37" s="31">
        <f t="shared" ref="I37" si="13">I35+I36</f>
        <v>0</v>
      </c>
      <c r="J37" s="31">
        <f>J35+J36</f>
        <v>0</v>
      </c>
    </row>
    <row r="38" spans="1:10" ht="15.75" x14ac:dyDescent="0.25">
      <c r="A38" s="54" t="s">
        <v>566</v>
      </c>
      <c r="B38" s="54"/>
      <c r="C38" s="54"/>
      <c r="D38" s="54"/>
      <c r="E38" s="54"/>
      <c r="F38" s="54"/>
      <c r="G38" s="54"/>
      <c r="H38" s="54"/>
      <c r="I38" s="54"/>
      <c r="J38" s="54"/>
    </row>
    <row r="39" spans="1:10" ht="63" x14ac:dyDescent="0.25">
      <c r="A39" s="2">
        <v>1</v>
      </c>
      <c r="B39" s="2" t="s">
        <v>526</v>
      </c>
      <c r="C39" s="1" t="s">
        <v>567</v>
      </c>
      <c r="D39" s="2">
        <v>2</v>
      </c>
      <c r="E39" s="2">
        <v>1</v>
      </c>
      <c r="F39" s="2" t="s">
        <v>73</v>
      </c>
      <c r="G39" s="3" t="s">
        <v>556</v>
      </c>
      <c r="H39" s="3"/>
      <c r="I39" s="2"/>
      <c r="J39" s="2">
        <f>I39+H39</f>
        <v>0</v>
      </c>
    </row>
    <row r="40" spans="1:10" ht="15.75" x14ac:dyDescent="0.25">
      <c r="A40" s="2">
        <v>2</v>
      </c>
      <c r="B40" s="2" t="s">
        <v>557</v>
      </c>
      <c r="C40" s="1" t="s">
        <v>529</v>
      </c>
      <c r="D40" s="2">
        <v>2</v>
      </c>
      <c r="E40" s="2">
        <v>1</v>
      </c>
      <c r="F40" s="2" t="s">
        <v>73</v>
      </c>
      <c r="G40" s="2" t="s">
        <v>534</v>
      </c>
      <c r="H40" s="2"/>
      <c r="I40" s="2"/>
      <c r="J40" s="2">
        <f>I40+H40</f>
        <v>0</v>
      </c>
    </row>
    <row r="41" spans="1:10" ht="18.75" x14ac:dyDescent="0.25">
      <c r="A41" s="72" t="s">
        <v>558</v>
      </c>
      <c r="B41" s="73"/>
      <c r="C41" s="73"/>
      <c r="D41" s="73"/>
      <c r="E41" s="73"/>
      <c r="F41" s="73"/>
      <c r="G41" s="74"/>
      <c r="H41" s="31">
        <f t="shared" ref="H41" si="14">H39+H40</f>
        <v>0</v>
      </c>
      <c r="I41" s="31">
        <f t="shared" ref="I41" si="15">I39+I40</f>
        <v>0</v>
      </c>
      <c r="J41" s="31">
        <f>J39+J40</f>
        <v>0</v>
      </c>
    </row>
    <row r="42" spans="1:10" ht="15.75" x14ac:dyDescent="0.25">
      <c r="A42" s="54" t="s">
        <v>568</v>
      </c>
      <c r="B42" s="54"/>
      <c r="C42" s="54"/>
      <c r="D42" s="54"/>
      <c r="E42" s="54"/>
      <c r="F42" s="54"/>
      <c r="G42" s="54"/>
      <c r="H42" s="54"/>
      <c r="I42" s="54"/>
      <c r="J42" s="54"/>
    </row>
    <row r="43" spans="1:10" ht="63" x14ac:dyDescent="0.25">
      <c r="A43" s="2">
        <v>1</v>
      </c>
      <c r="B43" s="2" t="s">
        <v>526</v>
      </c>
      <c r="C43" s="20" t="s">
        <v>569</v>
      </c>
      <c r="D43" s="2">
        <v>2</v>
      </c>
      <c r="E43" s="2">
        <v>1</v>
      </c>
      <c r="F43" s="2" t="s">
        <v>73</v>
      </c>
      <c r="G43" s="3" t="s">
        <v>556</v>
      </c>
      <c r="H43" s="3"/>
      <c r="I43" s="2"/>
      <c r="J43" s="2">
        <f>I43+H43</f>
        <v>0</v>
      </c>
    </row>
    <row r="44" spans="1:10" ht="15.75" x14ac:dyDescent="0.25">
      <c r="A44" s="2">
        <v>2</v>
      </c>
      <c r="B44" s="2" t="s">
        <v>557</v>
      </c>
      <c r="C44" s="20" t="s">
        <v>529</v>
      </c>
      <c r="D44" s="2">
        <v>2</v>
      </c>
      <c r="E44" s="2">
        <v>1</v>
      </c>
      <c r="F44" s="2" t="s">
        <v>73</v>
      </c>
      <c r="G44" s="2" t="s">
        <v>534</v>
      </c>
      <c r="H44" s="2"/>
      <c r="I44" s="2"/>
      <c r="J44" s="2">
        <f>I44+H44</f>
        <v>0</v>
      </c>
    </row>
    <row r="45" spans="1:10" ht="18.75" x14ac:dyDescent="0.25">
      <c r="A45" s="72" t="s">
        <v>558</v>
      </c>
      <c r="B45" s="73"/>
      <c r="C45" s="73"/>
      <c r="D45" s="73"/>
      <c r="E45" s="73"/>
      <c r="F45" s="73"/>
      <c r="G45" s="74"/>
      <c r="H45" s="31">
        <f t="shared" ref="H45" si="16">H43+H44</f>
        <v>0</v>
      </c>
      <c r="I45" s="31">
        <f t="shared" ref="I45" si="17">I43+I44</f>
        <v>0</v>
      </c>
      <c r="J45" s="31">
        <f>J43+J44</f>
        <v>0</v>
      </c>
    </row>
    <row r="46" spans="1:10" ht="15.75" x14ac:dyDescent="0.25">
      <c r="A46" s="54" t="s">
        <v>87</v>
      </c>
      <c r="B46" s="54"/>
      <c r="C46" s="54"/>
      <c r="D46" s="54"/>
      <c r="E46" s="54"/>
      <c r="F46" s="54"/>
      <c r="G46" s="54"/>
      <c r="H46" s="54"/>
      <c r="I46" s="54"/>
      <c r="J46" s="54"/>
    </row>
    <row r="47" spans="1:10" ht="63" x14ac:dyDescent="0.25">
      <c r="A47" s="2">
        <v>1</v>
      </c>
      <c r="B47" s="2"/>
      <c r="C47" s="3" t="s">
        <v>559</v>
      </c>
      <c r="D47" s="2">
        <v>2</v>
      </c>
      <c r="E47" s="2">
        <v>1</v>
      </c>
      <c r="F47" s="2" t="s">
        <v>73</v>
      </c>
      <c r="G47" s="3" t="s">
        <v>556</v>
      </c>
      <c r="H47" s="3"/>
      <c r="I47" s="2"/>
      <c r="J47" s="2">
        <f>I47+H47</f>
        <v>0</v>
      </c>
    </row>
    <row r="48" spans="1:10" ht="15.75" x14ac:dyDescent="0.25">
      <c r="A48" s="2">
        <v>2</v>
      </c>
      <c r="B48" s="2" t="s">
        <v>557</v>
      </c>
      <c r="C48" s="3" t="s">
        <v>529</v>
      </c>
      <c r="D48" s="2">
        <v>2</v>
      </c>
      <c r="E48" s="2">
        <v>1</v>
      </c>
      <c r="F48" s="2" t="s">
        <v>73</v>
      </c>
      <c r="G48" s="2" t="s">
        <v>534</v>
      </c>
      <c r="H48" s="2"/>
      <c r="I48" s="2"/>
      <c r="J48" s="2">
        <f>I48+H48</f>
        <v>0</v>
      </c>
    </row>
    <row r="49" spans="1:10" ht="18.75" x14ac:dyDescent="0.25">
      <c r="A49" s="72" t="s">
        <v>558</v>
      </c>
      <c r="B49" s="73"/>
      <c r="C49" s="73"/>
      <c r="D49" s="73"/>
      <c r="E49" s="73"/>
      <c r="F49" s="73"/>
      <c r="G49" s="74"/>
      <c r="H49" s="31">
        <f t="shared" ref="H49" si="18">H47+H48</f>
        <v>0</v>
      </c>
      <c r="I49" s="31">
        <f t="shared" ref="I49" si="19">I47+I48</f>
        <v>0</v>
      </c>
      <c r="J49" s="31">
        <f>J47+J48</f>
        <v>0</v>
      </c>
    </row>
    <row r="50" spans="1:10" ht="15.75" x14ac:dyDescent="0.25">
      <c r="A50" s="54" t="s">
        <v>570</v>
      </c>
      <c r="B50" s="54"/>
      <c r="C50" s="54"/>
      <c r="D50" s="54"/>
      <c r="E50" s="54"/>
      <c r="F50" s="54"/>
      <c r="G50" s="54"/>
      <c r="H50" s="54"/>
      <c r="I50" s="54"/>
      <c r="J50" s="54"/>
    </row>
    <row r="51" spans="1:10" ht="63" x14ac:dyDescent="0.25">
      <c r="A51" s="2">
        <v>1</v>
      </c>
      <c r="B51" s="2" t="s">
        <v>526</v>
      </c>
      <c r="C51" s="3" t="s">
        <v>559</v>
      </c>
      <c r="D51" s="2">
        <v>2</v>
      </c>
      <c r="E51" s="2">
        <v>1</v>
      </c>
      <c r="F51" s="2" t="s">
        <v>73</v>
      </c>
      <c r="G51" s="3" t="s">
        <v>556</v>
      </c>
      <c r="H51" s="3"/>
      <c r="I51" s="2"/>
      <c r="J51" s="2">
        <f>I51+H51</f>
        <v>0</v>
      </c>
    </row>
    <row r="52" spans="1:10" ht="15.75" x14ac:dyDescent="0.25">
      <c r="A52" s="2">
        <v>2</v>
      </c>
      <c r="B52" s="2" t="s">
        <v>557</v>
      </c>
      <c r="C52" s="3" t="s">
        <v>529</v>
      </c>
      <c r="D52" s="2">
        <v>2</v>
      </c>
      <c r="E52" s="2">
        <v>1</v>
      </c>
      <c r="F52" s="2" t="s">
        <v>73</v>
      </c>
      <c r="G52" s="2" t="s">
        <v>534</v>
      </c>
      <c r="H52" s="2"/>
      <c r="I52" s="2"/>
      <c r="J52" s="2">
        <f>I52+H52</f>
        <v>0</v>
      </c>
    </row>
    <row r="53" spans="1:10" ht="15.75" x14ac:dyDescent="0.25">
      <c r="A53" s="82" t="s">
        <v>558</v>
      </c>
      <c r="B53" s="83"/>
      <c r="C53" s="83"/>
      <c r="D53" s="83"/>
      <c r="E53" s="83"/>
      <c r="F53" s="83"/>
      <c r="G53" s="84"/>
      <c r="H53" s="31">
        <f t="shared" ref="H53" si="20">H51+H52</f>
        <v>0</v>
      </c>
      <c r="I53" s="31">
        <f t="shared" ref="I53" si="21">I51+I52</f>
        <v>0</v>
      </c>
      <c r="J53" s="31">
        <f>J51+J52</f>
        <v>0</v>
      </c>
    </row>
    <row r="54" spans="1:10" ht="15.75" x14ac:dyDescent="0.25">
      <c r="A54" s="99" t="s">
        <v>571</v>
      </c>
      <c r="B54" s="99"/>
      <c r="C54" s="99"/>
      <c r="D54" s="99"/>
      <c r="E54" s="99"/>
      <c r="F54" s="99"/>
      <c r="G54" s="99"/>
      <c r="H54" s="99"/>
      <c r="I54" s="99"/>
      <c r="J54" s="99"/>
    </row>
    <row r="55" spans="1:10" ht="15.75" x14ac:dyDescent="0.25">
      <c r="A55" s="94" t="s">
        <v>20</v>
      </c>
      <c r="B55" s="94"/>
      <c r="C55" s="94"/>
      <c r="D55" s="94"/>
      <c r="E55" s="94"/>
      <c r="F55" s="94"/>
      <c r="G55" s="94"/>
      <c r="H55" s="94"/>
      <c r="I55" s="94"/>
      <c r="J55" s="94"/>
    </row>
    <row r="56" spans="1:10" ht="63" x14ac:dyDescent="0.25">
      <c r="A56" s="2">
        <v>1</v>
      </c>
      <c r="B56" s="2" t="s">
        <v>526</v>
      </c>
      <c r="C56" s="3" t="s">
        <v>572</v>
      </c>
      <c r="D56" s="2">
        <v>2</v>
      </c>
      <c r="E56" s="2">
        <v>1</v>
      </c>
      <c r="F56" s="2" t="s">
        <v>73</v>
      </c>
      <c r="G56" s="3" t="s">
        <v>556</v>
      </c>
      <c r="H56" s="3"/>
      <c r="I56" s="2"/>
      <c r="J56" s="2">
        <f>I56+H56</f>
        <v>0</v>
      </c>
    </row>
    <row r="57" spans="1:10" ht="15.75" x14ac:dyDescent="0.25">
      <c r="A57" s="2">
        <v>2</v>
      </c>
      <c r="B57" s="2" t="s">
        <v>557</v>
      </c>
      <c r="C57" s="3" t="s">
        <v>529</v>
      </c>
      <c r="D57" s="2">
        <v>2</v>
      </c>
      <c r="E57" s="2">
        <v>1</v>
      </c>
      <c r="F57" s="2" t="s">
        <v>73</v>
      </c>
      <c r="G57" s="2" t="s">
        <v>534</v>
      </c>
      <c r="H57" s="2"/>
      <c r="I57" s="2"/>
      <c r="J57" s="2">
        <f>I57+H57</f>
        <v>0</v>
      </c>
    </row>
    <row r="58" spans="1:10" ht="15.75" x14ac:dyDescent="0.25">
      <c r="A58" s="82" t="s">
        <v>558</v>
      </c>
      <c r="B58" s="83"/>
      <c r="C58" s="83"/>
      <c r="D58" s="83"/>
      <c r="E58" s="83"/>
      <c r="F58" s="83"/>
      <c r="G58" s="84"/>
      <c r="H58" s="31">
        <f t="shared" ref="H58" si="22">H56+H57</f>
        <v>0</v>
      </c>
      <c r="I58" s="31">
        <f t="shared" ref="I58" si="23">I56+I57</f>
        <v>0</v>
      </c>
      <c r="J58" s="31">
        <f>J56+J57</f>
        <v>0</v>
      </c>
    </row>
    <row r="59" spans="1:10" ht="15.75" x14ac:dyDescent="0.25">
      <c r="A59" s="94" t="s">
        <v>573</v>
      </c>
      <c r="B59" s="94"/>
      <c r="C59" s="94"/>
      <c r="D59" s="94"/>
      <c r="E59" s="94"/>
      <c r="F59" s="94"/>
      <c r="G59" s="94"/>
      <c r="H59" s="94"/>
      <c r="I59" s="94"/>
      <c r="J59" s="94"/>
    </row>
    <row r="60" spans="1:10" ht="63" x14ac:dyDescent="0.25">
      <c r="A60" s="2">
        <v>1</v>
      </c>
      <c r="B60" s="2" t="s">
        <v>526</v>
      </c>
      <c r="C60" s="3" t="s">
        <v>574</v>
      </c>
      <c r="D60" s="2">
        <v>2</v>
      </c>
      <c r="E60" s="2">
        <v>1</v>
      </c>
      <c r="F60" s="2" t="s">
        <v>73</v>
      </c>
      <c r="G60" s="3" t="s">
        <v>556</v>
      </c>
      <c r="H60" s="3"/>
      <c r="I60" s="2"/>
      <c r="J60" s="2">
        <f>I60+H60</f>
        <v>0</v>
      </c>
    </row>
    <row r="61" spans="1:10" ht="15.75" x14ac:dyDescent="0.25">
      <c r="A61" s="2">
        <v>2</v>
      </c>
      <c r="B61" s="2" t="s">
        <v>557</v>
      </c>
      <c r="C61" s="3" t="s">
        <v>529</v>
      </c>
      <c r="D61" s="2">
        <v>2</v>
      </c>
      <c r="E61" s="2">
        <v>1</v>
      </c>
      <c r="F61" s="2" t="s">
        <v>73</v>
      </c>
      <c r="G61" s="2" t="s">
        <v>534</v>
      </c>
      <c r="H61" s="2"/>
      <c r="I61" s="2"/>
      <c r="J61" s="2">
        <f>I61+H61</f>
        <v>0</v>
      </c>
    </row>
    <row r="62" spans="1:10" ht="15.75" x14ac:dyDescent="0.25">
      <c r="A62" s="82" t="s">
        <v>558</v>
      </c>
      <c r="B62" s="83"/>
      <c r="C62" s="83"/>
      <c r="D62" s="83"/>
      <c r="E62" s="83"/>
      <c r="F62" s="83"/>
      <c r="G62" s="84"/>
      <c r="H62" s="31">
        <f t="shared" ref="H62" si="24">H60+H61</f>
        <v>0</v>
      </c>
      <c r="I62" s="31">
        <f t="shared" ref="I62" si="25">I60+I61</f>
        <v>0</v>
      </c>
      <c r="J62" s="31">
        <f>J60+J61</f>
        <v>0</v>
      </c>
    </row>
    <row r="63" spans="1:10" ht="15.75" x14ac:dyDescent="0.25">
      <c r="A63" s="94" t="s">
        <v>62</v>
      </c>
      <c r="B63" s="94"/>
      <c r="C63" s="94"/>
      <c r="D63" s="94"/>
      <c r="E63" s="94"/>
      <c r="F63" s="94"/>
      <c r="G63" s="94"/>
      <c r="H63" s="94"/>
      <c r="I63" s="94"/>
      <c r="J63" s="94"/>
    </row>
    <row r="64" spans="1:10" ht="63" x14ac:dyDescent="0.25">
      <c r="A64" s="2">
        <v>1</v>
      </c>
      <c r="B64" s="2" t="s">
        <v>526</v>
      </c>
      <c r="C64" s="3" t="s">
        <v>575</v>
      </c>
      <c r="D64" s="2">
        <v>2</v>
      </c>
      <c r="E64" s="2">
        <v>1</v>
      </c>
      <c r="F64" s="2" t="s">
        <v>73</v>
      </c>
      <c r="G64" s="3" t="s">
        <v>556</v>
      </c>
      <c r="H64" s="3"/>
      <c r="I64" s="26"/>
      <c r="J64" s="26">
        <f>H64+I64</f>
        <v>0</v>
      </c>
    </row>
    <row r="65" spans="1:10" ht="63" x14ac:dyDescent="0.25">
      <c r="A65" s="2">
        <v>2</v>
      </c>
      <c r="B65" s="2" t="s">
        <v>526</v>
      </c>
      <c r="C65" s="3" t="s">
        <v>575</v>
      </c>
      <c r="D65" s="2">
        <v>2</v>
      </c>
      <c r="E65" s="2">
        <v>1</v>
      </c>
      <c r="F65" s="2" t="s">
        <v>73</v>
      </c>
      <c r="G65" s="3" t="s">
        <v>556</v>
      </c>
      <c r="H65" s="2"/>
      <c r="I65" s="26"/>
      <c r="J65" s="26">
        <f>H65+I65</f>
        <v>0</v>
      </c>
    </row>
    <row r="66" spans="1:10" ht="15.75" x14ac:dyDescent="0.25">
      <c r="A66" s="2">
        <v>3</v>
      </c>
      <c r="B66" s="2" t="s">
        <v>557</v>
      </c>
      <c r="C66" s="3" t="s">
        <v>529</v>
      </c>
      <c r="D66" s="10">
        <v>2</v>
      </c>
      <c r="E66" s="2">
        <v>1</v>
      </c>
      <c r="F66" s="2" t="s">
        <v>73</v>
      </c>
      <c r="G66" s="2" t="s">
        <v>534</v>
      </c>
      <c r="H66" s="2"/>
      <c r="I66" s="26"/>
      <c r="J66" s="26">
        <f>H66+I66</f>
        <v>0</v>
      </c>
    </row>
    <row r="67" spans="1:10" ht="18.75" x14ac:dyDescent="0.25">
      <c r="A67" s="72" t="s">
        <v>558</v>
      </c>
      <c r="B67" s="73"/>
      <c r="C67" s="73"/>
      <c r="D67" s="73"/>
      <c r="E67" s="73"/>
      <c r="F67" s="73"/>
      <c r="G67" s="74"/>
      <c r="H67" s="31">
        <f t="shared" ref="H67" si="26">H64+H65+H66</f>
        <v>0</v>
      </c>
      <c r="I67" s="31">
        <f t="shared" ref="I67" si="27">I64+I65+I66</f>
        <v>0</v>
      </c>
      <c r="J67" s="31">
        <f>J64+J65+J66</f>
        <v>0</v>
      </c>
    </row>
    <row r="68" spans="1:10" ht="15.75" x14ac:dyDescent="0.25">
      <c r="A68" s="95" t="s">
        <v>576</v>
      </c>
      <c r="B68" s="95"/>
      <c r="C68" s="95"/>
      <c r="D68" s="95"/>
      <c r="E68" s="95"/>
      <c r="F68" s="95"/>
      <c r="G68" s="95"/>
      <c r="H68" s="95"/>
      <c r="I68" s="95"/>
      <c r="J68" s="95"/>
    </row>
    <row r="69" spans="1:10" ht="15.75" x14ac:dyDescent="0.25">
      <c r="A69" s="54" t="s">
        <v>457</v>
      </c>
      <c r="B69" s="54"/>
      <c r="C69" s="54"/>
      <c r="D69" s="54"/>
      <c r="E69" s="54"/>
      <c r="F69" s="54"/>
      <c r="G69" s="54"/>
      <c r="H69" s="54"/>
      <c r="I69" s="54"/>
      <c r="J69" s="54"/>
    </row>
    <row r="70" spans="1:10" ht="63" x14ac:dyDescent="0.25">
      <c r="A70" s="11">
        <v>1</v>
      </c>
      <c r="B70" s="2" t="s">
        <v>526</v>
      </c>
      <c r="C70" s="1" t="s">
        <v>577</v>
      </c>
      <c r="D70" s="2">
        <v>2</v>
      </c>
      <c r="E70" s="2">
        <v>1</v>
      </c>
      <c r="F70" s="2" t="s">
        <v>520</v>
      </c>
      <c r="G70" s="3" t="s">
        <v>556</v>
      </c>
      <c r="H70" s="3"/>
      <c r="I70" s="2"/>
      <c r="J70" s="2">
        <f>I70+H70</f>
        <v>0</v>
      </c>
    </row>
    <row r="71" spans="1:10" ht="15.75" x14ac:dyDescent="0.25">
      <c r="A71" s="26">
        <v>2</v>
      </c>
      <c r="B71" s="2" t="s">
        <v>557</v>
      </c>
      <c r="C71" s="26" t="s">
        <v>529</v>
      </c>
      <c r="D71" s="2">
        <v>2</v>
      </c>
      <c r="E71" s="2">
        <v>1</v>
      </c>
      <c r="F71" s="2" t="s">
        <v>520</v>
      </c>
      <c r="G71" s="2" t="s">
        <v>534</v>
      </c>
      <c r="H71" s="2"/>
      <c r="I71" s="2"/>
      <c r="J71" s="2">
        <f>I71+H71</f>
        <v>0</v>
      </c>
    </row>
    <row r="72" spans="1:10" ht="15.75" x14ac:dyDescent="0.25">
      <c r="A72" s="96" t="s">
        <v>558</v>
      </c>
      <c r="B72" s="97"/>
      <c r="C72" s="97"/>
      <c r="D72" s="97"/>
      <c r="E72" s="97"/>
      <c r="F72" s="97"/>
      <c r="G72" s="98"/>
      <c r="H72" s="31">
        <f t="shared" ref="H72" si="28">H70+H71</f>
        <v>0</v>
      </c>
      <c r="I72" s="31">
        <f t="shared" ref="I72" si="29">I70+I71</f>
        <v>0</v>
      </c>
      <c r="J72" s="31">
        <f>J70+J71</f>
        <v>0</v>
      </c>
    </row>
    <row r="73" spans="1:10" ht="15.75" x14ac:dyDescent="0.25">
      <c r="A73" s="54" t="s">
        <v>155</v>
      </c>
      <c r="B73" s="54"/>
      <c r="C73" s="54"/>
      <c r="D73" s="54"/>
      <c r="E73" s="54"/>
      <c r="F73" s="54"/>
      <c r="G73" s="54"/>
      <c r="H73" s="54"/>
      <c r="I73" s="54"/>
      <c r="J73" s="54"/>
    </row>
    <row r="74" spans="1:10" ht="63" x14ac:dyDescent="0.25">
      <c r="A74" s="11">
        <v>1</v>
      </c>
      <c r="B74" s="2" t="s">
        <v>526</v>
      </c>
      <c r="C74" s="27" t="s">
        <v>578</v>
      </c>
      <c r="D74" s="2">
        <v>2</v>
      </c>
      <c r="E74" s="2">
        <v>1</v>
      </c>
      <c r="F74" s="2" t="s">
        <v>520</v>
      </c>
      <c r="G74" s="3" t="s">
        <v>556</v>
      </c>
      <c r="H74" s="3"/>
      <c r="I74" s="2"/>
      <c r="J74" s="2">
        <f>H74+I74</f>
        <v>0</v>
      </c>
    </row>
    <row r="75" spans="1:10" ht="63" x14ac:dyDescent="0.25">
      <c r="A75" s="4">
        <v>2</v>
      </c>
      <c r="B75" s="2" t="s">
        <v>526</v>
      </c>
      <c r="C75" s="27" t="s">
        <v>579</v>
      </c>
      <c r="D75" s="2">
        <v>2</v>
      </c>
      <c r="E75" s="2">
        <v>1</v>
      </c>
      <c r="F75" s="2" t="s">
        <v>545</v>
      </c>
      <c r="G75" s="3" t="s">
        <v>556</v>
      </c>
      <c r="H75" s="2"/>
      <c r="I75" s="2"/>
      <c r="J75" s="2">
        <f>H75+I75</f>
        <v>0</v>
      </c>
    </row>
    <row r="76" spans="1:10" ht="15.75" x14ac:dyDescent="0.25">
      <c r="A76" s="26">
        <v>3</v>
      </c>
      <c r="B76" s="2" t="s">
        <v>557</v>
      </c>
      <c r="C76" s="27" t="s">
        <v>529</v>
      </c>
      <c r="D76" s="2">
        <v>2</v>
      </c>
      <c r="E76" s="2">
        <v>1</v>
      </c>
      <c r="F76" s="2" t="s">
        <v>520</v>
      </c>
      <c r="G76" s="2" t="s">
        <v>534</v>
      </c>
      <c r="H76" s="2"/>
      <c r="I76" s="2"/>
      <c r="J76" s="2">
        <f>H76+I76</f>
        <v>0</v>
      </c>
    </row>
    <row r="77" spans="1:10" ht="15.75" x14ac:dyDescent="0.25">
      <c r="A77" s="93" t="s">
        <v>558</v>
      </c>
      <c r="B77" s="93"/>
      <c r="C77" s="93"/>
      <c r="D77" s="93"/>
      <c r="E77" s="93"/>
      <c r="F77" s="93"/>
      <c r="G77" s="93"/>
      <c r="H77" s="31">
        <f t="shared" ref="H77:I77" si="30">H74+H75+H76</f>
        <v>0</v>
      </c>
      <c r="I77" s="31">
        <f t="shared" si="30"/>
        <v>0</v>
      </c>
      <c r="J77" s="31">
        <f>J74+J75+J76</f>
        <v>0</v>
      </c>
    </row>
    <row r="79" spans="1:10" ht="15.75" thickBot="1" x14ac:dyDescent="0.3"/>
    <row r="80" spans="1:10" ht="15.75" x14ac:dyDescent="0.25">
      <c r="A80" s="63" t="s">
        <v>623</v>
      </c>
      <c r="B80" s="64"/>
      <c r="C80" s="64"/>
      <c r="D80" s="64"/>
      <c r="E80" s="64"/>
      <c r="F80" s="64"/>
      <c r="G80" s="70"/>
      <c r="H80" s="34" t="s">
        <v>628</v>
      </c>
      <c r="I80" s="34" t="s">
        <v>629</v>
      </c>
      <c r="J80" s="35" t="s">
        <v>72</v>
      </c>
    </row>
    <row r="81" spans="1:10" ht="16.5" thickBot="1" x14ac:dyDescent="0.3">
      <c r="A81" s="65"/>
      <c r="B81" s="66"/>
      <c r="C81" s="66"/>
      <c r="D81" s="66"/>
      <c r="E81" s="66"/>
      <c r="F81" s="66"/>
      <c r="G81" s="71"/>
      <c r="H81" s="36">
        <f>H77+H72+H67+H62+H58+H53+H49+H45+H41+H37+H33+H25+H29+H21+H17+H13+H9</f>
        <v>0</v>
      </c>
      <c r="I81" s="36">
        <f t="shared" ref="I81" si="31">I77+I72+I67+I62+I58+I53+I49+I45+I41+I37+I33+I25+I29+I21+I17+I13+I9</f>
        <v>0</v>
      </c>
      <c r="J81" s="37">
        <f>J77+J72+J67+J62+J58+J53+J49+J45+J41+J37+J33+J25+J29+J21+J17+J13+J9</f>
        <v>0</v>
      </c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ht="15.75" x14ac:dyDescent="0.25">
      <c r="A83" s="45"/>
      <c r="B83" s="45"/>
      <c r="C83" s="45"/>
      <c r="D83" s="45"/>
      <c r="E83" s="45"/>
      <c r="F83" s="46"/>
      <c r="G83" s="46"/>
      <c r="H83" s="45"/>
      <c r="I83" s="45"/>
      <c r="J83" s="45"/>
    </row>
    <row r="84" spans="1:10" x14ac:dyDescent="0.25">
      <c r="A84" s="67" t="s">
        <v>642</v>
      </c>
      <c r="B84" s="67"/>
      <c r="C84" s="67"/>
      <c r="D84" s="67"/>
      <c r="E84" s="67"/>
      <c r="F84" s="67"/>
      <c r="G84" s="67"/>
      <c r="H84" s="67"/>
      <c r="I84" s="67"/>
      <c r="J84" s="67"/>
    </row>
    <row r="85" spans="1:10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x14ac:dyDescent="0.25">
      <c r="A86" s="68" t="s">
        <v>631</v>
      </c>
      <c r="B86" s="68"/>
      <c r="C86" s="68"/>
      <c r="D86" s="68"/>
      <c r="E86" s="68"/>
      <c r="F86" s="68"/>
      <c r="G86" s="68"/>
      <c r="H86" s="68"/>
      <c r="I86" s="68"/>
      <c r="J86" s="68"/>
    </row>
    <row r="87" spans="1:10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x14ac:dyDescent="0.25">
      <c r="B88" s="92" t="s">
        <v>624</v>
      </c>
      <c r="C88" s="92"/>
      <c r="D88" s="92"/>
      <c r="E88" s="92"/>
      <c r="F88" s="92"/>
      <c r="G88" s="92"/>
      <c r="H88" s="92"/>
    </row>
    <row r="89" spans="1:10" x14ac:dyDescent="0.25">
      <c r="B89" s="92"/>
      <c r="C89" s="92"/>
      <c r="D89" s="92"/>
      <c r="E89" s="92"/>
      <c r="F89" s="92"/>
      <c r="G89" s="92"/>
      <c r="H89" s="92"/>
    </row>
    <row r="90" spans="1:10" x14ac:dyDescent="0.25">
      <c r="B90" s="92"/>
      <c r="C90" s="92"/>
      <c r="D90" s="92"/>
      <c r="E90" s="92"/>
      <c r="F90" s="92"/>
      <c r="G90" s="92"/>
      <c r="H90" s="92"/>
    </row>
    <row r="91" spans="1:10" x14ac:dyDescent="0.25">
      <c r="B91" s="92"/>
      <c r="C91" s="92"/>
      <c r="D91" s="92"/>
      <c r="E91" s="92"/>
      <c r="F91" s="92"/>
      <c r="G91" s="92"/>
      <c r="H91" s="92"/>
    </row>
    <row r="92" spans="1:10" x14ac:dyDescent="0.25">
      <c r="B92" s="92"/>
      <c r="C92" s="92"/>
      <c r="D92" s="92"/>
      <c r="E92" s="92"/>
      <c r="F92" s="92"/>
      <c r="G92" s="92"/>
      <c r="H92" s="92"/>
    </row>
  </sheetData>
  <mergeCells count="43">
    <mergeCell ref="A33:G33"/>
    <mergeCell ref="A14:J14"/>
    <mergeCell ref="A17:G17"/>
    <mergeCell ref="A18:J18"/>
    <mergeCell ref="A21:G21"/>
    <mergeCell ref="A13:G13"/>
    <mergeCell ref="A2:J2"/>
    <mergeCell ref="A5:J5"/>
    <mergeCell ref="A6:J6"/>
    <mergeCell ref="A9:G9"/>
    <mergeCell ref="A10:J10"/>
    <mergeCell ref="A22:J22"/>
    <mergeCell ref="A53:G53"/>
    <mergeCell ref="A54:J54"/>
    <mergeCell ref="A55:J55"/>
    <mergeCell ref="A58:G58"/>
    <mergeCell ref="A37:G37"/>
    <mergeCell ref="A42:J42"/>
    <mergeCell ref="A45:G45"/>
    <mergeCell ref="A46:J46"/>
    <mergeCell ref="A49:G49"/>
    <mergeCell ref="A50:J50"/>
    <mergeCell ref="A34:J34"/>
    <mergeCell ref="A25:G25"/>
    <mergeCell ref="A26:J26"/>
    <mergeCell ref="A29:G29"/>
    <mergeCell ref="A30:J30"/>
    <mergeCell ref="A80:G81"/>
    <mergeCell ref="A84:J84"/>
    <mergeCell ref="A86:J86"/>
    <mergeCell ref="B88:H92"/>
    <mergeCell ref="A1:J1"/>
    <mergeCell ref="A73:J73"/>
    <mergeCell ref="A77:G77"/>
    <mergeCell ref="A62:G62"/>
    <mergeCell ref="A63:J63"/>
    <mergeCell ref="A67:G67"/>
    <mergeCell ref="A68:J68"/>
    <mergeCell ref="A69:J69"/>
    <mergeCell ref="A72:G72"/>
    <mergeCell ref="A59:J59"/>
    <mergeCell ref="A38:J38"/>
    <mergeCell ref="A41:G41"/>
  </mergeCells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zoomScale="85" zoomScaleNormal="85" workbookViewId="0">
      <pane ySplit="4" topLeftCell="A26" activePane="bottomLeft" state="frozen"/>
      <selection pane="bottomLeft" sqref="A1:L1"/>
    </sheetView>
  </sheetViews>
  <sheetFormatPr defaultRowHeight="15" x14ac:dyDescent="0.25"/>
  <cols>
    <col min="2" max="2" width="19.7109375" bestFit="1" customWidth="1"/>
    <col min="3" max="3" width="18.28515625" customWidth="1"/>
    <col min="4" max="4" width="11.5703125" customWidth="1"/>
    <col min="5" max="5" width="14" bestFit="1" customWidth="1"/>
    <col min="6" max="6" width="16.28515625" customWidth="1"/>
    <col min="7" max="7" width="17.7109375" bestFit="1" customWidth="1"/>
    <col min="8" max="8" width="13" customWidth="1"/>
    <col min="9" max="9" width="13.5703125" customWidth="1"/>
    <col min="10" max="10" width="18.85546875" customWidth="1"/>
    <col min="11" max="11" width="18.7109375" customWidth="1"/>
    <col min="12" max="12" width="13.5703125" customWidth="1"/>
  </cols>
  <sheetData>
    <row r="1" spans="1:12" ht="15.75" customHeight="1" x14ac:dyDescent="0.25">
      <c r="A1" s="60" t="s">
        <v>636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88.9" customHeight="1" x14ac:dyDescent="0.25">
      <c r="A2" s="107" t="s">
        <v>580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1:12" ht="31.5" x14ac:dyDescent="0.25">
      <c r="A3" s="2" t="s">
        <v>0</v>
      </c>
      <c r="B3" s="2" t="s">
        <v>1</v>
      </c>
      <c r="C3" s="2" t="s">
        <v>2</v>
      </c>
      <c r="D3" s="3" t="s">
        <v>4</v>
      </c>
      <c r="E3" s="3" t="s">
        <v>5</v>
      </c>
      <c r="F3" s="3" t="s">
        <v>581</v>
      </c>
      <c r="G3" s="2" t="s">
        <v>582</v>
      </c>
      <c r="H3" s="3" t="s">
        <v>583</v>
      </c>
      <c r="I3" s="3" t="s">
        <v>3</v>
      </c>
      <c r="J3" s="2" t="s">
        <v>6</v>
      </c>
      <c r="K3" s="3" t="s">
        <v>584</v>
      </c>
      <c r="L3" s="3" t="s">
        <v>8</v>
      </c>
    </row>
    <row r="4" spans="1:12" ht="15.75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</row>
    <row r="5" spans="1:12" ht="15.75" x14ac:dyDescent="0.25">
      <c r="A5" s="104" t="s">
        <v>585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6"/>
    </row>
    <row r="6" spans="1:12" ht="51" x14ac:dyDescent="0.25">
      <c r="A6" s="23">
        <v>1</v>
      </c>
      <c r="B6" s="23" t="s">
        <v>586</v>
      </c>
      <c r="C6" s="28" t="s">
        <v>587</v>
      </c>
      <c r="D6" s="23">
        <v>1</v>
      </c>
      <c r="E6" s="23">
        <v>2</v>
      </c>
      <c r="F6" s="28" t="s">
        <v>588</v>
      </c>
      <c r="G6" s="28" t="s">
        <v>589</v>
      </c>
      <c r="H6" s="23" t="s">
        <v>590</v>
      </c>
      <c r="I6" s="23" t="s">
        <v>73</v>
      </c>
      <c r="J6" s="23"/>
      <c r="K6" s="23"/>
      <c r="L6" s="23">
        <f>K6*E6</f>
        <v>0</v>
      </c>
    </row>
    <row r="7" spans="1:12" ht="51" x14ac:dyDescent="0.25">
      <c r="A7" s="23">
        <v>2</v>
      </c>
      <c r="B7" s="23" t="s">
        <v>586</v>
      </c>
      <c r="C7" s="28" t="s">
        <v>591</v>
      </c>
      <c r="D7" s="23">
        <v>1</v>
      </c>
      <c r="E7" s="23">
        <v>2</v>
      </c>
      <c r="F7" s="28" t="s">
        <v>588</v>
      </c>
      <c r="G7" s="28" t="s">
        <v>589</v>
      </c>
      <c r="H7" s="23" t="s">
        <v>590</v>
      </c>
      <c r="I7" s="23" t="s">
        <v>73</v>
      </c>
      <c r="J7" s="23"/>
      <c r="K7" s="23"/>
      <c r="L7" s="23">
        <f>K7*E7</f>
        <v>0</v>
      </c>
    </row>
    <row r="8" spans="1:12" ht="51" x14ac:dyDescent="0.25">
      <c r="A8" s="23">
        <v>3</v>
      </c>
      <c r="B8" s="23" t="s">
        <v>586</v>
      </c>
      <c r="C8" s="28" t="s">
        <v>592</v>
      </c>
      <c r="D8" s="23">
        <v>1</v>
      </c>
      <c r="E8" s="23">
        <v>2</v>
      </c>
      <c r="F8" s="28" t="s">
        <v>588</v>
      </c>
      <c r="G8" s="28" t="s">
        <v>589</v>
      </c>
      <c r="H8" s="23" t="s">
        <v>590</v>
      </c>
      <c r="I8" s="23" t="s">
        <v>73</v>
      </c>
      <c r="J8" s="23"/>
      <c r="K8" s="23"/>
      <c r="L8" s="23">
        <f>K8*E8</f>
        <v>0</v>
      </c>
    </row>
    <row r="9" spans="1:12" ht="51" x14ac:dyDescent="0.25">
      <c r="A9" s="23">
        <v>4</v>
      </c>
      <c r="B9" s="23" t="s">
        <v>586</v>
      </c>
      <c r="C9" s="28" t="s">
        <v>593</v>
      </c>
      <c r="D9" s="23">
        <v>1</v>
      </c>
      <c r="E9" s="23">
        <v>2</v>
      </c>
      <c r="F9" s="28" t="s">
        <v>588</v>
      </c>
      <c r="G9" s="28" t="s">
        <v>589</v>
      </c>
      <c r="H9" s="23" t="s">
        <v>590</v>
      </c>
      <c r="I9" s="23" t="s">
        <v>73</v>
      </c>
      <c r="J9" s="23"/>
      <c r="K9" s="23"/>
      <c r="L9" s="23">
        <f t="shared" ref="L9" si="0">K9*E9</f>
        <v>0</v>
      </c>
    </row>
    <row r="10" spans="1:12" ht="25.5" x14ac:dyDescent="0.25">
      <c r="A10" s="23">
        <v>5</v>
      </c>
      <c r="B10" s="23" t="s">
        <v>594</v>
      </c>
      <c r="C10" s="29" t="s">
        <v>595</v>
      </c>
      <c r="D10" s="23">
        <v>1</v>
      </c>
      <c r="E10" s="23">
        <v>2</v>
      </c>
      <c r="F10" s="23" t="s">
        <v>596</v>
      </c>
      <c r="G10" s="23" t="s">
        <v>596</v>
      </c>
      <c r="H10" s="23" t="s">
        <v>596</v>
      </c>
      <c r="I10" s="23" t="s">
        <v>73</v>
      </c>
      <c r="J10" s="23"/>
      <c r="K10" s="23"/>
      <c r="L10" s="23">
        <f>K10*E10</f>
        <v>0</v>
      </c>
    </row>
    <row r="11" spans="1:12" ht="25.5" x14ac:dyDescent="0.25">
      <c r="A11" s="23">
        <v>6</v>
      </c>
      <c r="B11" s="23" t="s">
        <v>594</v>
      </c>
      <c r="C11" s="29" t="s">
        <v>595</v>
      </c>
      <c r="D11" s="23">
        <v>1</v>
      </c>
      <c r="E11" s="23">
        <v>2</v>
      </c>
      <c r="F11" s="23" t="s">
        <v>596</v>
      </c>
      <c r="G11" s="23" t="s">
        <v>596</v>
      </c>
      <c r="H11" s="23" t="s">
        <v>596</v>
      </c>
      <c r="I11" s="23" t="s">
        <v>73</v>
      </c>
      <c r="J11" s="23"/>
      <c r="K11" s="23"/>
      <c r="L11" s="23">
        <f>K11*E11</f>
        <v>0</v>
      </c>
    </row>
    <row r="12" spans="1:12" ht="15.75" x14ac:dyDescent="0.25">
      <c r="A12" s="82" t="s">
        <v>558</v>
      </c>
      <c r="B12" s="83"/>
      <c r="C12" s="83"/>
      <c r="D12" s="83"/>
      <c r="E12" s="83"/>
      <c r="F12" s="83"/>
      <c r="G12" s="83"/>
      <c r="H12" s="83"/>
      <c r="I12" s="83"/>
      <c r="J12" s="84"/>
      <c r="K12" s="43">
        <f>K11+K10+K9+K8+K7+K6</f>
        <v>0</v>
      </c>
      <c r="L12" s="43">
        <f>L6+L7+L8+L9+L10+L11</f>
        <v>0</v>
      </c>
    </row>
    <row r="13" spans="1:12" ht="15.75" x14ac:dyDescent="0.25">
      <c r="A13" s="104" t="s">
        <v>597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6"/>
    </row>
    <row r="14" spans="1:12" ht="51" x14ac:dyDescent="0.25">
      <c r="A14" s="23">
        <v>1</v>
      </c>
      <c r="B14" s="23" t="s">
        <v>586</v>
      </c>
      <c r="C14" s="28" t="s">
        <v>598</v>
      </c>
      <c r="D14" s="23">
        <v>1</v>
      </c>
      <c r="E14" s="23">
        <v>2</v>
      </c>
      <c r="F14" s="28" t="s">
        <v>588</v>
      </c>
      <c r="G14" s="28" t="s">
        <v>589</v>
      </c>
      <c r="H14" s="23" t="s">
        <v>590</v>
      </c>
      <c r="I14" s="23" t="s">
        <v>73</v>
      </c>
      <c r="J14" s="23"/>
      <c r="K14" s="23"/>
      <c r="L14" s="23">
        <f t="shared" ref="L14:L19" si="1">K14*E14</f>
        <v>0</v>
      </c>
    </row>
    <row r="15" spans="1:12" ht="51" x14ac:dyDescent="0.25">
      <c r="A15" s="23">
        <v>2</v>
      </c>
      <c r="B15" s="23" t="s">
        <v>586</v>
      </c>
      <c r="C15" s="28" t="s">
        <v>599</v>
      </c>
      <c r="D15" s="23">
        <v>1</v>
      </c>
      <c r="E15" s="23">
        <v>2</v>
      </c>
      <c r="F15" s="28" t="s">
        <v>588</v>
      </c>
      <c r="G15" s="28" t="s">
        <v>589</v>
      </c>
      <c r="H15" s="23" t="s">
        <v>590</v>
      </c>
      <c r="I15" s="23" t="s">
        <v>73</v>
      </c>
      <c r="J15" s="23"/>
      <c r="K15" s="23"/>
      <c r="L15" s="23">
        <f t="shared" si="1"/>
        <v>0</v>
      </c>
    </row>
    <row r="16" spans="1:12" ht="51" x14ac:dyDescent="0.25">
      <c r="A16" s="23">
        <v>3</v>
      </c>
      <c r="B16" s="23" t="s">
        <v>586</v>
      </c>
      <c r="C16" s="28" t="s">
        <v>600</v>
      </c>
      <c r="D16" s="23">
        <v>1</v>
      </c>
      <c r="E16" s="23">
        <v>2</v>
      </c>
      <c r="F16" s="28" t="s">
        <v>588</v>
      </c>
      <c r="G16" s="28" t="s">
        <v>589</v>
      </c>
      <c r="H16" s="23" t="s">
        <v>590</v>
      </c>
      <c r="I16" s="23" t="s">
        <v>73</v>
      </c>
      <c r="J16" s="23"/>
      <c r="K16" s="23"/>
      <c r="L16" s="23">
        <f t="shared" si="1"/>
        <v>0</v>
      </c>
    </row>
    <row r="17" spans="1:12" ht="51" x14ac:dyDescent="0.25">
      <c r="A17" s="23">
        <v>4</v>
      </c>
      <c r="B17" s="23" t="s">
        <v>586</v>
      </c>
      <c r="C17" s="28" t="s">
        <v>601</v>
      </c>
      <c r="D17" s="23">
        <v>1</v>
      </c>
      <c r="E17" s="23">
        <v>2</v>
      </c>
      <c r="F17" s="28" t="s">
        <v>588</v>
      </c>
      <c r="G17" s="28" t="s">
        <v>589</v>
      </c>
      <c r="H17" s="23" t="s">
        <v>590</v>
      </c>
      <c r="I17" s="23" t="s">
        <v>73</v>
      </c>
      <c r="J17" s="23"/>
      <c r="K17" s="23"/>
      <c r="L17" s="23">
        <f t="shared" si="1"/>
        <v>0</v>
      </c>
    </row>
    <row r="18" spans="1:12" ht="25.5" x14ac:dyDescent="0.25">
      <c r="A18" s="23">
        <v>5</v>
      </c>
      <c r="B18" s="23" t="s">
        <v>594</v>
      </c>
      <c r="C18" s="29" t="s">
        <v>595</v>
      </c>
      <c r="D18" s="23">
        <v>1</v>
      </c>
      <c r="E18" s="23">
        <v>2</v>
      </c>
      <c r="F18" s="23" t="s">
        <v>596</v>
      </c>
      <c r="G18" s="23" t="s">
        <v>596</v>
      </c>
      <c r="H18" s="23" t="s">
        <v>596</v>
      </c>
      <c r="I18" s="23" t="s">
        <v>73</v>
      </c>
      <c r="J18" s="23"/>
      <c r="K18" s="23"/>
      <c r="L18" s="23">
        <f t="shared" si="1"/>
        <v>0</v>
      </c>
    </row>
    <row r="19" spans="1:12" ht="25.5" x14ac:dyDescent="0.25">
      <c r="A19" s="23">
        <v>6</v>
      </c>
      <c r="B19" s="23" t="s">
        <v>594</v>
      </c>
      <c r="C19" s="29" t="s">
        <v>595</v>
      </c>
      <c r="D19" s="23">
        <v>1</v>
      </c>
      <c r="E19" s="23">
        <v>2</v>
      </c>
      <c r="F19" s="23" t="s">
        <v>596</v>
      </c>
      <c r="G19" s="23" t="s">
        <v>596</v>
      </c>
      <c r="H19" s="23" t="s">
        <v>596</v>
      </c>
      <c r="I19" s="23" t="s">
        <v>73</v>
      </c>
      <c r="J19" s="23"/>
      <c r="K19" s="23"/>
      <c r="L19" s="23">
        <f t="shared" si="1"/>
        <v>0</v>
      </c>
    </row>
    <row r="20" spans="1:12" ht="15.75" x14ac:dyDescent="0.25">
      <c r="A20" s="82" t="s">
        <v>558</v>
      </c>
      <c r="B20" s="83"/>
      <c r="C20" s="83"/>
      <c r="D20" s="83"/>
      <c r="E20" s="83"/>
      <c r="F20" s="83"/>
      <c r="G20" s="83"/>
      <c r="H20" s="83"/>
      <c r="I20" s="83"/>
      <c r="J20" s="84"/>
      <c r="K20" s="43">
        <f>K19+K18+K17+K16+K15+K14</f>
        <v>0</v>
      </c>
      <c r="L20" s="43">
        <f>L14+L15+L16+L17+L18+L19</f>
        <v>0</v>
      </c>
    </row>
    <row r="21" spans="1:12" ht="15.75" x14ac:dyDescent="0.25">
      <c r="A21" s="104" t="s">
        <v>602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6"/>
    </row>
    <row r="22" spans="1:12" ht="51" x14ac:dyDescent="0.25">
      <c r="A22" s="23">
        <v>1</v>
      </c>
      <c r="B22" s="23" t="s">
        <v>586</v>
      </c>
      <c r="C22" s="28" t="s">
        <v>603</v>
      </c>
      <c r="D22" s="23">
        <v>1</v>
      </c>
      <c r="E22" s="23">
        <v>2</v>
      </c>
      <c r="F22" s="28" t="s">
        <v>588</v>
      </c>
      <c r="G22" s="28" t="s">
        <v>589</v>
      </c>
      <c r="H22" s="23" t="s">
        <v>590</v>
      </c>
      <c r="I22" s="23" t="s">
        <v>73</v>
      </c>
      <c r="J22" s="23"/>
      <c r="K22" s="23"/>
      <c r="L22" s="23">
        <f>K22*E22</f>
        <v>0</v>
      </c>
    </row>
    <row r="23" spans="1:12" ht="51" x14ac:dyDescent="0.25">
      <c r="A23" s="23">
        <v>2</v>
      </c>
      <c r="B23" s="23" t="s">
        <v>586</v>
      </c>
      <c r="C23" s="28" t="s">
        <v>604</v>
      </c>
      <c r="D23" s="23">
        <v>1</v>
      </c>
      <c r="E23" s="23">
        <v>2</v>
      </c>
      <c r="F23" s="28" t="s">
        <v>588</v>
      </c>
      <c r="G23" s="28" t="s">
        <v>589</v>
      </c>
      <c r="H23" s="23" t="s">
        <v>590</v>
      </c>
      <c r="I23" s="23" t="s">
        <v>73</v>
      </c>
      <c r="J23" s="23"/>
      <c r="K23" s="23"/>
      <c r="L23" s="23">
        <f t="shared" ref="L23:L27" si="2">K23*E23</f>
        <v>0</v>
      </c>
    </row>
    <row r="24" spans="1:12" ht="51" x14ac:dyDescent="0.25">
      <c r="A24" s="23">
        <v>3</v>
      </c>
      <c r="B24" s="23" t="s">
        <v>586</v>
      </c>
      <c r="C24" s="28" t="s">
        <v>605</v>
      </c>
      <c r="D24" s="23">
        <v>1</v>
      </c>
      <c r="E24" s="23">
        <v>2</v>
      </c>
      <c r="F24" s="28" t="s">
        <v>588</v>
      </c>
      <c r="G24" s="28" t="s">
        <v>589</v>
      </c>
      <c r="H24" s="23" t="s">
        <v>590</v>
      </c>
      <c r="I24" s="23" t="s">
        <v>73</v>
      </c>
      <c r="J24" s="23"/>
      <c r="K24" s="23"/>
      <c r="L24" s="23">
        <f t="shared" si="2"/>
        <v>0</v>
      </c>
    </row>
    <row r="25" spans="1:12" ht="51" x14ac:dyDescent="0.25">
      <c r="A25" s="23">
        <v>4</v>
      </c>
      <c r="B25" s="23" t="s">
        <v>586</v>
      </c>
      <c r="C25" s="28" t="s">
        <v>606</v>
      </c>
      <c r="D25" s="23">
        <v>1</v>
      </c>
      <c r="E25" s="23">
        <v>2</v>
      </c>
      <c r="F25" s="28" t="s">
        <v>588</v>
      </c>
      <c r="G25" s="28" t="s">
        <v>589</v>
      </c>
      <c r="H25" s="23" t="s">
        <v>590</v>
      </c>
      <c r="I25" s="23" t="s">
        <v>73</v>
      </c>
      <c r="J25" s="23"/>
      <c r="K25" s="23"/>
      <c r="L25" s="23">
        <f t="shared" si="2"/>
        <v>0</v>
      </c>
    </row>
    <row r="26" spans="1:12" ht="25.5" x14ac:dyDescent="0.25">
      <c r="A26" s="23">
        <v>5</v>
      </c>
      <c r="B26" s="23" t="s">
        <v>594</v>
      </c>
      <c r="C26" s="29" t="s">
        <v>595</v>
      </c>
      <c r="D26" s="23">
        <v>1</v>
      </c>
      <c r="E26" s="23">
        <v>2</v>
      </c>
      <c r="F26" s="23" t="s">
        <v>596</v>
      </c>
      <c r="G26" s="23" t="s">
        <v>596</v>
      </c>
      <c r="H26" s="23" t="s">
        <v>596</v>
      </c>
      <c r="I26" s="23" t="s">
        <v>73</v>
      </c>
      <c r="J26" s="23"/>
      <c r="K26" s="23"/>
      <c r="L26" s="23">
        <f t="shared" si="2"/>
        <v>0</v>
      </c>
    </row>
    <row r="27" spans="1:12" ht="25.5" x14ac:dyDescent="0.25">
      <c r="A27" s="23">
        <v>6</v>
      </c>
      <c r="B27" s="23" t="s">
        <v>594</v>
      </c>
      <c r="C27" s="29" t="s">
        <v>595</v>
      </c>
      <c r="D27" s="23">
        <v>1</v>
      </c>
      <c r="E27" s="23">
        <v>2</v>
      </c>
      <c r="F27" s="23" t="s">
        <v>596</v>
      </c>
      <c r="G27" s="23" t="s">
        <v>596</v>
      </c>
      <c r="H27" s="23" t="s">
        <v>596</v>
      </c>
      <c r="I27" s="23" t="s">
        <v>73</v>
      </c>
      <c r="J27" s="23"/>
      <c r="K27" s="23"/>
      <c r="L27" s="23">
        <f t="shared" si="2"/>
        <v>0</v>
      </c>
    </row>
    <row r="28" spans="1:12" ht="15.75" x14ac:dyDescent="0.25">
      <c r="A28" s="82" t="s">
        <v>558</v>
      </c>
      <c r="B28" s="83"/>
      <c r="C28" s="83"/>
      <c r="D28" s="83"/>
      <c r="E28" s="83"/>
      <c r="F28" s="83"/>
      <c r="G28" s="83"/>
      <c r="H28" s="83"/>
      <c r="I28" s="83"/>
      <c r="J28" s="84"/>
      <c r="K28" s="43">
        <f>K27+K26+K25+K24+K23+K22</f>
        <v>0</v>
      </c>
      <c r="L28" s="43">
        <f>L22+L23+L24+L25+L26+L27</f>
        <v>0</v>
      </c>
    </row>
    <row r="29" spans="1:12" ht="15.75" x14ac:dyDescent="0.25">
      <c r="A29" s="104" t="s">
        <v>607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6"/>
    </row>
    <row r="30" spans="1:12" ht="51" x14ac:dyDescent="0.25">
      <c r="A30" s="23">
        <v>1</v>
      </c>
      <c r="B30" s="23" t="s">
        <v>586</v>
      </c>
      <c r="C30" s="28" t="s">
        <v>608</v>
      </c>
      <c r="D30" s="23">
        <v>1</v>
      </c>
      <c r="E30" s="23">
        <v>2</v>
      </c>
      <c r="F30" s="28" t="s">
        <v>588</v>
      </c>
      <c r="G30" s="28" t="s">
        <v>589</v>
      </c>
      <c r="H30" s="23" t="s">
        <v>590</v>
      </c>
      <c r="I30" s="23" t="s">
        <v>73</v>
      </c>
      <c r="J30" s="23"/>
      <c r="K30" s="23"/>
      <c r="L30" s="23">
        <f>K30*E30</f>
        <v>0</v>
      </c>
    </row>
    <row r="31" spans="1:12" ht="51" x14ac:dyDescent="0.25">
      <c r="A31" s="23">
        <v>2</v>
      </c>
      <c r="B31" s="23" t="s">
        <v>586</v>
      </c>
      <c r="C31" s="28" t="s">
        <v>609</v>
      </c>
      <c r="D31" s="23">
        <v>1</v>
      </c>
      <c r="E31" s="23">
        <v>2</v>
      </c>
      <c r="F31" s="28" t="s">
        <v>588</v>
      </c>
      <c r="G31" s="28" t="s">
        <v>589</v>
      </c>
      <c r="H31" s="23" t="s">
        <v>590</v>
      </c>
      <c r="I31" s="23" t="s">
        <v>73</v>
      </c>
      <c r="J31" s="23"/>
      <c r="K31" s="23"/>
      <c r="L31" s="23">
        <f t="shared" ref="L31:L35" si="3">K31*E31</f>
        <v>0</v>
      </c>
    </row>
    <row r="32" spans="1:12" ht="51" x14ac:dyDescent="0.25">
      <c r="A32" s="23">
        <v>3</v>
      </c>
      <c r="B32" s="23" t="s">
        <v>586</v>
      </c>
      <c r="C32" s="28" t="s">
        <v>610</v>
      </c>
      <c r="D32" s="23">
        <v>1</v>
      </c>
      <c r="E32" s="23">
        <v>2</v>
      </c>
      <c r="F32" s="28" t="s">
        <v>588</v>
      </c>
      <c r="G32" s="28" t="s">
        <v>589</v>
      </c>
      <c r="H32" s="23" t="s">
        <v>590</v>
      </c>
      <c r="I32" s="23" t="s">
        <v>73</v>
      </c>
      <c r="J32" s="23"/>
      <c r="K32" s="23"/>
      <c r="L32" s="23">
        <f t="shared" si="3"/>
        <v>0</v>
      </c>
    </row>
    <row r="33" spans="1:12" ht="51" x14ac:dyDescent="0.25">
      <c r="A33" s="23">
        <v>4</v>
      </c>
      <c r="B33" s="23" t="s">
        <v>586</v>
      </c>
      <c r="C33" s="28" t="s">
        <v>611</v>
      </c>
      <c r="D33" s="23">
        <v>1</v>
      </c>
      <c r="E33" s="23">
        <v>2</v>
      </c>
      <c r="F33" s="28" t="s">
        <v>588</v>
      </c>
      <c r="G33" s="28" t="s">
        <v>589</v>
      </c>
      <c r="H33" s="23" t="s">
        <v>590</v>
      </c>
      <c r="I33" s="23" t="s">
        <v>73</v>
      </c>
      <c r="J33" s="23"/>
      <c r="K33" s="23"/>
      <c r="L33" s="23">
        <f t="shared" si="3"/>
        <v>0</v>
      </c>
    </row>
    <row r="34" spans="1:12" ht="25.5" x14ac:dyDescent="0.25">
      <c r="A34" s="23">
        <v>5</v>
      </c>
      <c r="B34" s="23" t="s">
        <v>594</v>
      </c>
      <c r="C34" s="29" t="s">
        <v>595</v>
      </c>
      <c r="D34" s="23">
        <v>1</v>
      </c>
      <c r="E34" s="23">
        <v>2</v>
      </c>
      <c r="F34" s="23" t="s">
        <v>596</v>
      </c>
      <c r="G34" s="23" t="s">
        <v>596</v>
      </c>
      <c r="H34" s="23" t="s">
        <v>596</v>
      </c>
      <c r="I34" s="23" t="s">
        <v>73</v>
      </c>
      <c r="J34" s="23"/>
      <c r="K34" s="23"/>
      <c r="L34" s="23">
        <f t="shared" si="3"/>
        <v>0</v>
      </c>
    </row>
    <row r="35" spans="1:12" ht="25.5" x14ac:dyDescent="0.25">
      <c r="A35" s="23">
        <v>6</v>
      </c>
      <c r="B35" s="23" t="s">
        <v>594</v>
      </c>
      <c r="C35" s="29" t="s">
        <v>595</v>
      </c>
      <c r="D35" s="23">
        <v>1</v>
      </c>
      <c r="E35" s="23">
        <v>2</v>
      </c>
      <c r="F35" s="23" t="s">
        <v>596</v>
      </c>
      <c r="G35" s="23" t="s">
        <v>596</v>
      </c>
      <c r="H35" s="23" t="s">
        <v>596</v>
      </c>
      <c r="I35" s="23" t="s">
        <v>73</v>
      </c>
      <c r="J35" s="23"/>
      <c r="K35" s="23"/>
      <c r="L35" s="23">
        <f t="shared" si="3"/>
        <v>0</v>
      </c>
    </row>
    <row r="36" spans="1:12" ht="15.75" x14ac:dyDescent="0.25">
      <c r="A36" s="82" t="s">
        <v>558</v>
      </c>
      <c r="B36" s="83"/>
      <c r="C36" s="83"/>
      <c r="D36" s="83"/>
      <c r="E36" s="83"/>
      <c r="F36" s="83"/>
      <c r="G36" s="83"/>
      <c r="H36" s="83"/>
      <c r="I36" s="83"/>
      <c r="J36" s="84"/>
      <c r="K36" s="43">
        <f>K35+K34+K33+K32+K31+K30</f>
        <v>0</v>
      </c>
      <c r="L36" s="43">
        <f>L30+L31+L32+L33+L34+L35</f>
        <v>0</v>
      </c>
    </row>
    <row r="37" spans="1:12" ht="15.75" x14ac:dyDescent="0.25">
      <c r="A37" s="104" t="s">
        <v>612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6"/>
    </row>
    <row r="38" spans="1:12" ht="51" x14ac:dyDescent="0.25">
      <c r="A38" s="23">
        <v>1</v>
      </c>
      <c r="B38" s="23" t="s">
        <v>586</v>
      </c>
      <c r="C38" s="28" t="s">
        <v>613</v>
      </c>
      <c r="D38" s="23">
        <v>1</v>
      </c>
      <c r="E38" s="23">
        <v>2</v>
      </c>
      <c r="F38" s="28" t="s">
        <v>588</v>
      </c>
      <c r="G38" s="28" t="s">
        <v>589</v>
      </c>
      <c r="H38" s="23" t="s">
        <v>590</v>
      </c>
      <c r="I38" s="23" t="s">
        <v>73</v>
      </c>
      <c r="J38" s="23"/>
      <c r="K38" s="23"/>
      <c r="L38" s="23">
        <f>K38*E38</f>
        <v>0</v>
      </c>
    </row>
    <row r="39" spans="1:12" ht="51" x14ac:dyDescent="0.25">
      <c r="A39" s="23">
        <v>2</v>
      </c>
      <c r="B39" s="23" t="s">
        <v>586</v>
      </c>
      <c r="C39" s="28" t="s">
        <v>614</v>
      </c>
      <c r="D39" s="23">
        <v>1</v>
      </c>
      <c r="E39" s="23">
        <v>2</v>
      </c>
      <c r="F39" s="28" t="s">
        <v>588</v>
      </c>
      <c r="G39" s="28" t="s">
        <v>589</v>
      </c>
      <c r="H39" s="23" t="s">
        <v>590</v>
      </c>
      <c r="I39" s="23" t="s">
        <v>73</v>
      </c>
      <c r="J39" s="23"/>
      <c r="K39" s="23"/>
      <c r="L39" s="23">
        <f t="shared" ref="L39:L43" si="4">K39*E39</f>
        <v>0</v>
      </c>
    </row>
    <row r="40" spans="1:12" ht="51" x14ac:dyDescent="0.25">
      <c r="A40" s="23">
        <v>3</v>
      </c>
      <c r="B40" s="23" t="s">
        <v>586</v>
      </c>
      <c r="C40" s="28" t="s">
        <v>615</v>
      </c>
      <c r="D40" s="23">
        <v>1</v>
      </c>
      <c r="E40" s="23">
        <v>2</v>
      </c>
      <c r="F40" s="28" t="s">
        <v>588</v>
      </c>
      <c r="G40" s="28" t="s">
        <v>589</v>
      </c>
      <c r="H40" s="23" t="s">
        <v>590</v>
      </c>
      <c r="I40" s="23" t="s">
        <v>73</v>
      </c>
      <c r="J40" s="23"/>
      <c r="K40" s="23"/>
      <c r="L40" s="23">
        <f t="shared" si="4"/>
        <v>0</v>
      </c>
    </row>
    <row r="41" spans="1:12" ht="51" x14ac:dyDescent="0.25">
      <c r="A41" s="23">
        <v>4</v>
      </c>
      <c r="B41" s="23" t="s">
        <v>586</v>
      </c>
      <c r="C41" s="28" t="s">
        <v>616</v>
      </c>
      <c r="D41" s="23">
        <v>1</v>
      </c>
      <c r="E41" s="23">
        <v>2</v>
      </c>
      <c r="F41" s="28" t="s">
        <v>588</v>
      </c>
      <c r="G41" s="28" t="s">
        <v>589</v>
      </c>
      <c r="H41" s="23" t="s">
        <v>590</v>
      </c>
      <c r="I41" s="23" t="s">
        <v>73</v>
      </c>
      <c r="J41" s="23"/>
      <c r="K41" s="23"/>
      <c r="L41" s="23">
        <f t="shared" si="4"/>
        <v>0</v>
      </c>
    </row>
    <row r="42" spans="1:12" ht="25.5" x14ac:dyDescent="0.25">
      <c r="A42" s="23">
        <v>5</v>
      </c>
      <c r="B42" s="23" t="s">
        <v>594</v>
      </c>
      <c r="C42" s="29" t="s">
        <v>595</v>
      </c>
      <c r="D42" s="23">
        <v>1</v>
      </c>
      <c r="E42" s="23">
        <v>2</v>
      </c>
      <c r="F42" s="23" t="s">
        <v>596</v>
      </c>
      <c r="G42" s="23" t="s">
        <v>596</v>
      </c>
      <c r="H42" s="23" t="s">
        <v>596</v>
      </c>
      <c r="I42" s="23" t="s">
        <v>73</v>
      </c>
      <c r="J42" s="23"/>
      <c r="K42" s="23"/>
      <c r="L42" s="23">
        <f t="shared" si="4"/>
        <v>0</v>
      </c>
    </row>
    <row r="43" spans="1:12" ht="25.5" x14ac:dyDescent="0.25">
      <c r="A43" s="23">
        <v>6</v>
      </c>
      <c r="B43" s="23" t="s">
        <v>594</v>
      </c>
      <c r="C43" s="29" t="s">
        <v>595</v>
      </c>
      <c r="D43" s="23">
        <v>1</v>
      </c>
      <c r="E43" s="23">
        <v>2</v>
      </c>
      <c r="F43" s="23" t="s">
        <v>596</v>
      </c>
      <c r="G43" s="23" t="s">
        <v>596</v>
      </c>
      <c r="H43" s="23" t="s">
        <v>596</v>
      </c>
      <c r="I43" s="23" t="s">
        <v>73</v>
      </c>
      <c r="J43" s="23"/>
      <c r="K43" s="23"/>
      <c r="L43" s="23">
        <f t="shared" si="4"/>
        <v>0</v>
      </c>
    </row>
    <row r="44" spans="1:12" ht="15.75" x14ac:dyDescent="0.25">
      <c r="A44" s="82" t="s">
        <v>558</v>
      </c>
      <c r="B44" s="83"/>
      <c r="C44" s="83"/>
      <c r="D44" s="83"/>
      <c r="E44" s="83"/>
      <c r="F44" s="83"/>
      <c r="G44" s="83"/>
      <c r="H44" s="83"/>
      <c r="I44" s="83"/>
      <c r="J44" s="84"/>
      <c r="K44" s="43">
        <f>K43+K42+K41+K40+K39+K38</f>
        <v>0</v>
      </c>
      <c r="L44" s="43">
        <f>L38+L39+L40+L41+L42+L43</f>
        <v>0</v>
      </c>
    </row>
    <row r="45" spans="1:12" ht="15.75" x14ac:dyDescent="0.25">
      <c r="A45" s="104" t="s">
        <v>617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6"/>
    </row>
    <row r="46" spans="1:12" ht="25.5" x14ac:dyDescent="0.25">
      <c r="A46" s="23">
        <v>1</v>
      </c>
      <c r="B46" s="30" t="s">
        <v>594</v>
      </c>
      <c r="C46" s="28" t="s">
        <v>618</v>
      </c>
      <c r="D46" s="23">
        <v>1</v>
      </c>
      <c r="E46" s="23">
        <v>2</v>
      </c>
      <c r="F46" s="23" t="s">
        <v>596</v>
      </c>
      <c r="G46" s="23" t="s">
        <v>596</v>
      </c>
      <c r="H46" s="23" t="s">
        <v>596</v>
      </c>
      <c r="I46" s="23" t="s">
        <v>73</v>
      </c>
      <c r="J46" s="23"/>
      <c r="K46" s="23"/>
      <c r="L46" s="23">
        <f>K46*E46</f>
        <v>0</v>
      </c>
    </row>
    <row r="47" spans="1:12" ht="15.75" x14ac:dyDescent="0.25">
      <c r="A47" s="82" t="s">
        <v>558</v>
      </c>
      <c r="B47" s="83"/>
      <c r="C47" s="83"/>
      <c r="D47" s="83"/>
      <c r="E47" s="83"/>
      <c r="F47" s="83"/>
      <c r="G47" s="83"/>
      <c r="H47" s="83"/>
      <c r="I47" s="83"/>
      <c r="J47" s="84"/>
      <c r="K47" s="43">
        <f>K46</f>
        <v>0</v>
      </c>
      <c r="L47" s="43">
        <f>L46</f>
        <v>0</v>
      </c>
    </row>
    <row r="48" spans="1:12" ht="15.75" x14ac:dyDescent="0.25">
      <c r="A48" s="104" t="s">
        <v>619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6"/>
    </row>
    <row r="49" spans="1:12" ht="25.5" x14ac:dyDescent="0.25">
      <c r="A49" s="23">
        <v>1</v>
      </c>
      <c r="B49" s="28" t="s">
        <v>620</v>
      </c>
      <c r="C49" s="28" t="s">
        <v>621</v>
      </c>
      <c r="D49" s="23">
        <v>1</v>
      </c>
      <c r="E49" s="23">
        <v>2</v>
      </c>
      <c r="F49" s="23" t="s">
        <v>596</v>
      </c>
      <c r="G49" s="23" t="s">
        <v>596</v>
      </c>
      <c r="H49" s="23" t="s">
        <v>596</v>
      </c>
      <c r="I49" s="23" t="s">
        <v>73</v>
      </c>
      <c r="J49" s="23"/>
      <c r="K49" s="23"/>
      <c r="L49" s="23">
        <f>K49*E49</f>
        <v>0</v>
      </c>
    </row>
    <row r="50" spans="1:12" ht="25.5" x14ac:dyDescent="0.25">
      <c r="A50" s="23">
        <v>2</v>
      </c>
      <c r="B50" s="28" t="s">
        <v>620</v>
      </c>
      <c r="C50" s="28" t="s">
        <v>621</v>
      </c>
      <c r="D50" s="23">
        <v>1</v>
      </c>
      <c r="E50" s="23">
        <v>2</v>
      </c>
      <c r="F50" s="23" t="s">
        <v>596</v>
      </c>
      <c r="G50" s="23" t="s">
        <v>596</v>
      </c>
      <c r="H50" s="23" t="s">
        <v>596</v>
      </c>
      <c r="I50" s="23" t="s">
        <v>73</v>
      </c>
      <c r="J50" s="23"/>
      <c r="K50" s="23"/>
      <c r="L50" s="23">
        <f t="shared" ref="L50:L63" si="5">K50*E50</f>
        <v>0</v>
      </c>
    </row>
    <row r="51" spans="1:12" ht="25.5" x14ac:dyDescent="0.25">
      <c r="A51" s="23">
        <v>3</v>
      </c>
      <c r="B51" s="28" t="s">
        <v>620</v>
      </c>
      <c r="C51" s="28" t="s">
        <v>621</v>
      </c>
      <c r="D51" s="23">
        <v>1</v>
      </c>
      <c r="E51" s="23">
        <v>2</v>
      </c>
      <c r="F51" s="23" t="s">
        <v>596</v>
      </c>
      <c r="G51" s="23" t="s">
        <v>596</v>
      </c>
      <c r="H51" s="23" t="s">
        <v>596</v>
      </c>
      <c r="I51" s="23" t="s">
        <v>73</v>
      </c>
      <c r="J51" s="23"/>
      <c r="K51" s="23"/>
      <c r="L51" s="23">
        <f t="shared" si="5"/>
        <v>0</v>
      </c>
    </row>
    <row r="52" spans="1:12" ht="25.5" x14ac:dyDescent="0.25">
      <c r="A52" s="23">
        <v>4</v>
      </c>
      <c r="B52" s="28" t="s">
        <v>620</v>
      </c>
      <c r="C52" s="28" t="s">
        <v>621</v>
      </c>
      <c r="D52" s="23">
        <v>1</v>
      </c>
      <c r="E52" s="23">
        <v>2</v>
      </c>
      <c r="F52" s="23" t="s">
        <v>596</v>
      </c>
      <c r="G52" s="23" t="s">
        <v>596</v>
      </c>
      <c r="H52" s="23" t="s">
        <v>596</v>
      </c>
      <c r="I52" s="23" t="s">
        <v>73</v>
      </c>
      <c r="J52" s="23"/>
      <c r="K52" s="23"/>
      <c r="L52" s="23">
        <f t="shared" si="5"/>
        <v>0</v>
      </c>
    </row>
    <row r="53" spans="1:12" ht="25.5" x14ac:dyDescent="0.25">
      <c r="A53" s="23">
        <v>5</v>
      </c>
      <c r="B53" s="28" t="s">
        <v>620</v>
      </c>
      <c r="C53" s="28" t="s">
        <v>621</v>
      </c>
      <c r="D53" s="23">
        <v>1</v>
      </c>
      <c r="E53" s="23">
        <v>2</v>
      </c>
      <c r="F53" s="23" t="s">
        <v>596</v>
      </c>
      <c r="G53" s="23" t="s">
        <v>596</v>
      </c>
      <c r="H53" s="23" t="s">
        <v>596</v>
      </c>
      <c r="I53" s="23" t="s">
        <v>73</v>
      </c>
      <c r="J53" s="23"/>
      <c r="K53" s="23"/>
      <c r="L53" s="23">
        <f t="shared" si="5"/>
        <v>0</v>
      </c>
    </row>
    <row r="54" spans="1:12" ht="25.5" x14ac:dyDescent="0.25">
      <c r="A54" s="23">
        <v>6</v>
      </c>
      <c r="B54" s="28" t="s">
        <v>620</v>
      </c>
      <c r="C54" s="28" t="s">
        <v>621</v>
      </c>
      <c r="D54" s="23">
        <v>1</v>
      </c>
      <c r="E54" s="23">
        <v>2</v>
      </c>
      <c r="F54" s="23" t="s">
        <v>596</v>
      </c>
      <c r="G54" s="23" t="s">
        <v>596</v>
      </c>
      <c r="H54" s="23" t="s">
        <v>596</v>
      </c>
      <c r="I54" s="23" t="s">
        <v>73</v>
      </c>
      <c r="J54" s="23"/>
      <c r="K54" s="23"/>
      <c r="L54" s="23">
        <f t="shared" si="5"/>
        <v>0</v>
      </c>
    </row>
    <row r="55" spans="1:12" ht="25.5" x14ac:dyDescent="0.25">
      <c r="A55" s="23">
        <v>7</v>
      </c>
      <c r="B55" s="28" t="s">
        <v>620</v>
      </c>
      <c r="C55" s="28" t="s">
        <v>621</v>
      </c>
      <c r="D55" s="23">
        <v>1</v>
      </c>
      <c r="E55" s="23">
        <v>2</v>
      </c>
      <c r="F55" s="23" t="s">
        <v>596</v>
      </c>
      <c r="G55" s="23" t="s">
        <v>596</v>
      </c>
      <c r="H55" s="23" t="s">
        <v>596</v>
      </c>
      <c r="I55" s="23" t="s">
        <v>73</v>
      </c>
      <c r="J55" s="23"/>
      <c r="K55" s="42"/>
      <c r="L55" s="23">
        <f t="shared" si="5"/>
        <v>0</v>
      </c>
    </row>
    <row r="56" spans="1:12" ht="25.5" x14ac:dyDescent="0.25">
      <c r="A56" s="23">
        <v>8</v>
      </c>
      <c r="B56" s="28" t="s">
        <v>620</v>
      </c>
      <c r="C56" s="28" t="s">
        <v>621</v>
      </c>
      <c r="D56" s="23">
        <v>1</v>
      </c>
      <c r="E56" s="23">
        <v>2</v>
      </c>
      <c r="F56" s="23" t="s">
        <v>596</v>
      </c>
      <c r="G56" s="23" t="s">
        <v>596</v>
      </c>
      <c r="H56" s="23" t="s">
        <v>596</v>
      </c>
      <c r="I56" s="23" t="s">
        <v>73</v>
      </c>
      <c r="J56" s="23"/>
      <c r="K56" s="23"/>
      <c r="L56" s="23">
        <f t="shared" si="5"/>
        <v>0</v>
      </c>
    </row>
    <row r="57" spans="1:12" ht="25.5" x14ac:dyDescent="0.25">
      <c r="A57" s="23">
        <v>9</v>
      </c>
      <c r="B57" s="28" t="s">
        <v>620</v>
      </c>
      <c r="C57" s="28" t="s">
        <v>621</v>
      </c>
      <c r="D57" s="23">
        <v>1</v>
      </c>
      <c r="E57" s="23">
        <v>2</v>
      </c>
      <c r="F57" s="23" t="s">
        <v>596</v>
      </c>
      <c r="G57" s="23" t="s">
        <v>596</v>
      </c>
      <c r="H57" s="23" t="s">
        <v>596</v>
      </c>
      <c r="I57" s="23" t="s">
        <v>73</v>
      </c>
      <c r="J57" s="23"/>
      <c r="K57" s="23"/>
      <c r="L57" s="23">
        <f t="shared" si="5"/>
        <v>0</v>
      </c>
    </row>
    <row r="58" spans="1:12" ht="25.5" x14ac:dyDescent="0.25">
      <c r="A58" s="23">
        <v>10</v>
      </c>
      <c r="B58" s="28" t="s">
        <v>620</v>
      </c>
      <c r="C58" s="28" t="s">
        <v>621</v>
      </c>
      <c r="D58" s="23">
        <v>1</v>
      </c>
      <c r="E58" s="23">
        <v>2</v>
      </c>
      <c r="F58" s="23" t="s">
        <v>596</v>
      </c>
      <c r="G58" s="23" t="s">
        <v>596</v>
      </c>
      <c r="H58" s="23" t="s">
        <v>596</v>
      </c>
      <c r="I58" s="23" t="s">
        <v>73</v>
      </c>
      <c r="J58" s="23"/>
      <c r="K58" s="23"/>
      <c r="L58" s="23">
        <f t="shared" si="5"/>
        <v>0</v>
      </c>
    </row>
    <row r="59" spans="1:12" ht="25.5" x14ac:dyDescent="0.25">
      <c r="A59" s="23">
        <v>11</v>
      </c>
      <c r="B59" s="28" t="s">
        <v>620</v>
      </c>
      <c r="C59" s="28" t="s">
        <v>621</v>
      </c>
      <c r="D59" s="23">
        <v>1</v>
      </c>
      <c r="E59" s="23">
        <v>2</v>
      </c>
      <c r="F59" s="23" t="s">
        <v>596</v>
      </c>
      <c r="G59" s="23" t="s">
        <v>596</v>
      </c>
      <c r="H59" s="23" t="s">
        <v>596</v>
      </c>
      <c r="I59" s="23" t="s">
        <v>73</v>
      </c>
      <c r="J59" s="23"/>
      <c r="K59" s="23"/>
      <c r="L59" s="23">
        <f t="shared" si="5"/>
        <v>0</v>
      </c>
    </row>
    <row r="60" spans="1:12" ht="25.5" x14ac:dyDescent="0.25">
      <c r="A60" s="23">
        <v>12</v>
      </c>
      <c r="B60" s="28" t="s">
        <v>620</v>
      </c>
      <c r="C60" s="28" t="s">
        <v>621</v>
      </c>
      <c r="D60" s="23">
        <v>1</v>
      </c>
      <c r="E60" s="23">
        <v>2</v>
      </c>
      <c r="F60" s="23" t="s">
        <v>596</v>
      </c>
      <c r="G60" s="23" t="s">
        <v>596</v>
      </c>
      <c r="H60" s="23" t="s">
        <v>596</v>
      </c>
      <c r="I60" s="23" t="s">
        <v>73</v>
      </c>
      <c r="J60" s="23"/>
      <c r="K60" s="23"/>
      <c r="L60" s="23">
        <f t="shared" si="5"/>
        <v>0</v>
      </c>
    </row>
    <row r="61" spans="1:12" ht="25.5" x14ac:dyDescent="0.25">
      <c r="A61" s="23">
        <v>13</v>
      </c>
      <c r="B61" s="28" t="s">
        <v>620</v>
      </c>
      <c r="C61" s="28" t="s">
        <v>621</v>
      </c>
      <c r="D61" s="23">
        <v>1</v>
      </c>
      <c r="E61" s="23">
        <v>2</v>
      </c>
      <c r="F61" s="23" t="s">
        <v>596</v>
      </c>
      <c r="G61" s="23" t="s">
        <v>596</v>
      </c>
      <c r="H61" s="23" t="s">
        <v>596</v>
      </c>
      <c r="I61" s="23" t="s">
        <v>73</v>
      </c>
      <c r="J61" s="23"/>
      <c r="K61" s="23"/>
      <c r="L61" s="23">
        <f t="shared" si="5"/>
        <v>0</v>
      </c>
    </row>
    <row r="62" spans="1:12" ht="25.5" x14ac:dyDescent="0.25">
      <c r="A62" s="23">
        <v>14</v>
      </c>
      <c r="B62" s="28" t="s">
        <v>620</v>
      </c>
      <c r="C62" s="28" t="s">
        <v>621</v>
      </c>
      <c r="D62" s="23">
        <v>1</v>
      </c>
      <c r="E62" s="23">
        <v>2</v>
      </c>
      <c r="F62" s="23" t="s">
        <v>596</v>
      </c>
      <c r="G62" s="23" t="s">
        <v>596</v>
      </c>
      <c r="H62" s="23" t="s">
        <v>596</v>
      </c>
      <c r="I62" s="23" t="s">
        <v>73</v>
      </c>
      <c r="J62" s="23"/>
      <c r="K62" s="23"/>
      <c r="L62" s="23">
        <f t="shared" si="5"/>
        <v>0</v>
      </c>
    </row>
    <row r="63" spans="1:12" ht="25.5" x14ac:dyDescent="0.25">
      <c r="A63" s="23">
        <v>15</v>
      </c>
      <c r="B63" s="28" t="s">
        <v>620</v>
      </c>
      <c r="C63" s="28" t="s">
        <v>621</v>
      </c>
      <c r="D63" s="23">
        <v>1</v>
      </c>
      <c r="E63" s="23">
        <v>2</v>
      </c>
      <c r="F63" s="23" t="s">
        <v>596</v>
      </c>
      <c r="G63" s="23" t="s">
        <v>596</v>
      </c>
      <c r="H63" s="23" t="s">
        <v>596</v>
      </c>
      <c r="I63" s="23" t="s">
        <v>73</v>
      </c>
      <c r="J63" s="23"/>
      <c r="K63" s="23"/>
      <c r="L63" s="23">
        <f t="shared" si="5"/>
        <v>0</v>
      </c>
    </row>
    <row r="64" spans="1:12" ht="15.75" x14ac:dyDescent="0.25">
      <c r="A64" s="82" t="s">
        <v>558</v>
      </c>
      <c r="B64" s="83"/>
      <c r="C64" s="83"/>
      <c r="D64" s="83"/>
      <c r="E64" s="83"/>
      <c r="F64" s="83"/>
      <c r="G64" s="83"/>
      <c r="H64" s="83"/>
      <c r="I64" s="83"/>
      <c r="J64" s="84"/>
      <c r="K64" s="43">
        <f>K63+K62+K61+K60+K59+K58+K57+K56+K55+K54+K53+K52+K51+K50+K49</f>
        <v>0</v>
      </c>
      <c r="L64" s="43">
        <f>L63+L62+L61+L60+L59+L58+L57+L56+L55+L54+L53+L52+L51+L50+L49</f>
        <v>0</v>
      </c>
    </row>
    <row r="65" spans="1:12" ht="15.75" x14ac:dyDescent="0.25">
      <c r="A65" s="104" t="s">
        <v>622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6"/>
    </row>
    <row r="66" spans="1:12" ht="25.5" x14ac:dyDescent="0.25">
      <c r="A66" s="23">
        <v>1</v>
      </c>
      <c r="B66" s="30" t="s">
        <v>594</v>
      </c>
      <c r="C66" s="29" t="s">
        <v>595</v>
      </c>
      <c r="D66" s="23">
        <v>1</v>
      </c>
      <c r="E66" s="23">
        <v>2</v>
      </c>
      <c r="F66" s="23" t="s">
        <v>596</v>
      </c>
      <c r="G66" s="23" t="s">
        <v>596</v>
      </c>
      <c r="H66" s="23" t="s">
        <v>596</v>
      </c>
      <c r="I66" s="23" t="s">
        <v>73</v>
      </c>
      <c r="J66" s="23"/>
      <c r="K66" s="23"/>
      <c r="L66" s="23">
        <f>K66*E66</f>
        <v>0</v>
      </c>
    </row>
    <row r="67" spans="1:12" ht="25.5" x14ac:dyDescent="0.25">
      <c r="A67" s="23">
        <v>2</v>
      </c>
      <c r="B67" s="30" t="s">
        <v>594</v>
      </c>
      <c r="C67" s="29" t="s">
        <v>595</v>
      </c>
      <c r="D67" s="23">
        <v>1</v>
      </c>
      <c r="E67" s="23">
        <v>2</v>
      </c>
      <c r="F67" s="23" t="s">
        <v>596</v>
      </c>
      <c r="G67" s="23" t="s">
        <v>596</v>
      </c>
      <c r="H67" s="23" t="s">
        <v>596</v>
      </c>
      <c r="I67" s="23" t="s">
        <v>73</v>
      </c>
      <c r="J67" s="23"/>
      <c r="K67" s="23"/>
      <c r="L67" s="23">
        <f>K67*E67</f>
        <v>0</v>
      </c>
    </row>
    <row r="68" spans="1:12" ht="15.75" x14ac:dyDescent="0.25">
      <c r="A68" s="82" t="s">
        <v>558</v>
      </c>
      <c r="B68" s="83"/>
      <c r="C68" s="83"/>
      <c r="D68" s="83"/>
      <c r="E68" s="83"/>
      <c r="F68" s="83"/>
      <c r="G68" s="83"/>
      <c r="H68" s="83"/>
      <c r="I68" s="83"/>
      <c r="J68" s="84"/>
      <c r="K68" s="43">
        <f>K66+K67</f>
        <v>0</v>
      </c>
      <c r="L68" s="43">
        <f>L66+L67</f>
        <v>0</v>
      </c>
    </row>
    <row r="69" spans="1:12" ht="15.75" thickBot="1" x14ac:dyDescent="0.3"/>
    <row r="70" spans="1:12" ht="31.5" x14ac:dyDescent="0.25">
      <c r="D70" s="63" t="s">
        <v>623</v>
      </c>
      <c r="E70" s="64"/>
      <c r="F70" s="64"/>
      <c r="G70" s="64"/>
      <c r="H70" s="64"/>
      <c r="I70" s="64"/>
      <c r="J70" s="70"/>
      <c r="K70" s="34" t="s">
        <v>630</v>
      </c>
      <c r="L70" s="35" t="s">
        <v>72</v>
      </c>
    </row>
    <row r="71" spans="1:12" ht="16.5" thickBot="1" x14ac:dyDescent="0.3">
      <c r="D71" s="65"/>
      <c r="E71" s="66"/>
      <c r="F71" s="66"/>
      <c r="G71" s="66"/>
      <c r="H71" s="66"/>
      <c r="I71" s="66"/>
      <c r="J71" s="71"/>
      <c r="K71" s="36">
        <f>K68+K64+K47+K44+K36+K28+K20+K12</f>
        <v>0</v>
      </c>
      <c r="L71" s="37">
        <f>L68+L64+L47+L44+L36+L28+L20+L12</f>
        <v>0</v>
      </c>
    </row>
    <row r="72" spans="1:12" x14ac:dyDescent="0.25">
      <c r="D72" s="45"/>
      <c r="E72" s="45"/>
      <c r="F72" s="45"/>
      <c r="G72" s="45"/>
      <c r="H72" s="45"/>
      <c r="I72" s="45"/>
      <c r="J72" s="45"/>
      <c r="K72" s="45"/>
      <c r="L72" s="45"/>
    </row>
    <row r="73" spans="1:12" ht="15.75" x14ac:dyDescent="0.25">
      <c r="D73" s="45"/>
      <c r="E73" s="45"/>
      <c r="F73" s="45"/>
      <c r="G73" s="45"/>
      <c r="H73" s="45"/>
      <c r="I73" s="46"/>
      <c r="J73" s="46"/>
      <c r="K73" s="45"/>
      <c r="L73" s="45"/>
    </row>
    <row r="74" spans="1:12" x14ac:dyDescent="0.25">
      <c r="D74" s="67" t="s">
        <v>641</v>
      </c>
      <c r="E74" s="67"/>
      <c r="F74" s="67"/>
      <c r="G74" s="67"/>
      <c r="H74" s="67"/>
      <c r="I74" s="67"/>
      <c r="J74" s="67"/>
      <c r="K74" s="67"/>
      <c r="L74" s="67"/>
    </row>
    <row r="75" spans="1:12" x14ac:dyDescent="0.25">
      <c r="D75" s="45"/>
      <c r="E75" s="45"/>
      <c r="F75" s="45"/>
      <c r="G75" s="45"/>
      <c r="H75" s="45"/>
      <c r="I75" s="45"/>
      <c r="J75" s="45"/>
      <c r="K75" s="45"/>
      <c r="L75" s="45"/>
    </row>
    <row r="76" spans="1:12" x14ac:dyDescent="0.25">
      <c r="D76" s="68" t="s">
        <v>638</v>
      </c>
      <c r="E76" s="68"/>
      <c r="F76" s="68"/>
      <c r="G76" s="68"/>
      <c r="H76" s="68"/>
      <c r="I76" s="68"/>
      <c r="J76" s="68"/>
      <c r="K76" s="68"/>
      <c r="L76" s="68"/>
    </row>
    <row r="77" spans="1:12" x14ac:dyDescent="0.25">
      <c r="D77" s="45"/>
      <c r="E77" s="45"/>
      <c r="F77" s="45"/>
      <c r="G77" s="45"/>
      <c r="H77" s="45"/>
      <c r="I77" s="45"/>
      <c r="J77" s="45"/>
      <c r="K77" s="45"/>
      <c r="L77" s="45"/>
    </row>
    <row r="78" spans="1:12" ht="15" customHeight="1" x14ac:dyDescent="0.25">
      <c r="D78" s="44"/>
      <c r="E78" s="69" t="s">
        <v>624</v>
      </c>
      <c r="F78" s="69"/>
      <c r="G78" s="69"/>
      <c r="H78" s="69"/>
      <c r="I78" s="69"/>
      <c r="J78" s="69"/>
      <c r="K78" s="69"/>
      <c r="L78" s="45"/>
    </row>
    <row r="79" spans="1:12" ht="15" customHeight="1" x14ac:dyDescent="0.25">
      <c r="D79" s="44"/>
      <c r="E79" s="69"/>
      <c r="F79" s="69"/>
      <c r="G79" s="69"/>
      <c r="H79" s="69"/>
      <c r="I79" s="69"/>
      <c r="J79" s="69"/>
      <c r="K79" s="69"/>
      <c r="L79" s="45"/>
    </row>
    <row r="80" spans="1:12" ht="15" customHeight="1" x14ac:dyDescent="0.25">
      <c r="D80" s="44"/>
      <c r="E80" s="69"/>
      <c r="F80" s="69"/>
      <c r="G80" s="69"/>
      <c r="H80" s="69"/>
      <c r="I80" s="69"/>
      <c r="J80" s="69"/>
      <c r="K80" s="69"/>
      <c r="L80" s="45"/>
    </row>
    <row r="81" spans="4:12" ht="15" customHeight="1" x14ac:dyDescent="0.25">
      <c r="D81" s="44"/>
      <c r="E81" s="69"/>
      <c r="F81" s="69"/>
      <c r="G81" s="69"/>
      <c r="H81" s="69"/>
      <c r="I81" s="69"/>
      <c r="J81" s="69"/>
      <c r="K81" s="69"/>
      <c r="L81" s="45"/>
    </row>
    <row r="82" spans="4:12" ht="15" customHeight="1" x14ac:dyDescent="0.25">
      <c r="D82" s="44"/>
      <c r="E82" s="69"/>
      <c r="F82" s="69"/>
      <c r="G82" s="69"/>
      <c r="H82" s="69"/>
      <c r="I82" s="69"/>
      <c r="J82" s="69"/>
      <c r="K82" s="69"/>
      <c r="L82" s="45"/>
    </row>
  </sheetData>
  <mergeCells count="22">
    <mergeCell ref="A47:J47"/>
    <mergeCell ref="A45:L45"/>
    <mergeCell ref="A44:J44"/>
    <mergeCell ref="A1:L1"/>
    <mergeCell ref="A65:L65"/>
    <mergeCell ref="A64:J64"/>
    <mergeCell ref="A2:L2"/>
    <mergeCell ref="A5:L5"/>
    <mergeCell ref="A12:J12"/>
    <mergeCell ref="A13:L13"/>
    <mergeCell ref="A20:J20"/>
    <mergeCell ref="A21:L21"/>
    <mergeCell ref="A28:J28"/>
    <mergeCell ref="A29:L29"/>
    <mergeCell ref="A36:J36"/>
    <mergeCell ref="A37:L37"/>
    <mergeCell ref="D74:L74"/>
    <mergeCell ref="D76:L76"/>
    <mergeCell ref="E78:K82"/>
    <mergeCell ref="D70:J71"/>
    <mergeCell ref="A48:L48"/>
    <mergeCell ref="A68:J68"/>
  </mergeCells>
  <pageMargins left="0.7" right="0.7" top="0.75" bottom="0.75" header="0.3" footer="0.3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7E2ADFE-B038-48D8-9D63-904277F5E89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załącznik nr 2A do SWZ-Zad. 1 </vt:lpstr>
      <vt:lpstr>załącznik nr 2B do SWZ-Zad. 2</vt:lpstr>
      <vt:lpstr>załącznik nr 2C do SWZ - Zad.3</vt:lpstr>
      <vt:lpstr>załącznik nr 2D do SWZ - Zad. 4</vt:lpstr>
      <vt:lpstr>załącznik nr 2E do SWZ Zad.5</vt:lpstr>
      <vt:lpstr>'załącznik nr 2A do SWZ-Zad. 1 '!Obszar_wydruku</vt:lpstr>
      <vt:lpstr>'załącznik nr 2B do SWZ-Zad. 2'!Obszar_wydruku</vt:lpstr>
      <vt:lpstr>'załącznik nr 2E do SWZ Zad.5'!Obszar_wydruku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Kobyłecki Krzysztof</dc:creator>
  <cp:lastModifiedBy>Saczuk Ilona</cp:lastModifiedBy>
  <cp:lastPrinted>2025-03-14T13:26:02Z</cp:lastPrinted>
  <dcterms:created xsi:type="dcterms:W3CDTF">2015-06-05T18:19:34Z</dcterms:created>
  <dcterms:modified xsi:type="dcterms:W3CDTF">2025-03-24T07:09:29Z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606aeb8f-8bb5-4245-b0c6-3b133176525f</vt:lpwstr>
  </property>
  <property fmtid="{D5CDD505-2E9C-101B-9397-08002B2CF9AE}" pid="3" name="bjSaver">
    <vt:lpwstr>VpumpX6bSZVlbkZAgXfdtYV/XRQ13xcf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