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krolikows\Desktop\2025\47.2025 Odnowa 241 Sępólno - Świdwie\"/>
    </mc:Choice>
  </mc:AlternateContent>
  <xr:revisionPtr revIDLastSave="0" documentId="13_ncr:1_{46F21C54-BD81-4A38-8F2D-E359B5E5580F}" xr6:coauthVersionLast="47" xr6:coauthVersionMax="47" xr10:uidLastSave="{00000000-0000-0000-0000-000000000000}"/>
  <workbookProtection workbookAlgorithmName="SHA-512" workbookHashValue="f54mIE3uLHHeBCZ9aooltFkWwHoVDbNjtUSiSVBCZ/bygNYpiatyLom8oxAKQhKx2a7fSn/wqM8jmjPmCM7oLA==" workbookSaltValue="syMwvhDyMeGU+U0rBW0b9w==" workbookSpinCount="100000" lockStructure="1"/>
  <bookViews>
    <workbookView xWindow="-108" yWindow="-108" windowWidth="23256" windowHeight="12456" xr2:uid="{00000000-000D-0000-FFFF-FFFF00000000}"/>
  </bookViews>
  <sheets>
    <sheet name="Sheet1" sheetId="1" r:id="rId1"/>
  </sheets>
  <calcPr calcId="191029" fullPrecision="0"/>
</workbook>
</file>

<file path=xl/calcChain.xml><?xml version="1.0" encoding="utf-8"?>
<calcChain xmlns="http://schemas.openxmlformats.org/spreadsheetml/2006/main">
  <c r="G112" i="1" l="1"/>
  <c r="G111" i="1"/>
  <c r="G110" i="1"/>
  <c r="G109" i="1"/>
  <c r="G108" i="1"/>
  <c r="G106" i="1"/>
  <c r="G105" i="1"/>
  <c r="G104" i="1"/>
  <c r="G103" i="1"/>
  <c r="G101" i="1"/>
  <c r="G100" i="1"/>
  <c r="G99" i="1"/>
  <c r="G98" i="1"/>
  <c r="G96" i="1"/>
  <c r="G95" i="1"/>
  <c r="G94" i="1"/>
  <c r="G93" i="1"/>
  <c r="G91" i="1"/>
  <c r="G90" i="1"/>
  <c r="G89" i="1"/>
  <c r="G88" i="1"/>
  <c r="G87" i="1"/>
  <c r="G86" i="1"/>
  <c r="G85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1" i="1"/>
  <c r="G19" i="1"/>
  <c r="G18" i="1"/>
  <c r="G17" i="1"/>
  <c r="G16" i="1"/>
  <c r="G15" i="1"/>
  <c r="G14" i="1"/>
  <c r="G12" i="1"/>
  <c r="G11" i="1"/>
  <c r="G113" i="1" l="1"/>
  <c r="F115" i="1" s="1"/>
  <c r="G115" i="1" s="1"/>
  <c r="G116" i="1" s="1"/>
  <c r="G117" i="1" l="1"/>
  <c r="G118" i="1" s="1"/>
</calcChain>
</file>

<file path=xl/sharedStrings.xml><?xml version="1.0" encoding="utf-8"?>
<sst xmlns="http://schemas.openxmlformats.org/spreadsheetml/2006/main" count="302" uniqueCount="177">
  <si>
    <t>KOSZTORYS OFERTOWY</t>
  </si>
  <si>
    <t>na wykonanie robót pod nazwą :</t>
  </si>
  <si>
    <t>Symbol SST</t>
  </si>
  <si>
    <t>Element rozliczeniowy</t>
  </si>
  <si>
    <t>Ilość jedn.</t>
  </si>
  <si>
    <t>Wartość robót w zł</t>
  </si>
  <si>
    <t>Mg</t>
  </si>
  <si>
    <t>szt.</t>
  </si>
  <si>
    <t>Podatek VAT 23%</t>
  </si>
  <si>
    <t>Lp.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</si>
  <si>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</si>
  <si>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Jm</t>
  </si>
  <si>
    <t>Cena jedn. w zł</t>
  </si>
  <si>
    <t>Roboty pomiarowe przy liniowych robotach ziemnych. Trasa dróg w terenie równinnym wraz z inwentaryzacją geodezyjną powykonawczą</t>
  </si>
  <si>
    <t>km</t>
  </si>
  <si>
    <t>D-01.02.04</t>
  </si>
  <si>
    <t>D-05.03.11</t>
  </si>
  <si>
    <t>D-01.01.01
D-01.12.01</t>
  </si>
  <si>
    <t>D-04.01.01</t>
  </si>
  <si>
    <t>D-04.02.01</t>
  </si>
  <si>
    <t>D-04.03.01</t>
  </si>
  <si>
    <t>D-05.03.05b</t>
  </si>
  <si>
    <t>D-08.01.01b</t>
  </si>
  <si>
    <t>Ławy betonowe z oporem pod krawężniki i obrzeża C12/15</t>
  </si>
  <si>
    <t>D-05.03.05a</t>
  </si>
  <si>
    <t>D-07.02.01</t>
  </si>
  <si>
    <t>D-07.02.02</t>
  </si>
  <si>
    <t>D-07.01.01</t>
  </si>
  <si>
    <t>D-06.03.01
D-06.01.01</t>
  </si>
  <si>
    <t>D-05.03.23
D-08.02.02</t>
  </si>
  <si>
    <t xml:space="preserve">Znaki oraz montaż tablic i znaków </t>
  </si>
  <si>
    <t>D-06.03.01b</t>
  </si>
  <si>
    <t>Inne</t>
  </si>
  <si>
    <t>D-04.04.01</t>
  </si>
  <si>
    <t>Remont cząstkowy</t>
  </si>
  <si>
    <t>Wartość robót</t>
  </si>
  <si>
    <t>Ogółem</t>
  </si>
  <si>
    <t>D-07.05.01</t>
  </si>
  <si>
    <t>D-01.01.01b</t>
  </si>
  <si>
    <t xml:space="preserve">Roboty pomiarowe </t>
  </si>
  <si>
    <t xml:space="preserve">Roboty rozbiórkowe </t>
  </si>
  <si>
    <t>Nawierzchnie - jezdnia</t>
  </si>
  <si>
    <t>D- 04.03.01</t>
  </si>
  <si>
    <t xml:space="preserve"> D-05.03.13a</t>
  </si>
  <si>
    <r>
      <t>m</t>
    </r>
    <r>
      <rPr>
        <sz val="10"/>
        <rFont val="Calibri"/>
        <family val="2"/>
        <charset val="238"/>
      </rPr>
      <t>²</t>
    </r>
  </si>
  <si>
    <r>
      <t xml:space="preserve">      </t>
    </r>
    <r>
      <rPr>
        <b/>
        <sz val="10"/>
        <rFont val="Calibri"/>
        <family val="2"/>
        <charset val="238"/>
        <scheme val="minor"/>
      </rPr>
      <t>Oznakowanie pionowe i poziome</t>
    </r>
  </si>
  <si>
    <t xml:space="preserve">
D-01.02.04
</t>
  </si>
  <si>
    <t xml:space="preserve">    Pobocza</t>
  </si>
  <si>
    <r>
      <t xml:space="preserve">                 </t>
    </r>
    <r>
      <rPr>
        <b/>
        <sz val="10"/>
        <rFont val="Calibri"/>
        <family val="2"/>
        <charset val="238"/>
        <scheme val="minor"/>
      </rPr>
      <t xml:space="preserve">   Zieleń drogowa</t>
    </r>
  </si>
  <si>
    <t>D-01.02.01</t>
  </si>
  <si>
    <t>szt</t>
  </si>
  <si>
    <t>ha</t>
  </si>
  <si>
    <t>Wycinka krzewów</t>
  </si>
  <si>
    <t>Mechaniczne profilowanie i zagęszczenie podłoża pod w-wy konstrukcyjne nawierzchni – zjazdy</t>
  </si>
  <si>
    <t>Podbudowa zasadnicza z kruszywa kamiennego C90/3 0/31,5 gr. 15cm – zjazdy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</si>
  <si>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</si>
  <si>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Słupki do znaków drogowych z rur stalowych ocynkowanych o śr. 50 mm długości do 5m</t>
  </si>
  <si>
    <r>
      <t>m</t>
    </r>
    <r>
      <rPr>
        <sz val="10"/>
        <rFont val="Calibri"/>
        <family val="2"/>
        <charset val="238"/>
      </rPr>
      <t>³</t>
    </r>
  </si>
  <si>
    <t>m³</t>
  </si>
  <si>
    <t>Oczyszczenie mechaniczne nawierzchni ulepszonej i skropienie nawierzchni emulsją asfaltową C60 BP3 ZM – jezdnia</t>
  </si>
  <si>
    <t>D-06.02.01a</t>
  </si>
  <si>
    <t>Oczyszczenie mechaniczne nawierzchni ulepszonej i skropienie nawierzchni emulsją asfaltową C60 BP3 ZM – zjazdy</t>
  </si>
  <si>
    <t>Oczyszczenie mechaniczne nawierzchni ulepszonej i skropienie nawierzchni emulsją asfaltową C60 BP3 ZM – drogi, skrzyżowania</t>
  </si>
  <si>
    <t>D-08.03.01</t>
  </si>
  <si>
    <t>Odtworzenie oznakowania poziomego - grubowarstwowe chemoutwardzalne strukturalne</t>
  </si>
  <si>
    <t>Odtworzenie oznakowania poziomego - grubowarstwowe chemoutwardzalne gładkie</t>
  </si>
  <si>
    <t xml:space="preserve">Montaż kompletnych barier stalowych U-14a z rozstawem słupków co 4 m, N2W5A
(słupkami h = 1 900 mm i elementami odblaskowymi), łata - typ B
</t>
  </si>
  <si>
    <t>Odtworzenie poboczy gruntowych szerokości po 0,25m z humusu z obsianiem trawą</t>
  </si>
  <si>
    <t>Oczyszczenie mechaniczne nawierzchni ulepszonej i skropienie nawierzchni emulsją asfaltową C60 BP3 ZM</t>
  </si>
  <si>
    <t>Warstwa ścieralna z AC 11S 50/70 o grubości warstwy po zagęszczeniu 4 cm z transportem mieszanki - zjazdy</t>
  </si>
  <si>
    <t>Zjazdy</t>
  </si>
  <si>
    <t>Przepusty rurowe pod zjazdami z rur PEHD Ø400mm na podsypce z pospółki zagęszczonej mechanicznie gr. 20cm wraz z zasypką rury z piasku</t>
  </si>
  <si>
    <t>Warstwa odsączająca z piasku gr. 10cm – zjazdy</t>
  </si>
  <si>
    <t xml:space="preserve">D-02.00.00
D-02.01.01
</t>
  </si>
  <si>
    <t>Przepust pod jezdnią</t>
  </si>
  <si>
    <t>D-03.01.03</t>
  </si>
  <si>
    <t>D-04-02-01</t>
  </si>
  <si>
    <t xml:space="preserve">D-04.06.01
</t>
  </si>
  <si>
    <t>Karczowanie karpiny z zasypaniem ziemią i zagęszczeniem</t>
  </si>
  <si>
    <r>
      <t>m</t>
    </r>
    <r>
      <rPr>
        <sz val="11"/>
        <rFont val="Calibri"/>
        <family val="2"/>
        <charset val="238"/>
      </rPr>
      <t>²</t>
    </r>
  </si>
  <si>
    <t>D-02.00.00
D-02.01.01
D-06.04.01</t>
  </si>
  <si>
    <r>
      <rPr>
        <b/>
        <sz val="10"/>
        <rFont val="Calibri"/>
        <family val="2"/>
        <charset val="238"/>
        <scheme val="minor"/>
      </rPr>
      <t xml:space="preserve">Warstwa wyrównawcza </t>
    </r>
    <r>
      <rPr>
        <sz val="10"/>
        <rFont val="Calibri"/>
        <family val="2"/>
        <charset val="238"/>
        <scheme val="minor"/>
      </rPr>
      <t xml:space="preserve">z mieszanki mineralno-asfaltowej AC 16W 35/50 w ilości 100kg/m2, z transportem mieszanki - (jezdnia z odsadzką)  </t>
    </r>
  </si>
  <si>
    <r>
      <t>Nawierzchnia z mieszanek mineralno-bitumicznych SMA 8 PMB z transportem -</t>
    </r>
    <r>
      <rPr>
        <b/>
        <sz val="10"/>
        <rFont val="Calibri"/>
        <family val="2"/>
        <charset val="238"/>
        <scheme val="minor"/>
      </rPr>
      <t xml:space="preserve"> warstwa ścieralna</t>
    </r>
    <r>
      <rPr>
        <sz val="10"/>
        <rFont val="Calibri"/>
        <family val="2"/>
        <charset val="238"/>
        <scheme val="minor"/>
      </rPr>
      <t xml:space="preserve"> - grubość po zagęszczeniu 4 cm (jezdnia) z polimeroasfaltem PMB 45/80-55</t>
    </r>
  </si>
  <si>
    <r>
      <t>Nawierzchnia z mieszanek mineralno-bitumicznych grysowo-żwirowych z transportem -</t>
    </r>
    <r>
      <rPr>
        <b/>
        <sz val="10"/>
        <rFont val="Calibri"/>
        <family val="2"/>
        <charset val="238"/>
        <scheme val="minor"/>
      </rPr>
      <t xml:space="preserve"> warstwa wiążąca</t>
    </r>
    <r>
      <rPr>
        <sz val="10"/>
        <rFont val="Calibri"/>
        <family val="2"/>
        <charset val="238"/>
        <scheme val="minor"/>
      </rPr>
      <t xml:space="preserve"> asfaltowa - grubość po zagęszczeniu 5 cm, AC16W z polimeroasfaltem PMB 25/55-60 (jezdnia)</t>
    </r>
  </si>
  <si>
    <t>Umocnienie wlotu przepustu Ø400mm z kamienia polnego zatopionego w betonie C12/15 gr.10cm</t>
  </si>
  <si>
    <t>m²</t>
  </si>
  <si>
    <t>D-08.05.01</t>
  </si>
  <si>
    <t>D-02.01.01</t>
  </si>
  <si>
    <t>Roboty ziemne: grunt kat. III.</t>
  </si>
  <si>
    <t>D-06.02.01</t>
  </si>
  <si>
    <r>
      <t xml:space="preserve">Ustawienie słupków prowadzących uchylnych U1a </t>
    </r>
    <r>
      <rPr>
        <b/>
        <sz val="10"/>
        <rFont val="Calibri"/>
        <family val="2"/>
        <charset val="238"/>
        <scheme val="minor"/>
      </rPr>
      <t>elastyczny</t>
    </r>
  </si>
  <si>
    <t xml:space="preserve">Odtworzenie poboczy szer. 1,0m- utwardzenie pobocza z mieszanki kruszywa niezwiązanego C90/3 0/31,5 z destruktem z frezowania w stosunku 50/50 – gr. 12cm  po zagęszczeniu i 0,50m zjazdy i drogi </t>
  </si>
  <si>
    <r>
      <t xml:space="preserve">Nawierzchnia z mieszanek mineralno-bitumicznych grysowo-żwirowych z transportem - </t>
    </r>
    <r>
      <rPr>
        <b/>
        <sz val="10"/>
        <rFont val="Calibri"/>
        <family val="2"/>
        <charset val="238"/>
        <scheme val="minor"/>
      </rPr>
      <t>warstwa wiążąca</t>
    </r>
    <r>
      <rPr>
        <sz val="10"/>
        <rFont val="Calibri"/>
        <family val="2"/>
        <charset val="238"/>
        <scheme val="minor"/>
      </rPr>
      <t xml:space="preserve"> asfaltowa - grubość po zagęszczeniu 4 cm, AC16W 35/50</t>
    </r>
  </si>
  <si>
    <t>Geosiatka do wzmocnienia warstw bitumicznych z włókien szklanych wstępnie przesączona asfaltem o wytrzymałości na rozciąganie 120 / 120 kN/m</t>
  </si>
  <si>
    <t xml:space="preserve">                Odwodnienie</t>
  </si>
  <si>
    <t>kpl</t>
  </si>
  <si>
    <t xml:space="preserve">Roboty ziemne </t>
  </si>
  <si>
    <t>Drogi, skrzyżowania</t>
  </si>
  <si>
    <r>
      <rPr>
        <sz val="10"/>
        <rFont val="Calibri"/>
        <family val="2"/>
        <charset val="238"/>
        <scheme val="minor"/>
      </rPr>
      <t>m</t>
    </r>
    <r>
      <rPr>
        <sz val="10"/>
        <rFont val="Calibri"/>
        <family val="2"/>
        <charset val="238"/>
      </rPr>
      <t>²</t>
    </r>
  </si>
  <si>
    <t>Przepusty rurowe pod zjazdami z rur PEHD Ø400mm
 na podsypce z pospółki zagęszczonej mechanicznie gr. 20cm wraz z zasypką rury z piasku</t>
  </si>
  <si>
    <t>Umocnienie wlotu przepustu Ø400mm z kamienia polnego
 zatopionego w betonie C12/15 gr.10cm</t>
  </si>
  <si>
    <t>Mechaniczne profilowanie i zagęszczenie podłoża pod w-wy konstrukcyjne nawierzchni – drogi</t>
  </si>
  <si>
    <t>Warstwa odsączająca z piasku gr. 10cm – drogi</t>
  </si>
  <si>
    <t>Podbudowa zasadnicza z kruszywa kamiennego C90/3 0/31,5 gr. 20cm – drogi</t>
  </si>
  <si>
    <t>Warstwa wiążąca z betonu asfaltowego AC 16W 35/50 o grubości warstwy po zagęszczeniu 4 cm z transportem mieszanki - drogi, skrzyżowania</t>
  </si>
  <si>
    <t xml:space="preserve">Oczyszczenie mechaniczne nawierzchni ulepszonej i skropienie nawierzchni emulsją asfaltową C60 BP3 ZM – drogi, skrzyżowania </t>
  </si>
  <si>
    <t xml:space="preserve">Warstwa ścieralna z AC 11S 50/70 o grubości warstwy po zagęszczeniu 4 cm z transportem mieszanki - drogi, skrzyżowania </t>
  </si>
  <si>
    <t>Oczyszczenie z namułu przepustów rurowych o średnicy
 0,65 m i głębokości zamulenie przewodu: do1/4 wysokości średnicy</t>
  </si>
  <si>
    <t>Przymocowanie tabliczek do znaków - typu T</t>
  </si>
  <si>
    <t>Roboty ziemne wykonywane koparkami podsiębiernymi o poj. chwytaka 0,40 m3, z transportem, samoch. samowyładowczymi – wyrównanie wysokościowe poboczy gruntem z wykopów o średniej grubości 10 cm po zagęszczeniu</t>
  </si>
  <si>
    <t>D-05.03.23
D-08.02.01a</t>
  </si>
  <si>
    <t>Pielęgnacja drzew - podkrzesywanie w skrajni drogowej</t>
  </si>
  <si>
    <t>Umocnienie skarpy z kamienia polnego zatopionego w betonie C12/15 gr.10cm do wysokości pobocza</t>
  </si>
  <si>
    <t>D-05.03.05b
D-05.03.17</t>
  </si>
  <si>
    <t>D-01.02.02
D-01.02.02A
D-06.03.01</t>
  </si>
  <si>
    <t>D-04.08.01
D-05.03.05b</t>
  </si>
  <si>
    <t>D-02.00.00
D-02.01.01
D- 10.07.01</t>
  </si>
  <si>
    <t>Nawierzchnie z płytek o wymiarach 0,3 x 0,3 m, koloru żółtego, nawierzchnia antypoślizgowa, wykonane z betonu o grubości 8 cm. kierunkowe na podsypce cem. piaskowej gr. 4 cm – peron</t>
  </si>
  <si>
    <t>m</t>
  </si>
  <si>
    <t>D-05.03.26a0</t>
  </si>
  <si>
    <t>D-02.00.00
D-02.01.01</t>
  </si>
  <si>
    <t>D-04.06.01</t>
  </si>
  <si>
    <t>Rozbiórka istniejących krawężników i obrzeży</t>
  </si>
  <si>
    <t xml:space="preserve">Rozbiórka istniejącego chodnika z kostki betonowej </t>
  </si>
  <si>
    <r>
      <t xml:space="preserve">
m</t>
    </r>
    <r>
      <rPr>
        <sz val="10"/>
        <rFont val="Calibri"/>
        <family val="2"/>
        <charset val="238"/>
      </rPr>
      <t>²</t>
    </r>
  </si>
  <si>
    <t>D-05.03.23</t>
  </si>
  <si>
    <t>Umocnienie rowu i skarpy z kamienia polnego zatopionego w betonie C12/15 gr.10cm (1x1,4)</t>
  </si>
  <si>
    <t>Ławy betonowe z oporem pod krawężniki i oporniki C12/15</t>
  </si>
  <si>
    <t>Wyniesienie i stabilizacja granic pasa drogowego słupkami granicznymi typu 36a oraz znakami „PAS DROGOWY”</t>
  </si>
  <si>
    <t>Warstwa wiążąca z betonu asfaltowego AC 16W 50/70 o grubości warstwy po zagęszczeniu 4 cm z transportem mieszanki - zjazdy</t>
  </si>
  <si>
    <t xml:space="preserve">Odnowa nawierzchni DW Nr 241 na odc. Sępólno - Świdwie od km 29+610 do km 32+610 dł. 3,000 km </t>
  </si>
  <si>
    <t>Nawierzchnia z mieszanek mineralno-bitumicznych grysowo-żwirowych z transportem - warstwa wiążąca asfaltowa - grubość po zagęszczeniu 6 cm, AC16W 35/50</t>
  </si>
  <si>
    <t>Mechaniczne profilowanie i zagęszczenie podłoża pod w-wy konstrukcyjne nawierzchni – zatoka</t>
  </si>
  <si>
    <t>Warstwa poślizgowa z folii</t>
  </si>
  <si>
    <t>D-05.03.14a</t>
  </si>
  <si>
    <t>Nawierzchnie z kostki betonowej gr. 8 cm fazowej koloru grafitowego na podsypce cem. piaskowej gr. 4cm – zjazdy</t>
  </si>
  <si>
    <t>Zatoki, perony i miejsce pod wiaty</t>
  </si>
  <si>
    <t>Mechaniczne profilowanie i zagęszczenie podłoża pod w-wy konstrukcyjne nawierzchni – perony i miejsce pod wiaty</t>
  </si>
  <si>
    <t>Warstwa odsączająca z piasku gr. 10cm – zatoki</t>
  </si>
  <si>
    <t>Podbudowa z chudego betonu (C8/10)  gr. 20cm  -  zatoki</t>
  </si>
  <si>
    <t>Fibrobeton z włóknami polimerowymi 2kg/m,³ gr.23cm – zatoki</t>
  </si>
  <si>
    <t>Warstwa odsączająca z piasku gr. 10cm – perony i miejsce pod wiaty</t>
  </si>
  <si>
    <t>Podbudowa z chudego betonu (C8/10)  gr. 10cm  – perony i miejsce pod wiaty</t>
  </si>
  <si>
    <t>Nawierzchnie z nowej kostki betonowej gr. 6 cm fazowej koloru szarego na podsypce cem. piaskowej gr. 4cm – perony i miejsce pod wiaty</t>
  </si>
  <si>
    <t>Rozebranie istniejącej nawierzchni z korytowaniem
 śr. gr. 53cm i transportem urobku na odległość do 4km, samoch. Samowyładowczymi – zatoka</t>
  </si>
  <si>
    <t>Rozbiórka barier sprężystych z wywozem do 31 km miejsce wskaże Zamawiający</t>
  </si>
  <si>
    <t>Frezowanie nawierzchni bitumicznej jezdni śr. grubości do 4cm z wywozem materiału z rozbiórki nawierzchni na odległość do 31 km - jezdnia</t>
  </si>
  <si>
    <t>Frezowanie nawierzchni bitumicznej jezdni śr. grubości do 4cm z wywozem materiału z rozbiórki nawierzchni na odległość do 31 km – drogi, zjazdy i skrzyżowania</t>
  </si>
  <si>
    <t>Rozebranie istniejącej nawierzchni z korytowaniem 
śr. gr. 33cm i transportem urobku na odległość do 4km, samoch. Samowyładowczymi – zjazdy</t>
  </si>
  <si>
    <t>Regulacja wysokościowa z chudego betonu (C8/10)  gr. 8cm  -  zjazdy</t>
  </si>
  <si>
    <t>Obrzeża betonowe o wym. 8x30x100 na betonie C12/15  (ława w poz. 30)</t>
  </si>
  <si>
    <t>Krawężniki najazdowy 15x22x100, na betonie C12/15. (ława w poz.30)</t>
  </si>
  <si>
    <t>Ścianki czołowe (prefabrykaty) z klasą wytrzymałości betonu na ściskanie C25/30, o wymiarach 200x150x25, Ø 500</t>
  </si>
  <si>
    <t>Wymiany rury przepustów  z rury prefabrykowanej PEHD Ø 500mm</t>
  </si>
  <si>
    <t>Umocnienie skarpy nad przepustami ażurami na betonie C12/15</t>
  </si>
  <si>
    <t>Krawężniki betonowe wystające na 12cm o wym. 30x15x100, na betonie C12/15 (ława w poz. 57)</t>
  </si>
  <si>
    <t>Krawężniki najazdowy 15x22x100, na betonie C12/15. (ława w poz.57)</t>
  </si>
  <si>
    <t>Krawężniki betonowe –  wjazdowy (skos) 100x30/22x15, na betonie C12/15 (ława w poz. 57)</t>
  </si>
  <si>
    <t>Obrzeża betonowe o wym. 30x8x100 na betonie C12/15  (ława w poz. 57)</t>
  </si>
  <si>
    <t>Zdjęcie istniejących znaków drogowych wraz ze słupkami z wywozem do 31 km miejsce wskaże Zamawiający</t>
  </si>
  <si>
    <t>Roboty ziemne wykonywane koparkami podsiębiernymi
 o poj. chwytaka 0,40 m3, z  wywozem urobku na składowisko Wykonawcy, samoch. samowyładowczymi – wykopy pod rury pod zjazdami</t>
  </si>
  <si>
    <t>Roboty ziemne wykonywane koparkami podsiębiernymi o poj. chwytaka 0,40 m3, z  wywozem urobku na składowisko Wykonawcy, samoch. samowyładowczymi – wykopy pod zatoki,  perony i miejsce pod wiaty</t>
  </si>
  <si>
    <t>Usunięcie warstwy ziemi urodzajnej /humusu/ - ścinanie poboczy mechanicznie, grubości do 5·cm z  wywozem urobku na składowisko Wykonawcy</t>
  </si>
  <si>
    <t>Nasadzenia drzew liściastych gatunków rodzimych (klon jawor 10,szt., buk pospolity 10,0 szt., jesion wyniosły 10,0 szt.) – wysokości min. 160cm o obwodach pni mierzonych na wysokości 130 cm 18-20 cm  z całkowitą zaprawą dołów, ochraną specjalnymi osłonami, palikowaniem (3szt.)  i pielęgnacją w okresie gwarancji</t>
  </si>
  <si>
    <t>Rozebranie istniejącej nawierzchni z korytowaniem
 śr. gr. 38cm i  wywozem urobku na składowisko Wykonawcy, samoch. samowyładowczymi  – drogi</t>
  </si>
  <si>
    <t>Roboty ziemne wykonywane koparkami podsiębiernymi
 o poj. chwytaka 0,40 m3 i wywozem urobku na składowisko Wykonawcy, samoch. samowyładowczymi  – wykopy pod rury pod drogami</t>
  </si>
  <si>
    <t>Roboty ziemne wykonywane koparkami podsiębiernymi
 o poj. chwytaka 0,40 m3,  z  wywozem urobku na składowisko Wykonawcy,  samoch. samowyładowczymi  - odtworzenie rowów</t>
  </si>
  <si>
    <t>Ławy betonowe pod korytka drogowe  typ trójkątny i korytka  skarpowe typ trapezowy C12/15</t>
  </si>
  <si>
    <t>Roboty nieprzewidziane od pozycji 1 do90– 3%</t>
  </si>
  <si>
    <t>Ściek drogowy korytkowy  typ trójkątny 50x50x20 na ławie betonowej z oporem  C12/15 gr.20cm (ława w poz. 90)</t>
  </si>
  <si>
    <t>Ściek skarpowy typ trapezowy 50x50/38x20/15 na ławie z oporem gr. 15 cm z betonu C12/15 (ława w poz. 90)</t>
  </si>
  <si>
    <t>Frezowanie nawierzchni bitumicznej jezdni do grubości 6 cm z wywozem materiału z rozbiórki nawierzchni na odległość do 31 km - jezdnia</t>
  </si>
  <si>
    <t xml:space="preserve">D-01.02.01
</t>
  </si>
  <si>
    <t xml:space="preserve">D-09.01.01
D-09.01.02
</t>
  </si>
  <si>
    <t>Razem wartość netto robót budowlanych od poz. 1 do 90</t>
  </si>
  <si>
    <t>Załącznik nr 2 do SWZ</t>
  </si>
  <si>
    <t>Formularz oferty należy opatrzyć podpisem kwalifikowanym lub podpisem zaufanym albo podpisem osobistym, osoby 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</si>
</sst>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"/>
    <numFmt numFmtId="166" formatCode="0.0000"/>
  </numFmts>
  <fonts count="1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3" fillId="0" borderId="0" applyFont="0" applyFill="0" applyBorder="0" applyAlignment="0" applyProtection="0"/>
  </cellStyleXfs>
  <cellXfs count="96">
    <xf numFmtId="0" fontId="0" fillId="0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3" xfId="0" applyNumberFormat="1" applyFont="1" applyFill="1" applyBorder="1" applyAlignment="1" applyProtection="1">
      <alignment vertical="center"/>
    </xf>
    <xf numFmtId="0" fontId="7" fillId="2" borderId="6" xfId="0" applyNumberFormat="1" applyFont="1" applyFill="1" applyBorder="1" applyAlignment="1" applyProtection="1">
      <alignment vertical="center"/>
    </xf>
    <xf numFmtId="0" fontId="6" fillId="2" borderId="2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vertical="center"/>
    </xf>
    <xf numFmtId="0" fontId="8" fillId="2" borderId="3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7" fillId="2" borderId="6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vertical="center" wrapText="1"/>
    </xf>
    <xf numFmtId="2" fontId="3" fillId="2" borderId="5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vertical="top"/>
    </xf>
    <xf numFmtId="0" fontId="7" fillId="2" borderId="3" xfId="0" applyNumberFormat="1" applyFont="1" applyFill="1" applyBorder="1" applyAlignment="1" applyProtection="1">
      <alignment vertical="top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0" xfId="0" applyNumberFormat="1" applyFont="1" applyFill="1" applyBorder="1" applyAlignment="1" applyProtection="1">
      <alignment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2" fontId="3" fillId="2" borderId="9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166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4" fontId="3" fillId="2" borderId="0" xfId="1" applyNumberFormat="1" applyFont="1" applyFill="1" applyBorder="1" applyAlignment="1" applyProtection="1">
      <alignment vertical="center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/>
    </xf>
    <xf numFmtId="4" fontId="7" fillId="2" borderId="4" xfId="1" applyNumberFormat="1" applyFont="1" applyFill="1" applyBorder="1" applyAlignment="1" applyProtection="1">
      <alignment vertical="center" wrapText="1"/>
    </xf>
    <xf numFmtId="4" fontId="7" fillId="2" borderId="4" xfId="1" applyNumberFormat="1" applyFont="1" applyFill="1" applyBorder="1" applyAlignment="1" applyProtection="1">
      <alignment vertical="center"/>
    </xf>
    <xf numFmtId="4" fontId="3" fillId="2" borderId="4" xfId="1" applyNumberFormat="1" applyFont="1" applyFill="1" applyBorder="1" applyAlignment="1" applyProtection="1">
      <alignment horizontal="right" vertical="center"/>
    </xf>
    <xf numFmtId="4" fontId="3" fillId="2" borderId="4" xfId="1" applyNumberFormat="1" applyFont="1" applyFill="1" applyBorder="1" applyAlignment="1" applyProtection="1">
      <alignment horizontal="center" vertical="center"/>
    </xf>
    <xf numFmtId="4" fontId="7" fillId="2" borderId="1" xfId="1" applyNumberFormat="1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/>
      <protection locked="0"/>
    </xf>
    <xf numFmtId="4" fontId="7" fillId="2" borderId="6" xfId="0" applyNumberFormat="1" applyFont="1" applyFill="1" applyBorder="1" applyAlignment="1" applyProtection="1">
      <alignment vertical="center"/>
      <protection locked="0"/>
    </xf>
    <xf numFmtId="4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" fontId="3" fillId="2" borderId="3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vertical="center"/>
      <protection locked="0"/>
    </xf>
    <xf numFmtId="4" fontId="3" fillId="2" borderId="0" xfId="1" applyNumberFormat="1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horizontal="center" vertical="center"/>
      <protection locked="0"/>
    </xf>
    <xf numFmtId="4" fontId="3" fillId="2" borderId="0" xfId="0" applyNumberFormat="1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</cellXfs>
  <cellStyles count="2">
    <cellStyle name="Dziesiętny" xfId="1" builtinId="3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9"/>
  <sheetViews>
    <sheetView tabSelected="1" topLeftCell="A109" zoomScaleNormal="100" workbookViewId="0">
      <selection activeCell="F11" sqref="F11"/>
    </sheetView>
  </sheetViews>
  <sheetFormatPr defaultColWidth="9.109375" defaultRowHeight="13.8" x14ac:dyDescent="0.25"/>
  <cols>
    <col min="1" max="1" width="4.88671875" style="6" customWidth="1"/>
    <col min="2" max="2" width="14" style="1" customWidth="1"/>
    <col min="3" max="3" width="48.5546875" style="1" customWidth="1"/>
    <col min="4" max="4" width="4.5546875" style="6" customWidth="1"/>
    <col min="5" max="5" width="11.109375" style="6" customWidth="1"/>
    <col min="6" max="6" width="16.5546875" style="67" customWidth="1"/>
    <col min="7" max="7" width="25.109375" style="59" customWidth="1"/>
    <col min="8" max="8" width="9.109375" style="1"/>
    <col min="9" max="10" width="14.109375" style="1" bestFit="1" customWidth="1"/>
    <col min="11" max="16384" width="9.109375" style="1"/>
  </cols>
  <sheetData>
    <row r="1" spans="1:7" x14ac:dyDescent="0.25">
      <c r="F1" s="86" t="s">
        <v>175</v>
      </c>
      <c r="G1" s="86"/>
    </row>
    <row r="2" spans="1:7" ht="25.2" x14ac:dyDescent="0.25">
      <c r="A2" s="90" t="s">
        <v>0</v>
      </c>
      <c r="B2" s="90"/>
      <c r="C2" s="90"/>
      <c r="D2" s="90"/>
      <c r="E2" s="90"/>
      <c r="F2" s="90"/>
      <c r="G2" s="90"/>
    </row>
    <row r="4" spans="1:7" ht="15.6" x14ac:dyDescent="0.25">
      <c r="A4" s="91" t="s">
        <v>1</v>
      </c>
      <c r="B4" s="91"/>
      <c r="C4" s="91"/>
      <c r="D4" s="91"/>
      <c r="E4" s="91"/>
      <c r="F4" s="91"/>
      <c r="G4" s="91"/>
    </row>
    <row r="6" spans="1:7" ht="36.75" customHeight="1" x14ac:dyDescent="0.25">
      <c r="A6" s="92" t="s">
        <v>130</v>
      </c>
      <c r="B6" s="92"/>
      <c r="C6" s="92"/>
      <c r="D6" s="92"/>
      <c r="E6" s="92"/>
      <c r="F6" s="92"/>
      <c r="G6" s="92"/>
    </row>
    <row r="7" spans="1:7" ht="15.6" x14ac:dyDescent="0.25">
      <c r="A7" s="11"/>
    </row>
    <row r="9" spans="1:7" ht="14.4" x14ac:dyDescent="0.25">
      <c r="A9" s="7" t="s">
        <v>9</v>
      </c>
      <c r="B9" s="2" t="s">
        <v>2</v>
      </c>
      <c r="C9" s="8" t="s">
        <v>3</v>
      </c>
      <c r="D9" s="7" t="s">
        <v>11</v>
      </c>
      <c r="E9" s="7" t="s">
        <v>4</v>
      </c>
      <c r="F9" s="68" t="s">
        <v>12</v>
      </c>
      <c r="G9" s="60" t="s">
        <v>5</v>
      </c>
    </row>
    <row r="10" spans="1:7" x14ac:dyDescent="0.25">
      <c r="A10" s="93" t="s">
        <v>39</v>
      </c>
      <c r="B10" s="94"/>
      <c r="C10" s="94"/>
      <c r="D10" s="94"/>
      <c r="E10" s="94"/>
      <c r="F10" s="94"/>
      <c r="G10" s="95"/>
    </row>
    <row r="11" spans="1:7" ht="41.4" x14ac:dyDescent="0.25">
      <c r="A11" s="3">
        <v>1</v>
      </c>
      <c r="B11" s="9" t="s">
        <v>17</v>
      </c>
      <c r="C11" s="5" t="s">
        <v>13</v>
      </c>
      <c r="D11" s="4" t="s">
        <v>14</v>
      </c>
      <c r="E11" s="42">
        <v>3</v>
      </c>
      <c r="F11" s="72">
        <v>0</v>
      </c>
      <c r="G11" s="61">
        <f>ROUND(E11*F11,2)</f>
        <v>0</v>
      </c>
    </row>
    <row r="12" spans="1:7" ht="27.6" x14ac:dyDescent="0.25">
      <c r="A12" s="3">
        <v>2</v>
      </c>
      <c r="B12" s="9" t="s">
        <v>38</v>
      </c>
      <c r="C12" s="5" t="s">
        <v>128</v>
      </c>
      <c r="D12" s="4" t="s">
        <v>7</v>
      </c>
      <c r="E12" s="16">
        <v>107</v>
      </c>
      <c r="F12" s="72">
        <v>0</v>
      </c>
      <c r="G12" s="61">
        <f>ROUND(E12*F12,2)</f>
        <v>0</v>
      </c>
    </row>
    <row r="13" spans="1:7" ht="12.75" customHeight="1" x14ac:dyDescent="0.25">
      <c r="A13" s="57" t="s">
        <v>40</v>
      </c>
      <c r="B13" s="58"/>
      <c r="C13" s="58"/>
      <c r="D13" s="58"/>
      <c r="E13" s="58"/>
      <c r="F13" s="73"/>
      <c r="G13" s="62"/>
    </row>
    <row r="14" spans="1:7" ht="41.4" x14ac:dyDescent="0.25">
      <c r="A14" s="3">
        <v>3</v>
      </c>
      <c r="B14" s="15" t="s">
        <v>16</v>
      </c>
      <c r="C14" s="29" t="s">
        <v>146</v>
      </c>
      <c r="D14" s="4" t="s">
        <v>10</v>
      </c>
      <c r="E14" s="16">
        <v>18826</v>
      </c>
      <c r="F14" s="74">
        <v>0</v>
      </c>
      <c r="G14" s="61">
        <f t="shared" ref="G14:G19" si="0">ROUND(E14*F14,2)</f>
        <v>0</v>
      </c>
    </row>
    <row r="15" spans="1:7" ht="41.4" x14ac:dyDescent="0.25">
      <c r="A15" s="3">
        <v>4</v>
      </c>
      <c r="B15" s="15" t="s">
        <v>16</v>
      </c>
      <c r="C15" s="48" t="s">
        <v>147</v>
      </c>
      <c r="D15" s="47" t="s">
        <v>79</v>
      </c>
      <c r="E15" s="46">
        <v>252.5</v>
      </c>
      <c r="F15" s="74">
        <v>0</v>
      </c>
      <c r="G15" s="61">
        <f t="shared" si="0"/>
        <v>0</v>
      </c>
    </row>
    <row r="16" spans="1:7" ht="41.4" x14ac:dyDescent="0.25">
      <c r="A16" s="3">
        <v>5</v>
      </c>
      <c r="B16" s="15" t="s">
        <v>15</v>
      </c>
      <c r="C16" s="48" t="s">
        <v>144</v>
      </c>
      <c r="D16" s="47" t="s">
        <v>85</v>
      </c>
      <c r="E16" s="46">
        <v>539</v>
      </c>
      <c r="F16" s="74">
        <v>0</v>
      </c>
      <c r="G16" s="61">
        <f t="shared" si="0"/>
        <v>0</v>
      </c>
    </row>
    <row r="17" spans="1:9" ht="21" customHeight="1" x14ac:dyDescent="0.25">
      <c r="A17" s="3">
        <v>6</v>
      </c>
      <c r="B17" s="15" t="s">
        <v>15</v>
      </c>
      <c r="C17" s="48" t="s">
        <v>122</v>
      </c>
      <c r="D17" s="47" t="s">
        <v>118</v>
      </c>
      <c r="E17" s="46">
        <v>501</v>
      </c>
      <c r="F17" s="74">
        <v>0</v>
      </c>
      <c r="G17" s="61">
        <f t="shared" si="0"/>
        <v>0</v>
      </c>
    </row>
    <row r="18" spans="1:9" ht="21" customHeight="1" x14ac:dyDescent="0.25">
      <c r="A18" s="3">
        <v>7</v>
      </c>
      <c r="B18" s="15" t="s">
        <v>15</v>
      </c>
      <c r="C18" s="48" t="s">
        <v>123</v>
      </c>
      <c r="D18" s="47" t="s">
        <v>85</v>
      </c>
      <c r="E18" s="46">
        <v>285</v>
      </c>
      <c r="F18" s="74">
        <v>0</v>
      </c>
      <c r="G18" s="61">
        <f t="shared" si="0"/>
        <v>0</v>
      </c>
    </row>
    <row r="19" spans="1:9" ht="26.25" customHeight="1" x14ac:dyDescent="0.25">
      <c r="A19" s="3">
        <v>8</v>
      </c>
      <c r="B19" s="9" t="s">
        <v>15</v>
      </c>
      <c r="C19" s="29" t="s">
        <v>145</v>
      </c>
      <c r="D19" s="4" t="s">
        <v>118</v>
      </c>
      <c r="E19" s="16">
        <v>132</v>
      </c>
      <c r="F19" s="74">
        <v>0</v>
      </c>
      <c r="G19" s="61">
        <f t="shared" si="0"/>
        <v>0</v>
      </c>
    </row>
    <row r="20" spans="1:9" x14ac:dyDescent="0.25">
      <c r="A20" s="17" t="s">
        <v>96</v>
      </c>
      <c r="B20" s="18"/>
      <c r="C20" s="19"/>
      <c r="D20" s="18"/>
      <c r="E20" s="18"/>
      <c r="F20" s="75"/>
      <c r="G20" s="63"/>
    </row>
    <row r="21" spans="1:9" ht="53.25" customHeight="1" x14ac:dyDescent="0.25">
      <c r="A21" s="4">
        <v>9</v>
      </c>
      <c r="B21" s="9" t="s">
        <v>80</v>
      </c>
      <c r="C21" s="23" t="s">
        <v>166</v>
      </c>
      <c r="D21" s="4" t="s">
        <v>118</v>
      </c>
      <c r="E21" s="16">
        <v>5249</v>
      </c>
      <c r="F21" s="72">
        <v>0</v>
      </c>
      <c r="G21" s="61">
        <f>ROUND(E21*F21,2)</f>
        <v>0</v>
      </c>
    </row>
    <row r="22" spans="1:9" x14ac:dyDescent="0.25">
      <c r="A22" s="31" t="s">
        <v>41</v>
      </c>
      <c r="B22" s="32"/>
      <c r="C22" s="32"/>
      <c r="D22" s="13"/>
      <c r="E22" s="13"/>
      <c r="F22" s="76"/>
      <c r="G22" s="64"/>
    </row>
    <row r="23" spans="1:9" ht="41.4" x14ac:dyDescent="0.25">
      <c r="A23" s="4">
        <v>10</v>
      </c>
      <c r="B23" s="33" t="s">
        <v>20</v>
      </c>
      <c r="C23" s="23" t="s">
        <v>59</v>
      </c>
      <c r="D23" s="4" t="s">
        <v>10</v>
      </c>
      <c r="E23" s="16">
        <v>19126</v>
      </c>
      <c r="F23" s="72">
        <v>0</v>
      </c>
      <c r="G23" s="61">
        <f t="shared" ref="G23:G29" si="1">ROUND(E23*F23,2)</f>
        <v>0</v>
      </c>
    </row>
    <row r="24" spans="1:9" ht="41.4" x14ac:dyDescent="0.25">
      <c r="A24" s="4">
        <v>11</v>
      </c>
      <c r="B24" s="33" t="s">
        <v>115</v>
      </c>
      <c r="C24" s="23" t="s">
        <v>81</v>
      </c>
      <c r="D24" s="4" t="s">
        <v>6</v>
      </c>
      <c r="E24" s="16">
        <v>1912.6</v>
      </c>
      <c r="F24" s="72">
        <v>0</v>
      </c>
      <c r="G24" s="61">
        <f t="shared" si="1"/>
        <v>0</v>
      </c>
    </row>
    <row r="25" spans="1:9" ht="41.4" x14ac:dyDescent="0.25">
      <c r="A25" s="4">
        <v>12</v>
      </c>
      <c r="B25" s="33" t="s">
        <v>119</v>
      </c>
      <c r="C25" s="23" t="s">
        <v>93</v>
      </c>
      <c r="D25" s="4" t="s">
        <v>44</v>
      </c>
      <c r="E25" s="16">
        <v>18826</v>
      </c>
      <c r="F25" s="72">
        <v>0</v>
      </c>
      <c r="G25" s="61">
        <f t="shared" si="1"/>
        <v>0</v>
      </c>
    </row>
    <row r="26" spans="1:9" ht="41.4" x14ac:dyDescent="0.25">
      <c r="A26" s="4">
        <v>13</v>
      </c>
      <c r="B26" s="33" t="s">
        <v>20</v>
      </c>
      <c r="C26" s="23" t="s">
        <v>59</v>
      </c>
      <c r="D26" s="4" t="s">
        <v>10</v>
      </c>
      <c r="E26" s="16">
        <v>18826</v>
      </c>
      <c r="F26" s="72">
        <v>0</v>
      </c>
      <c r="G26" s="61">
        <f t="shared" si="1"/>
        <v>0</v>
      </c>
    </row>
    <row r="27" spans="1:9" ht="55.2" x14ac:dyDescent="0.25">
      <c r="A27" s="4">
        <v>14</v>
      </c>
      <c r="B27" s="9" t="s">
        <v>21</v>
      </c>
      <c r="C27" s="23" t="s">
        <v>83</v>
      </c>
      <c r="D27" s="4" t="s">
        <v>10</v>
      </c>
      <c r="E27" s="16">
        <v>18826</v>
      </c>
      <c r="F27" s="72">
        <v>0</v>
      </c>
      <c r="G27" s="61">
        <f t="shared" si="1"/>
        <v>0</v>
      </c>
      <c r="I27" s="10"/>
    </row>
    <row r="28" spans="1:9" ht="41.4" x14ac:dyDescent="0.25">
      <c r="A28" s="4">
        <v>15</v>
      </c>
      <c r="B28" s="9" t="s">
        <v>42</v>
      </c>
      <c r="C28" s="5" t="s">
        <v>59</v>
      </c>
      <c r="D28" s="4" t="s">
        <v>10</v>
      </c>
      <c r="E28" s="16">
        <v>18526</v>
      </c>
      <c r="F28" s="72">
        <v>0</v>
      </c>
      <c r="G28" s="61">
        <f t="shared" si="1"/>
        <v>0</v>
      </c>
    </row>
    <row r="29" spans="1:9" ht="55.2" x14ac:dyDescent="0.25">
      <c r="A29" s="4">
        <v>16</v>
      </c>
      <c r="B29" s="9" t="s">
        <v>43</v>
      </c>
      <c r="C29" s="5" t="s">
        <v>82</v>
      </c>
      <c r="D29" s="4" t="s">
        <v>44</v>
      </c>
      <c r="E29" s="37">
        <v>18526</v>
      </c>
      <c r="F29" s="72">
        <v>0</v>
      </c>
      <c r="G29" s="61">
        <f t="shared" si="1"/>
        <v>0</v>
      </c>
    </row>
    <row r="30" spans="1:9" x14ac:dyDescent="0.25">
      <c r="A30" s="17" t="s">
        <v>70</v>
      </c>
      <c r="B30" s="19"/>
      <c r="C30" s="18"/>
      <c r="D30" s="14"/>
      <c r="E30" s="14"/>
      <c r="F30" s="77"/>
      <c r="G30" s="61"/>
    </row>
    <row r="31" spans="1:9" ht="41.4" x14ac:dyDescent="0.25">
      <c r="A31" s="4">
        <v>17</v>
      </c>
      <c r="B31" s="9" t="s">
        <v>15</v>
      </c>
      <c r="C31" s="29" t="s">
        <v>148</v>
      </c>
      <c r="D31" s="4" t="s">
        <v>44</v>
      </c>
      <c r="E31" s="16">
        <v>1501.5</v>
      </c>
      <c r="F31" s="72">
        <v>0</v>
      </c>
      <c r="G31" s="61">
        <f t="shared" ref="G31:G46" si="2">ROUND(E31*F31,2)</f>
        <v>0</v>
      </c>
    </row>
    <row r="32" spans="1:9" ht="55.2" x14ac:dyDescent="0.25">
      <c r="A32" s="4">
        <v>18</v>
      </c>
      <c r="B32" s="52" t="s">
        <v>116</v>
      </c>
      <c r="C32" s="29" t="s">
        <v>160</v>
      </c>
      <c r="D32" s="4" t="s">
        <v>57</v>
      </c>
      <c r="E32" s="16">
        <v>216.01</v>
      </c>
      <c r="F32" s="72">
        <v>0</v>
      </c>
      <c r="G32" s="61">
        <f t="shared" si="2"/>
        <v>0</v>
      </c>
    </row>
    <row r="33" spans="1:9" ht="41.4" x14ac:dyDescent="0.25">
      <c r="A33" s="4">
        <v>19</v>
      </c>
      <c r="B33" s="4" t="s">
        <v>60</v>
      </c>
      <c r="C33" s="29" t="s">
        <v>71</v>
      </c>
      <c r="D33" s="4" t="s">
        <v>118</v>
      </c>
      <c r="E33" s="16">
        <v>403</v>
      </c>
      <c r="F33" s="72">
        <v>0</v>
      </c>
      <c r="G33" s="61">
        <f t="shared" si="2"/>
        <v>0</v>
      </c>
    </row>
    <row r="34" spans="1:9" ht="27.6" x14ac:dyDescent="0.25">
      <c r="A34" s="4">
        <v>20</v>
      </c>
      <c r="B34" s="4" t="s">
        <v>60</v>
      </c>
      <c r="C34" s="27" t="s">
        <v>84</v>
      </c>
      <c r="D34" s="4" t="s">
        <v>44</v>
      </c>
      <c r="E34" s="16">
        <v>244.8</v>
      </c>
      <c r="F34" s="72">
        <v>0</v>
      </c>
      <c r="G34" s="61">
        <f t="shared" si="2"/>
        <v>0</v>
      </c>
    </row>
    <row r="35" spans="1:9" ht="27.6" x14ac:dyDescent="0.25">
      <c r="A35" s="4">
        <v>21</v>
      </c>
      <c r="B35" s="9" t="s">
        <v>18</v>
      </c>
      <c r="C35" s="35" t="s">
        <v>53</v>
      </c>
      <c r="D35" s="4" t="s">
        <v>44</v>
      </c>
      <c r="E35" s="28">
        <v>1501.5</v>
      </c>
      <c r="F35" s="72">
        <v>0</v>
      </c>
      <c r="G35" s="61">
        <f t="shared" si="2"/>
        <v>0</v>
      </c>
    </row>
    <row r="36" spans="1:9" ht="21.75" customHeight="1" x14ac:dyDescent="0.25">
      <c r="A36" s="4">
        <v>22</v>
      </c>
      <c r="B36" s="9" t="s">
        <v>19</v>
      </c>
      <c r="C36" s="23" t="s">
        <v>72</v>
      </c>
      <c r="D36" s="4" t="s">
        <v>10</v>
      </c>
      <c r="E36" s="16">
        <v>1501.5</v>
      </c>
      <c r="F36" s="72">
        <v>0</v>
      </c>
      <c r="G36" s="61">
        <f t="shared" si="2"/>
        <v>0</v>
      </c>
    </row>
    <row r="37" spans="1:9" ht="27.6" x14ac:dyDescent="0.25">
      <c r="A37" s="4">
        <v>23</v>
      </c>
      <c r="B37" s="9" t="s">
        <v>33</v>
      </c>
      <c r="C37" s="23" t="s">
        <v>54</v>
      </c>
      <c r="D37" s="4" t="s">
        <v>10</v>
      </c>
      <c r="E37" s="16">
        <v>1501.5</v>
      </c>
      <c r="F37" s="72">
        <v>0</v>
      </c>
      <c r="G37" s="61">
        <f t="shared" si="2"/>
        <v>0</v>
      </c>
    </row>
    <row r="38" spans="1:9" ht="41.4" x14ac:dyDescent="0.25">
      <c r="A38" s="4">
        <v>24</v>
      </c>
      <c r="B38" s="9" t="s">
        <v>20</v>
      </c>
      <c r="C38" s="23" t="s">
        <v>61</v>
      </c>
      <c r="D38" s="4" t="s">
        <v>10</v>
      </c>
      <c r="E38" s="16">
        <v>1391.78</v>
      </c>
      <c r="F38" s="72">
        <v>0</v>
      </c>
      <c r="G38" s="61">
        <f t="shared" si="2"/>
        <v>0</v>
      </c>
    </row>
    <row r="39" spans="1:9" ht="41.4" x14ac:dyDescent="0.25">
      <c r="A39" s="4">
        <v>25</v>
      </c>
      <c r="B39" s="9" t="s">
        <v>21</v>
      </c>
      <c r="C39" s="23" t="s">
        <v>129</v>
      </c>
      <c r="D39" s="4" t="s">
        <v>10</v>
      </c>
      <c r="E39" s="16">
        <v>1391.78</v>
      </c>
      <c r="F39" s="72">
        <v>0</v>
      </c>
      <c r="G39" s="61">
        <f t="shared" si="2"/>
        <v>0</v>
      </c>
    </row>
    <row r="40" spans="1:9" ht="41.4" x14ac:dyDescent="0.25">
      <c r="A40" s="4">
        <v>26</v>
      </c>
      <c r="B40" s="9" t="s">
        <v>20</v>
      </c>
      <c r="C40" s="23" t="s">
        <v>61</v>
      </c>
      <c r="D40" s="4" t="s">
        <v>10</v>
      </c>
      <c r="E40" s="16">
        <v>1360</v>
      </c>
      <c r="F40" s="72">
        <v>0</v>
      </c>
      <c r="G40" s="61">
        <f t="shared" si="2"/>
        <v>0</v>
      </c>
    </row>
    <row r="41" spans="1:9" ht="27.6" x14ac:dyDescent="0.25">
      <c r="A41" s="4">
        <v>27</v>
      </c>
      <c r="B41" s="9" t="s">
        <v>24</v>
      </c>
      <c r="C41" s="23" t="s">
        <v>69</v>
      </c>
      <c r="D41" s="4" t="s">
        <v>44</v>
      </c>
      <c r="E41" s="16">
        <v>1360</v>
      </c>
      <c r="F41" s="72">
        <v>0</v>
      </c>
      <c r="G41" s="61">
        <f t="shared" si="2"/>
        <v>0</v>
      </c>
    </row>
    <row r="42" spans="1:9" ht="27.6" x14ac:dyDescent="0.25">
      <c r="A42" s="4">
        <v>28</v>
      </c>
      <c r="B42" s="9" t="s">
        <v>22</v>
      </c>
      <c r="C42" s="23" t="s">
        <v>151</v>
      </c>
      <c r="D42" s="4" t="s">
        <v>118</v>
      </c>
      <c r="E42" s="16">
        <v>37</v>
      </c>
      <c r="F42" s="72">
        <v>0</v>
      </c>
      <c r="G42" s="61">
        <f t="shared" si="2"/>
        <v>0</v>
      </c>
    </row>
    <row r="43" spans="1:9" ht="27.6" x14ac:dyDescent="0.25">
      <c r="A43" s="4">
        <v>29</v>
      </c>
      <c r="B43" s="9" t="s">
        <v>22</v>
      </c>
      <c r="C43" s="23" t="s">
        <v>150</v>
      </c>
      <c r="D43" s="4" t="s">
        <v>118</v>
      </c>
      <c r="E43" s="16">
        <v>26</v>
      </c>
      <c r="F43" s="72">
        <v>0</v>
      </c>
      <c r="G43" s="61">
        <f t="shared" si="2"/>
        <v>0</v>
      </c>
    </row>
    <row r="44" spans="1:9" ht="18" customHeight="1" x14ac:dyDescent="0.25">
      <c r="A44" s="4">
        <v>30</v>
      </c>
      <c r="B44" s="9" t="s">
        <v>22</v>
      </c>
      <c r="C44" s="23" t="s">
        <v>127</v>
      </c>
      <c r="D44" s="4" t="s">
        <v>58</v>
      </c>
      <c r="E44" s="16">
        <v>3.26</v>
      </c>
      <c r="F44" s="72">
        <v>0</v>
      </c>
      <c r="G44" s="61">
        <f t="shared" si="2"/>
        <v>0</v>
      </c>
    </row>
    <row r="45" spans="1:9" ht="30.75" customHeight="1" x14ac:dyDescent="0.25">
      <c r="A45" s="4">
        <v>31</v>
      </c>
      <c r="B45" s="9" t="s">
        <v>121</v>
      </c>
      <c r="C45" s="23" t="s">
        <v>149</v>
      </c>
      <c r="D45" s="4" t="s">
        <v>44</v>
      </c>
      <c r="E45" s="16">
        <v>134</v>
      </c>
      <c r="F45" s="72">
        <v>0</v>
      </c>
      <c r="G45" s="61">
        <f t="shared" si="2"/>
        <v>0</v>
      </c>
    </row>
    <row r="46" spans="1:9" ht="42" customHeight="1" x14ac:dyDescent="0.25">
      <c r="A46" s="4">
        <v>32</v>
      </c>
      <c r="B46" s="9" t="s">
        <v>125</v>
      </c>
      <c r="C46" s="23" t="s">
        <v>135</v>
      </c>
      <c r="D46" s="4" t="s">
        <v>85</v>
      </c>
      <c r="E46" s="16">
        <v>112.5</v>
      </c>
      <c r="F46" s="72">
        <v>0</v>
      </c>
      <c r="G46" s="61">
        <f t="shared" si="2"/>
        <v>0</v>
      </c>
    </row>
    <row r="47" spans="1:9" ht="22.5" customHeight="1" x14ac:dyDescent="0.25">
      <c r="A47" s="12" t="s">
        <v>97</v>
      </c>
      <c r="B47" s="19"/>
      <c r="C47" s="19"/>
      <c r="D47" s="19"/>
      <c r="E47" s="19"/>
      <c r="F47" s="78"/>
      <c r="G47" s="61"/>
    </row>
    <row r="48" spans="1:9" ht="41.4" x14ac:dyDescent="0.25">
      <c r="A48" s="4">
        <v>33</v>
      </c>
      <c r="B48" s="4" t="s">
        <v>15</v>
      </c>
      <c r="C48" s="29" t="s">
        <v>164</v>
      </c>
      <c r="D48" s="4" t="s">
        <v>98</v>
      </c>
      <c r="E48" s="4">
        <v>401.25</v>
      </c>
      <c r="F48" s="72">
        <v>0</v>
      </c>
      <c r="G48" s="61">
        <f t="shared" ref="G48:G58" si="3">ROUND(E48*F48,2)</f>
        <v>0</v>
      </c>
      <c r="I48" s="10"/>
    </row>
    <row r="49" spans="1:7" ht="55.2" x14ac:dyDescent="0.25">
      <c r="A49" s="4">
        <v>34</v>
      </c>
      <c r="B49" s="52" t="s">
        <v>73</v>
      </c>
      <c r="C49" s="50" t="s">
        <v>165</v>
      </c>
      <c r="D49" s="47" t="s">
        <v>57</v>
      </c>
      <c r="E49" s="28">
        <v>51.58</v>
      </c>
      <c r="F49" s="72">
        <v>0</v>
      </c>
      <c r="G49" s="61">
        <f t="shared" si="3"/>
        <v>0</v>
      </c>
    </row>
    <row r="50" spans="1:7" ht="41.4" x14ac:dyDescent="0.25">
      <c r="A50" s="4">
        <v>35</v>
      </c>
      <c r="B50" s="47" t="s">
        <v>60</v>
      </c>
      <c r="C50" s="50" t="s">
        <v>99</v>
      </c>
      <c r="D50" s="47" t="s">
        <v>118</v>
      </c>
      <c r="E50" s="28">
        <v>104</v>
      </c>
      <c r="F50" s="72">
        <v>0</v>
      </c>
      <c r="G50" s="61">
        <f t="shared" si="3"/>
        <v>0</v>
      </c>
    </row>
    <row r="51" spans="1:7" ht="27.6" x14ac:dyDescent="0.25">
      <c r="A51" s="4">
        <v>36</v>
      </c>
      <c r="B51" s="47" t="s">
        <v>60</v>
      </c>
      <c r="C51" s="50" t="s">
        <v>100</v>
      </c>
      <c r="D51" s="47" t="s">
        <v>44</v>
      </c>
      <c r="E51" s="28">
        <v>50.4</v>
      </c>
      <c r="F51" s="72">
        <v>0</v>
      </c>
      <c r="G51" s="61">
        <f t="shared" si="3"/>
        <v>0</v>
      </c>
    </row>
    <row r="52" spans="1:7" ht="27.6" x14ac:dyDescent="0.25">
      <c r="A52" s="4">
        <v>37</v>
      </c>
      <c r="B52" s="9" t="s">
        <v>18</v>
      </c>
      <c r="C52" s="27" t="s">
        <v>101</v>
      </c>
      <c r="D52" s="24" t="s">
        <v>10</v>
      </c>
      <c r="E52" s="16">
        <v>401.25</v>
      </c>
      <c r="F52" s="72">
        <v>0</v>
      </c>
      <c r="G52" s="61">
        <f t="shared" si="3"/>
        <v>0</v>
      </c>
    </row>
    <row r="53" spans="1:7" ht="21" customHeight="1" x14ac:dyDescent="0.25">
      <c r="A53" s="4">
        <v>38</v>
      </c>
      <c r="B53" s="15" t="s">
        <v>19</v>
      </c>
      <c r="C53" s="29" t="s">
        <v>102</v>
      </c>
      <c r="D53" s="24" t="s">
        <v>10</v>
      </c>
      <c r="E53" s="16">
        <v>401.25</v>
      </c>
      <c r="F53" s="72">
        <v>0</v>
      </c>
      <c r="G53" s="61">
        <f t="shared" si="3"/>
        <v>0</v>
      </c>
    </row>
    <row r="54" spans="1:7" ht="26.25" customHeight="1" x14ac:dyDescent="0.25">
      <c r="A54" s="4">
        <v>39</v>
      </c>
      <c r="B54" s="30" t="s">
        <v>33</v>
      </c>
      <c r="C54" s="29" t="s">
        <v>103</v>
      </c>
      <c r="D54" s="24" t="s">
        <v>10</v>
      </c>
      <c r="E54" s="16">
        <v>401.25</v>
      </c>
      <c r="F54" s="72">
        <v>0</v>
      </c>
      <c r="G54" s="61">
        <f t="shared" si="3"/>
        <v>0</v>
      </c>
    </row>
    <row r="55" spans="1:7" ht="41.4" x14ac:dyDescent="0.25">
      <c r="A55" s="4">
        <v>40</v>
      </c>
      <c r="B55" s="36" t="s">
        <v>20</v>
      </c>
      <c r="C55" s="29" t="s">
        <v>62</v>
      </c>
      <c r="D55" s="24" t="s">
        <v>10</v>
      </c>
      <c r="E55" s="46">
        <v>549.41999999999996</v>
      </c>
      <c r="F55" s="72">
        <v>0</v>
      </c>
      <c r="G55" s="61">
        <f t="shared" si="3"/>
        <v>0</v>
      </c>
    </row>
    <row r="56" spans="1:7" ht="41.4" x14ac:dyDescent="0.25">
      <c r="A56" s="4">
        <v>41</v>
      </c>
      <c r="B56" s="33" t="s">
        <v>21</v>
      </c>
      <c r="C56" s="27" t="s">
        <v>104</v>
      </c>
      <c r="D56" s="24" t="s">
        <v>10</v>
      </c>
      <c r="E56" s="16">
        <v>549.41999999999996</v>
      </c>
      <c r="F56" s="72">
        <v>0</v>
      </c>
      <c r="G56" s="61">
        <f t="shared" si="3"/>
        <v>0</v>
      </c>
    </row>
    <row r="57" spans="1:7" ht="41.4" x14ac:dyDescent="0.25">
      <c r="A57" s="4">
        <v>42</v>
      </c>
      <c r="B57" s="9" t="s">
        <v>20</v>
      </c>
      <c r="C57" s="29" t="s">
        <v>105</v>
      </c>
      <c r="D57" s="24" t="s">
        <v>10</v>
      </c>
      <c r="E57" s="16">
        <v>539.5</v>
      </c>
      <c r="F57" s="72">
        <v>0</v>
      </c>
      <c r="G57" s="61">
        <f t="shared" si="3"/>
        <v>0</v>
      </c>
    </row>
    <row r="58" spans="1:7" ht="41.4" x14ac:dyDescent="0.25">
      <c r="A58" s="4">
        <v>43</v>
      </c>
      <c r="B58" s="33" t="s">
        <v>24</v>
      </c>
      <c r="C58" s="27" t="s">
        <v>106</v>
      </c>
      <c r="D58" s="24" t="s">
        <v>44</v>
      </c>
      <c r="E58" s="16">
        <v>539.5</v>
      </c>
      <c r="F58" s="72">
        <v>0</v>
      </c>
      <c r="G58" s="61">
        <f t="shared" si="3"/>
        <v>0</v>
      </c>
    </row>
    <row r="59" spans="1:7" x14ac:dyDescent="0.25">
      <c r="A59" s="12" t="s">
        <v>74</v>
      </c>
      <c r="B59" s="13"/>
      <c r="C59" s="26"/>
      <c r="D59" s="13"/>
      <c r="E59" s="13"/>
      <c r="F59" s="76"/>
      <c r="G59" s="61"/>
    </row>
    <row r="60" spans="1:7" ht="27" customHeight="1" x14ac:dyDescent="0.25">
      <c r="A60" s="4">
        <v>44</v>
      </c>
      <c r="B60" s="9" t="s">
        <v>120</v>
      </c>
      <c r="C60" s="53" t="s">
        <v>88</v>
      </c>
      <c r="D60" s="4" t="s">
        <v>57</v>
      </c>
      <c r="E60" s="16">
        <v>15.2</v>
      </c>
      <c r="F60" s="72">
        <v>0</v>
      </c>
      <c r="G60" s="61">
        <f t="shared" ref="G60:G65" si="4">ROUND(E60*F60,2)</f>
        <v>0</v>
      </c>
    </row>
    <row r="61" spans="1:7" ht="41.4" x14ac:dyDescent="0.25">
      <c r="A61" s="4">
        <v>45</v>
      </c>
      <c r="B61" s="4" t="s">
        <v>75</v>
      </c>
      <c r="C61" s="49" t="s">
        <v>107</v>
      </c>
      <c r="D61" s="4" t="s">
        <v>118</v>
      </c>
      <c r="E61" s="16">
        <v>20</v>
      </c>
      <c r="F61" s="72">
        <v>0</v>
      </c>
      <c r="G61" s="61">
        <f t="shared" si="4"/>
        <v>0</v>
      </c>
    </row>
    <row r="62" spans="1:7" ht="27.6" x14ac:dyDescent="0.25">
      <c r="A62" s="4">
        <v>46</v>
      </c>
      <c r="B62" s="4" t="s">
        <v>89</v>
      </c>
      <c r="C62" s="49" t="s">
        <v>153</v>
      </c>
      <c r="D62" s="51" t="s">
        <v>118</v>
      </c>
      <c r="E62" s="16">
        <v>24</v>
      </c>
      <c r="F62" s="76">
        <v>0</v>
      </c>
      <c r="G62" s="61">
        <f t="shared" si="4"/>
        <v>0</v>
      </c>
    </row>
    <row r="63" spans="1:7" ht="27.6" x14ac:dyDescent="0.25">
      <c r="A63" s="4">
        <v>47</v>
      </c>
      <c r="B63" s="4" t="s">
        <v>60</v>
      </c>
      <c r="C63" s="49" t="s">
        <v>152</v>
      </c>
      <c r="D63" s="51" t="s">
        <v>50</v>
      </c>
      <c r="E63" s="16">
        <v>4</v>
      </c>
      <c r="F63" s="72">
        <v>0</v>
      </c>
      <c r="G63" s="61">
        <f t="shared" si="4"/>
        <v>0</v>
      </c>
    </row>
    <row r="64" spans="1:7" ht="27.6" x14ac:dyDescent="0.25">
      <c r="A64" s="4">
        <v>48</v>
      </c>
      <c r="B64" s="4" t="s">
        <v>60</v>
      </c>
      <c r="C64" s="49" t="s">
        <v>112</v>
      </c>
      <c r="D64" s="51" t="s">
        <v>85</v>
      </c>
      <c r="E64" s="16">
        <v>86</v>
      </c>
      <c r="F64" s="72">
        <v>0</v>
      </c>
      <c r="G64" s="61">
        <f t="shared" si="4"/>
        <v>0</v>
      </c>
    </row>
    <row r="65" spans="1:7" ht="27.6" x14ac:dyDescent="0.25">
      <c r="A65" s="4">
        <v>49</v>
      </c>
      <c r="B65" s="9" t="s">
        <v>86</v>
      </c>
      <c r="C65" s="50" t="s">
        <v>154</v>
      </c>
      <c r="D65" s="4" t="s">
        <v>44</v>
      </c>
      <c r="E65" s="16">
        <v>60</v>
      </c>
      <c r="F65" s="72">
        <v>0</v>
      </c>
      <c r="G65" s="61">
        <f t="shared" si="4"/>
        <v>0</v>
      </c>
    </row>
    <row r="66" spans="1:7" x14ac:dyDescent="0.25">
      <c r="A66" s="12" t="s">
        <v>136</v>
      </c>
      <c r="B66" s="13"/>
      <c r="C66" s="26"/>
      <c r="D66" s="13"/>
      <c r="E66" s="26"/>
      <c r="F66" s="76"/>
      <c r="G66" s="61"/>
    </row>
    <row r="67" spans="1:7" ht="55.2" x14ac:dyDescent="0.25">
      <c r="A67" s="4">
        <v>50</v>
      </c>
      <c r="B67" s="9" t="s">
        <v>73</v>
      </c>
      <c r="C67" s="23" t="s">
        <v>161</v>
      </c>
      <c r="D67" s="34" t="s">
        <v>57</v>
      </c>
      <c r="E67" s="16">
        <v>660.2</v>
      </c>
      <c r="F67" s="72">
        <v>0</v>
      </c>
      <c r="G67" s="61">
        <f t="shared" ref="G67:G82" si="5">ROUND(E67*F67,2)</f>
        <v>0</v>
      </c>
    </row>
    <row r="68" spans="1:7" ht="33.75" customHeight="1" x14ac:dyDescent="0.25">
      <c r="A68" s="4">
        <v>51</v>
      </c>
      <c r="B68" s="9" t="s">
        <v>18</v>
      </c>
      <c r="C68" s="23" t="s">
        <v>132</v>
      </c>
      <c r="D68" s="4" t="s">
        <v>85</v>
      </c>
      <c r="E68" s="16">
        <v>456</v>
      </c>
      <c r="F68" s="72">
        <v>0</v>
      </c>
      <c r="G68" s="61">
        <f t="shared" si="5"/>
        <v>0</v>
      </c>
    </row>
    <row r="69" spans="1:7" ht="30" customHeight="1" x14ac:dyDescent="0.25">
      <c r="A69" s="4">
        <v>52</v>
      </c>
      <c r="B69" s="9" t="s">
        <v>18</v>
      </c>
      <c r="C69" s="23" t="s">
        <v>137</v>
      </c>
      <c r="D69" s="4" t="s">
        <v>85</v>
      </c>
      <c r="E69" s="16">
        <v>464</v>
      </c>
      <c r="F69" s="72">
        <v>0</v>
      </c>
      <c r="G69" s="61">
        <f t="shared" si="5"/>
        <v>0</v>
      </c>
    </row>
    <row r="70" spans="1:7" x14ac:dyDescent="0.25">
      <c r="A70" s="4">
        <v>53</v>
      </c>
      <c r="B70" s="9" t="s">
        <v>76</v>
      </c>
      <c r="C70" s="23" t="s">
        <v>138</v>
      </c>
      <c r="D70" s="34" t="s">
        <v>85</v>
      </c>
      <c r="E70" s="16">
        <v>456</v>
      </c>
      <c r="F70" s="72">
        <v>0</v>
      </c>
      <c r="G70" s="61">
        <f t="shared" si="5"/>
        <v>0</v>
      </c>
    </row>
    <row r="71" spans="1:7" x14ac:dyDescent="0.25">
      <c r="A71" s="4">
        <v>54</v>
      </c>
      <c r="B71" s="9" t="s">
        <v>121</v>
      </c>
      <c r="C71" s="23" t="s">
        <v>139</v>
      </c>
      <c r="D71" s="34" t="s">
        <v>85</v>
      </c>
      <c r="E71" s="16">
        <v>456</v>
      </c>
      <c r="F71" s="72">
        <v>0</v>
      </c>
      <c r="G71" s="61">
        <f t="shared" si="5"/>
        <v>0</v>
      </c>
    </row>
    <row r="72" spans="1:7" x14ac:dyDescent="0.25">
      <c r="A72" s="4">
        <v>55</v>
      </c>
      <c r="B72" s="9" t="s">
        <v>134</v>
      </c>
      <c r="C72" s="23" t="s">
        <v>133</v>
      </c>
      <c r="D72" s="34" t="s">
        <v>85</v>
      </c>
      <c r="E72" s="16">
        <v>456</v>
      </c>
      <c r="F72" s="72">
        <v>0</v>
      </c>
      <c r="G72" s="61">
        <f t="shared" si="5"/>
        <v>0</v>
      </c>
    </row>
    <row r="73" spans="1:7" ht="27.6" x14ac:dyDescent="0.25">
      <c r="A73" s="4">
        <v>56</v>
      </c>
      <c r="B73" s="9" t="s">
        <v>134</v>
      </c>
      <c r="C73" s="23" t="s">
        <v>140</v>
      </c>
      <c r="D73" s="34" t="s">
        <v>85</v>
      </c>
      <c r="E73" s="16">
        <v>456</v>
      </c>
      <c r="F73" s="72">
        <v>0</v>
      </c>
      <c r="G73" s="61">
        <f t="shared" si="5"/>
        <v>0</v>
      </c>
    </row>
    <row r="74" spans="1:7" ht="18" customHeight="1" x14ac:dyDescent="0.25">
      <c r="A74" s="4">
        <v>57</v>
      </c>
      <c r="B74" s="9" t="s">
        <v>22</v>
      </c>
      <c r="C74" s="23" t="s">
        <v>23</v>
      </c>
      <c r="D74" s="34" t="s">
        <v>57</v>
      </c>
      <c r="E74" s="16">
        <v>35.68</v>
      </c>
      <c r="F74" s="72">
        <v>0</v>
      </c>
      <c r="G74" s="61">
        <f t="shared" si="5"/>
        <v>0</v>
      </c>
    </row>
    <row r="75" spans="1:7" ht="27.6" x14ac:dyDescent="0.25">
      <c r="A75" s="4">
        <v>58</v>
      </c>
      <c r="B75" s="9" t="s">
        <v>22</v>
      </c>
      <c r="C75" s="23" t="s">
        <v>155</v>
      </c>
      <c r="D75" s="34" t="s">
        <v>118</v>
      </c>
      <c r="E75" s="16">
        <v>186</v>
      </c>
      <c r="F75" s="72">
        <v>0</v>
      </c>
      <c r="G75" s="61">
        <f t="shared" si="5"/>
        <v>0</v>
      </c>
    </row>
    <row r="76" spans="1:7" ht="27.6" x14ac:dyDescent="0.25">
      <c r="A76" s="4">
        <v>59</v>
      </c>
      <c r="B76" s="9" t="s">
        <v>22</v>
      </c>
      <c r="C76" s="23" t="s">
        <v>156</v>
      </c>
      <c r="D76" s="34" t="s">
        <v>118</v>
      </c>
      <c r="E76" s="16">
        <v>226</v>
      </c>
      <c r="F76" s="72">
        <v>0</v>
      </c>
      <c r="G76" s="61">
        <f t="shared" si="5"/>
        <v>0</v>
      </c>
    </row>
    <row r="77" spans="1:7" ht="27.6" x14ac:dyDescent="0.25">
      <c r="A77" s="4">
        <v>60</v>
      </c>
      <c r="B77" s="9" t="s">
        <v>22</v>
      </c>
      <c r="C77" s="23" t="s">
        <v>157</v>
      </c>
      <c r="D77" s="34" t="s">
        <v>50</v>
      </c>
      <c r="E77" s="16">
        <v>8</v>
      </c>
      <c r="F77" s="72">
        <v>0</v>
      </c>
      <c r="G77" s="61">
        <f t="shared" si="5"/>
        <v>0</v>
      </c>
    </row>
    <row r="78" spans="1:7" ht="27.6" x14ac:dyDescent="0.25">
      <c r="A78" s="4">
        <v>61</v>
      </c>
      <c r="B78" s="9" t="s">
        <v>63</v>
      </c>
      <c r="C78" s="23" t="s">
        <v>158</v>
      </c>
      <c r="D78" s="34" t="s">
        <v>118</v>
      </c>
      <c r="E78" s="16">
        <v>262</v>
      </c>
      <c r="F78" s="72">
        <v>0</v>
      </c>
      <c r="G78" s="61">
        <f t="shared" si="5"/>
        <v>0</v>
      </c>
    </row>
    <row r="79" spans="1:7" ht="28.5" customHeight="1" x14ac:dyDescent="0.25">
      <c r="A79" s="4">
        <v>62</v>
      </c>
      <c r="B79" s="9" t="s">
        <v>76</v>
      </c>
      <c r="C79" s="25" t="s">
        <v>141</v>
      </c>
      <c r="D79" s="34" t="s">
        <v>44</v>
      </c>
      <c r="E79" s="16">
        <v>473</v>
      </c>
      <c r="F79" s="72">
        <v>0</v>
      </c>
      <c r="G79" s="61">
        <f t="shared" si="5"/>
        <v>0</v>
      </c>
    </row>
    <row r="80" spans="1:7" ht="27.6" x14ac:dyDescent="0.25">
      <c r="A80" s="4">
        <v>63</v>
      </c>
      <c r="B80" s="9" t="s">
        <v>77</v>
      </c>
      <c r="C80" s="25" t="s">
        <v>142</v>
      </c>
      <c r="D80" s="34" t="s">
        <v>44</v>
      </c>
      <c r="E80" s="16">
        <v>473</v>
      </c>
      <c r="F80" s="72">
        <v>0</v>
      </c>
      <c r="G80" s="61">
        <f t="shared" si="5"/>
        <v>0</v>
      </c>
    </row>
    <row r="81" spans="1:7" ht="41.4" x14ac:dyDescent="0.25">
      <c r="A81" s="4">
        <v>64</v>
      </c>
      <c r="B81" s="9" t="s">
        <v>29</v>
      </c>
      <c r="C81" s="25" t="s">
        <v>143</v>
      </c>
      <c r="D81" s="34" t="s">
        <v>44</v>
      </c>
      <c r="E81" s="16">
        <v>413</v>
      </c>
      <c r="F81" s="72">
        <v>0</v>
      </c>
      <c r="G81" s="61">
        <f t="shared" si="5"/>
        <v>0</v>
      </c>
    </row>
    <row r="82" spans="1:7" ht="49.5" customHeight="1" x14ac:dyDescent="0.25">
      <c r="A82" s="4">
        <v>65</v>
      </c>
      <c r="B82" s="9" t="s">
        <v>110</v>
      </c>
      <c r="C82" s="25" t="s">
        <v>117</v>
      </c>
      <c r="D82" s="55" t="s">
        <v>124</v>
      </c>
      <c r="E82" s="16">
        <v>24</v>
      </c>
      <c r="F82" s="72">
        <v>0</v>
      </c>
      <c r="G82" s="61">
        <f t="shared" si="5"/>
        <v>0</v>
      </c>
    </row>
    <row r="83" spans="1:7" x14ac:dyDescent="0.25">
      <c r="A83" s="47"/>
      <c r="B83" s="24" t="s">
        <v>45</v>
      </c>
      <c r="C83" s="43"/>
      <c r="D83" s="44"/>
      <c r="E83" s="44"/>
      <c r="F83" s="79"/>
      <c r="G83" s="61"/>
    </row>
    <row r="84" spans="1:7" ht="27" customHeight="1" x14ac:dyDescent="0.25">
      <c r="A84" s="4">
        <v>66</v>
      </c>
      <c r="B84" s="9" t="s">
        <v>46</v>
      </c>
      <c r="C84" s="5" t="s">
        <v>159</v>
      </c>
      <c r="D84" s="4" t="s">
        <v>7</v>
      </c>
      <c r="E84" s="16">
        <v>93</v>
      </c>
      <c r="F84" s="72">
        <v>0</v>
      </c>
      <c r="G84" s="61">
        <f t="shared" ref="G84:G91" si="6">ROUND(E84*F84,2)</f>
        <v>0</v>
      </c>
    </row>
    <row r="85" spans="1:7" ht="33.75" customHeight="1" x14ac:dyDescent="0.25">
      <c r="A85" s="4">
        <v>67</v>
      </c>
      <c r="B85" s="9" t="s">
        <v>25</v>
      </c>
      <c r="C85" s="5" t="s">
        <v>56</v>
      </c>
      <c r="D85" s="4" t="s">
        <v>7</v>
      </c>
      <c r="E85" s="16">
        <v>89</v>
      </c>
      <c r="F85" s="72">
        <v>0</v>
      </c>
      <c r="G85" s="61">
        <f t="shared" si="6"/>
        <v>0</v>
      </c>
    </row>
    <row r="86" spans="1:7" ht="17.25" customHeight="1" x14ac:dyDescent="0.25">
      <c r="A86" s="4">
        <v>68</v>
      </c>
      <c r="B86" s="9" t="s">
        <v>25</v>
      </c>
      <c r="C86" s="5" t="s">
        <v>108</v>
      </c>
      <c r="D86" s="4" t="s">
        <v>50</v>
      </c>
      <c r="E86" s="16">
        <v>15</v>
      </c>
      <c r="F86" s="72">
        <v>0</v>
      </c>
      <c r="G86" s="61">
        <f t="shared" si="6"/>
        <v>0</v>
      </c>
    </row>
    <row r="87" spans="1:7" ht="18.75" customHeight="1" x14ac:dyDescent="0.25">
      <c r="A87" s="4">
        <v>69</v>
      </c>
      <c r="B87" s="9" t="s">
        <v>25</v>
      </c>
      <c r="C87" s="5" t="s">
        <v>30</v>
      </c>
      <c r="D87" s="4" t="s">
        <v>7</v>
      </c>
      <c r="E87" s="16">
        <v>78</v>
      </c>
      <c r="F87" s="72">
        <v>0</v>
      </c>
      <c r="G87" s="61">
        <f t="shared" si="6"/>
        <v>0</v>
      </c>
    </row>
    <row r="88" spans="1:7" ht="27.6" x14ac:dyDescent="0.25">
      <c r="A88" s="4">
        <v>70</v>
      </c>
      <c r="B88" s="9" t="s">
        <v>26</v>
      </c>
      <c r="C88" s="5" t="s">
        <v>90</v>
      </c>
      <c r="D88" s="4" t="s">
        <v>7</v>
      </c>
      <c r="E88" s="16">
        <v>60</v>
      </c>
      <c r="F88" s="72">
        <v>0</v>
      </c>
      <c r="G88" s="61">
        <f t="shared" si="6"/>
        <v>0</v>
      </c>
    </row>
    <row r="89" spans="1:7" ht="27.6" x14ac:dyDescent="0.25">
      <c r="A89" s="4">
        <v>71</v>
      </c>
      <c r="B89" s="9" t="s">
        <v>27</v>
      </c>
      <c r="C89" s="5" t="s">
        <v>64</v>
      </c>
      <c r="D89" s="4" t="s">
        <v>44</v>
      </c>
      <c r="E89" s="16">
        <v>691.77</v>
      </c>
      <c r="F89" s="72">
        <v>0</v>
      </c>
      <c r="G89" s="61">
        <f t="shared" si="6"/>
        <v>0</v>
      </c>
    </row>
    <row r="90" spans="1:7" ht="27.6" x14ac:dyDescent="0.25">
      <c r="A90" s="4">
        <v>72</v>
      </c>
      <c r="B90" s="9" t="s">
        <v>27</v>
      </c>
      <c r="C90" s="5" t="s">
        <v>65</v>
      </c>
      <c r="D90" s="4" t="s">
        <v>44</v>
      </c>
      <c r="E90" s="16">
        <v>549.46</v>
      </c>
      <c r="F90" s="72">
        <v>0</v>
      </c>
      <c r="G90" s="61">
        <f t="shared" si="6"/>
        <v>0</v>
      </c>
    </row>
    <row r="91" spans="1:7" ht="69" x14ac:dyDescent="0.25">
      <c r="A91" s="4">
        <v>73</v>
      </c>
      <c r="B91" s="9" t="s">
        <v>37</v>
      </c>
      <c r="C91" s="5" t="s">
        <v>66</v>
      </c>
      <c r="D91" s="4" t="s">
        <v>118</v>
      </c>
      <c r="E91" s="16">
        <v>252</v>
      </c>
      <c r="F91" s="72">
        <v>0</v>
      </c>
      <c r="G91" s="61">
        <f t="shared" si="6"/>
        <v>0</v>
      </c>
    </row>
    <row r="92" spans="1:7" x14ac:dyDescent="0.25">
      <c r="A92" s="45" t="s">
        <v>47</v>
      </c>
      <c r="B92" s="39"/>
      <c r="C92" s="44"/>
      <c r="D92" s="40"/>
      <c r="E92" s="41"/>
      <c r="F92" s="76"/>
      <c r="G92" s="61"/>
    </row>
    <row r="93" spans="1:7" ht="41.4" x14ac:dyDescent="0.25">
      <c r="A93" s="4">
        <v>74</v>
      </c>
      <c r="B93" s="9" t="s">
        <v>114</v>
      </c>
      <c r="C93" s="5" t="s">
        <v>162</v>
      </c>
      <c r="D93" s="4" t="s">
        <v>44</v>
      </c>
      <c r="E93" s="16">
        <v>6561.25</v>
      </c>
      <c r="F93" s="72">
        <v>0</v>
      </c>
      <c r="G93" s="61">
        <f t="shared" ref="G93:G96" si="7">ROUND(E93*F93,2)</f>
        <v>0</v>
      </c>
    </row>
    <row r="94" spans="1:7" ht="69" x14ac:dyDescent="0.25">
      <c r="A94" s="4">
        <v>75</v>
      </c>
      <c r="B94" s="9" t="s">
        <v>73</v>
      </c>
      <c r="C94" s="5" t="s">
        <v>109</v>
      </c>
      <c r="D94" s="4" t="s">
        <v>57</v>
      </c>
      <c r="E94" s="16">
        <v>656.13</v>
      </c>
      <c r="F94" s="72">
        <v>0</v>
      </c>
      <c r="G94" s="61">
        <f t="shared" si="7"/>
        <v>0</v>
      </c>
    </row>
    <row r="95" spans="1:7" ht="55.2" x14ac:dyDescent="0.25">
      <c r="A95" s="4">
        <v>76</v>
      </c>
      <c r="B95" s="9" t="s">
        <v>31</v>
      </c>
      <c r="C95" s="5" t="s">
        <v>91</v>
      </c>
      <c r="D95" s="4" t="s">
        <v>44</v>
      </c>
      <c r="E95" s="16">
        <v>5249</v>
      </c>
      <c r="F95" s="72">
        <v>0</v>
      </c>
      <c r="G95" s="61">
        <f t="shared" si="7"/>
        <v>0</v>
      </c>
    </row>
    <row r="96" spans="1:7" ht="27.6" x14ac:dyDescent="0.25">
      <c r="A96" s="4">
        <v>77</v>
      </c>
      <c r="B96" s="9" t="s">
        <v>28</v>
      </c>
      <c r="C96" s="5" t="s">
        <v>67</v>
      </c>
      <c r="D96" s="4" t="s">
        <v>85</v>
      </c>
      <c r="E96" s="16">
        <v>1312.25</v>
      </c>
      <c r="F96" s="72">
        <v>0</v>
      </c>
      <c r="G96" s="61">
        <f t="shared" si="7"/>
        <v>0</v>
      </c>
    </row>
    <row r="97" spans="1:7" ht="18.75" customHeight="1" x14ac:dyDescent="0.25">
      <c r="A97" s="17" t="s">
        <v>34</v>
      </c>
      <c r="B97" s="56"/>
      <c r="C97" s="56"/>
      <c r="D97" s="56"/>
      <c r="E97" s="56"/>
      <c r="F97" s="80"/>
      <c r="G97" s="61"/>
    </row>
    <row r="98" spans="1:7" ht="42.75" customHeight="1" x14ac:dyDescent="0.25">
      <c r="A98" s="4">
        <v>78</v>
      </c>
      <c r="B98" s="9" t="s">
        <v>16</v>
      </c>
      <c r="C98" s="5" t="s">
        <v>171</v>
      </c>
      <c r="D98" s="4" t="s">
        <v>10</v>
      </c>
      <c r="E98" s="16">
        <v>200</v>
      </c>
      <c r="F98" s="72">
        <v>0</v>
      </c>
      <c r="G98" s="61">
        <f t="shared" ref="G98:G101" si="8">ROUND(E98*F98,2)</f>
        <v>0</v>
      </c>
    </row>
    <row r="99" spans="1:7" ht="33.75" customHeight="1" x14ac:dyDescent="0.25">
      <c r="A99" s="4">
        <v>79</v>
      </c>
      <c r="B99" s="9" t="s">
        <v>20</v>
      </c>
      <c r="C99" s="5" t="s">
        <v>68</v>
      </c>
      <c r="D99" s="4" t="s">
        <v>10</v>
      </c>
      <c r="E99" s="16">
        <v>200</v>
      </c>
      <c r="F99" s="72">
        <v>0</v>
      </c>
      <c r="G99" s="61">
        <f t="shared" si="8"/>
        <v>0</v>
      </c>
    </row>
    <row r="100" spans="1:7" ht="43.5" customHeight="1" x14ac:dyDescent="0.25">
      <c r="A100" s="4">
        <v>80</v>
      </c>
      <c r="B100" s="9" t="s">
        <v>113</v>
      </c>
      <c r="C100" s="5" t="s">
        <v>92</v>
      </c>
      <c r="D100" s="4" t="s">
        <v>55</v>
      </c>
      <c r="E100" s="16">
        <v>200</v>
      </c>
      <c r="F100" s="72">
        <v>0</v>
      </c>
      <c r="G100" s="61">
        <f t="shared" si="8"/>
        <v>0</v>
      </c>
    </row>
    <row r="101" spans="1:7" ht="54" customHeight="1" x14ac:dyDescent="0.25">
      <c r="A101" s="4">
        <v>81</v>
      </c>
      <c r="B101" s="9" t="s">
        <v>113</v>
      </c>
      <c r="C101" s="5" t="s">
        <v>131</v>
      </c>
      <c r="D101" s="4" t="s">
        <v>55</v>
      </c>
      <c r="E101" s="16">
        <v>100</v>
      </c>
      <c r="F101" s="72">
        <v>0</v>
      </c>
      <c r="G101" s="61">
        <f t="shared" si="8"/>
        <v>0</v>
      </c>
    </row>
    <row r="102" spans="1:7" x14ac:dyDescent="0.25">
      <c r="A102" s="4" t="s">
        <v>48</v>
      </c>
      <c r="B102" s="38"/>
      <c r="C102" s="40"/>
      <c r="D102" s="40"/>
      <c r="E102" s="40"/>
      <c r="F102" s="76"/>
      <c r="G102" s="61"/>
    </row>
    <row r="103" spans="1:7" ht="23.25" customHeight="1" x14ac:dyDescent="0.25">
      <c r="A103" s="4">
        <v>82</v>
      </c>
      <c r="B103" s="4" t="s">
        <v>49</v>
      </c>
      <c r="C103" s="5" t="s">
        <v>52</v>
      </c>
      <c r="D103" s="4" t="s">
        <v>51</v>
      </c>
      <c r="E103" s="54">
        <v>0.33700000000000002</v>
      </c>
      <c r="F103" s="72">
        <v>0</v>
      </c>
      <c r="G103" s="61">
        <f t="shared" ref="G103:G112" si="9">ROUND(E103*F103,2)</f>
        <v>0</v>
      </c>
    </row>
    <row r="104" spans="1:7" ht="27.6" x14ac:dyDescent="0.25">
      <c r="A104" s="4">
        <v>83</v>
      </c>
      <c r="B104" s="9" t="s">
        <v>172</v>
      </c>
      <c r="C104" s="5" t="s">
        <v>111</v>
      </c>
      <c r="D104" s="4" t="s">
        <v>50</v>
      </c>
      <c r="E104" s="16">
        <v>147</v>
      </c>
      <c r="F104" s="72">
        <v>0</v>
      </c>
      <c r="G104" s="61">
        <f t="shared" si="9"/>
        <v>0</v>
      </c>
    </row>
    <row r="105" spans="1:7" ht="82.8" x14ac:dyDescent="0.25">
      <c r="A105" s="4">
        <v>84</v>
      </c>
      <c r="B105" s="9" t="s">
        <v>173</v>
      </c>
      <c r="C105" s="5" t="s">
        <v>163</v>
      </c>
      <c r="D105" s="4" t="s">
        <v>50</v>
      </c>
      <c r="E105" s="16">
        <v>30</v>
      </c>
      <c r="F105" s="72">
        <v>0</v>
      </c>
      <c r="G105" s="61">
        <f t="shared" si="9"/>
        <v>0</v>
      </c>
    </row>
    <row r="106" spans="1:7" ht="22.5" customHeight="1" x14ac:dyDescent="0.25">
      <c r="A106" s="4">
        <v>85</v>
      </c>
      <c r="B106" s="4" t="s">
        <v>49</v>
      </c>
      <c r="C106" s="5" t="s">
        <v>78</v>
      </c>
      <c r="D106" s="4" t="s">
        <v>50</v>
      </c>
      <c r="E106" s="16">
        <v>27</v>
      </c>
      <c r="F106" s="72">
        <v>0</v>
      </c>
      <c r="G106" s="61">
        <f t="shared" si="9"/>
        <v>0</v>
      </c>
    </row>
    <row r="107" spans="1:7" x14ac:dyDescent="0.25">
      <c r="A107" s="45" t="s">
        <v>94</v>
      </c>
      <c r="B107" s="40"/>
      <c r="C107" s="44"/>
      <c r="D107" s="40"/>
      <c r="E107" s="41"/>
      <c r="F107" s="77"/>
      <c r="G107" s="61"/>
    </row>
    <row r="108" spans="1:7" ht="20.25" customHeight="1" x14ac:dyDescent="0.25">
      <c r="A108" s="4">
        <v>86</v>
      </c>
      <c r="B108" s="9" t="s">
        <v>87</v>
      </c>
      <c r="C108" s="5" t="s">
        <v>88</v>
      </c>
      <c r="D108" s="4" t="s">
        <v>57</v>
      </c>
      <c r="E108" s="16">
        <v>129.69</v>
      </c>
      <c r="F108" s="72">
        <v>0</v>
      </c>
      <c r="G108" s="61">
        <f t="shared" si="9"/>
        <v>0</v>
      </c>
    </row>
    <row r="109" spans="1:7" ht="30.75" customHeight="1" x14ac:dyDescent="0.25">
      <c r="A109" s="4">
        <v>87</v>
      </c>
      <c r="B109" s="4" t="s">
        <v>86</v>
      </c>
      <c r="C109" s="5" t="s">
        <v>169</v>
      </c>
      <c r="D109" s="4" t="s">
        <v>118</v>
      </c>
      <c r="E109" s="16">
        <v>890</v>
      </c>
      <c r="F109" s="72">
        <v>0</v>
      </c>
      <c r="G109" s="61">
        <f t="shared" si="9"/>
        <v>0</v>
      </c>
    </row>
    <row r="110" spans="1:7" ht="27.75" customHeight="1" x14ac:dyDescent="0.25">
      <c r="A110" s="4">
        <v>88</v>
      </c>
      <c r="B110" s="4" t="s">
        <v>86</v>
      </c>
      <c r="C110" s="5" t="s">
        <v>170</v>
      </c>
      <c r="D110" s="4" t="s">
        <v>118</v>
      </c>
      <c r="E110" s="16">
        <v>48.5</v>
      </c>
      <c r="F110" s="72">
        <v>0</v>
      </c>
      <c r="G110" s="61">
        <f t="shared" si="9"/>
        <v>0</v>
      </c>
    </row>
    <row r="111" spans="1:7" ht="27" customHeight="1" x14ac:dyDescent="0.25">
      <c r="A111" s="4">
        <v>89</v>
      </c>
      <c r="B111" s="4" t="s">
        <v>60</v>
      </c>
      <c r="C111" s="5" t="s">
        <v>126</v>
      </c>
      <c r="D111" s="4" t="s">
        <v>85</v>
      </c>
      <c r="E111" s="16">
        <v>32.200000000000003</v>
      </c>
      <c r="F111" s="72">
        <v>0</v>
      </c>
      <c r="G111" s="61">
        <f t="shared" si="9"/>
        <v>0</v>
      </c>
    </row>
    <row r="112" spans="1:7" ht="27.6" x14ac:dyDescent="0.25">
      <c r="A112" s="4">
        <v>90</v>
      </c>
      <c r="B112" s="4" t="s">
        <v>86</v>
      </c>
      <c r="C112" s="5" t="s">
        <v>167</v>
      </c>
      <c r="D112" s="4" t="s">
        <v>57</v>
      </c>
      <c r="E112" s="16">
        <v>59.22</v>
      </c>
      <c r="F112" s="72">
        <v>0</v>
      </c>
      <c r="G112" s="61">
        <f t="shared" si="9"/>
        <v>0</v>
      </c>
    </row>
    <row r="113" spans="1:7" x14ac:dyDescent="0.25">
      <c r="A113" s="88" t="s">
        <v>174</v>
      </c>
      <c r="B113" s="89"/>
      <c r="C113" s="89"/>
      <c r="D113" s="89"/>
      <c r="E113" s="89"/>
      <c r="F113" s="89"/>
      <c r="G113" s="61">
        <f>ROUND(SUM(G11:G112),2)</f>
        <v>0</v>
      </c>
    </row>
    <row r="114" spans="1:7" x14ac:dyDescent="0.25">
      <c r="A114" s="45" t="s">
        <v>32</v>
      </c>
      <c r="B114" s="40"/>
      <c r="C114" s="44"/>
      <c r="D114" s="40"/>
      <c r="E114" s="41"/>
      <c r="F114" s="70"/>
      <c r="G114" s="65"/>
    </row>
    <row r="115" spans="1:7" ht="17.25" customHeight="1" x14ac:dyDescent="0.25">
      <c r="A115" s="4">
        <v>91</v>
      </c>
      <c r="B115" s="4"/>
      <c r="C115" s="5" t="s">
        <v>168</v>
      </c>
      <c r="D115" s="4" t="s">
        <v>95</v>
      </c>
      <c r="E115" s="16">
        <v>1</v>
      </c>
      <c r="F115" s="69">
        <f>ROUND(0.03*G113,2)</f>
        <v>0</v>
      </c>
      <c r="G115" s="61">
        <f t="shared" ref="G115" si="10">ROUND(E115*F115,2)</f>
        <v>0</v>
      </c>
    </row>
    <row r="116" spans="1:7" ht="14.4" x14ac:dyDescent="0.25">
      <c r="A116" s="20" t="s">
        <v>35</v>
      </c>
      <c r="B116" s="21"/>
      <c r="C116" s="21"/>
      <c r="D116" s="21"/>
      <c r="E116" s="21"/>
      <c r="F116" s="71"/>
      <c r="G116" s="66">
        <f>G113+G115</f>
        <v>0</v>
      </c>
    </row>
    <row r="117" spans="1:7" ht="14.4" x14ac:dyDescent="0.25">
      <c r="A117" s="20" t="s">
        <v>8</v>
      </c>
      <c r="B117" s="22"/>
      <c r="C117" s="22"/>
      <c r="D117" s="22"/>
      <c r="E117" s="22"/>
      <c r="F117" s="71"/>
      <c r="G117" s="66">
        <f>ROUND(0.23*G116,2)</f>
        <v>0</v>
      </c>
    </row>
    <row r="118" spans="1:7" ht="14.4" x14ac:dyDescent="0.25">
      <c r="A118" s="20" t="s">
        <v>36</v>
      </c>
      <c r="B118" s="21"/>
      <c r="C118" s="21"/>
      <c r="D118" s="21"/>
      <c r="E118" s="21"/>
      <c r="F118" s="71"/>
      <c r="G118" s="66">
        <f>G116+G117</f>
        <v>0</v>
      </c>
    </row>
    <row r="119" spans="1:7" x14ac:dyDescent="0.25">
      <c r="A119" s="81"/>
      <c r="B119" s="82"/>
      <c r="C119" s="82"/>
      <c r="D119" s="81"/>
      <c r="E119" s="82"/>
      <c r="F119" s="83"/>
      <c r="G119" s="84"/>
    </row>
    <row r="120" spans="1:7" x14ac:dyDescent="0.25">
      <c r="A120" s="81"/>
      <c r="B120" s="82"/>
      <c r="C120" s="82"/>
      <c r="D120" s="81"/>
      <c r="E120" s="82"/>
      <c r="F120" s="83"/>
      <c r="G120" s="84"/>
    </row>
    <row r="121" spans="1:7" x14ac:dyDescent="0.25">
      <c r="A121" s="81"/>
      <c r="B121" s="82"/>
      <c r="C121" s="82"/>
      <c r="D121" s="81"/>
      <c r="E121" s="81"/>
      <c r="F121" s="85"/>
      <c r="G121" s="84"/>
    </row>
    <row r="122" spans="1:7" x14ac:dyDescent="0.25">
      <c r="A122" s="81"/>
      <c r="B122" s="82"/>
      <c r="C122" s="82"/>
      <c r="D122" s="81"/>
      <c r="E122" s="81"/>
      <c r="F122" s="87" t="s">
        <v>176</v>
      </c>
      <c r="G122" s="87"/>
    </row>
    <row r="123" spans="1:7" x14ac:dyDescent="0.25">
      <c r="A123" s="81"/>
      <c r="B123" s="82"/>
      <c r="C123" s="82"/>
      <c r="D123" s="81"/>
      <c r="E123" s="81"/>
      <c r="F123" s="87"/>
      <c r="G123" s="87"/>
    </row>
    <row r="124" spans="1:7" x14ac:dyDescent="0.25">
      <c r="A124" s="81"/>
      <c r="B124" s="82"/>
      <c r="C124" s="82"/>
      <c r="D124" s="81"/>
      <c r="E124" s="81"/>
      <c r="F124" s="87"/>
      <c r="G124" s="87"/>
    </row>
    <row r="125" spans="1:7" x14ac:dyDescent="0.25">
      <c r="A125" s="81"/>
      <c r="B125" s="82"/>
      <c r="C125" s="82"/>
      <c r="D125" s="81"/>
      <c r="E125" s="81"/>
      <c r="F125" s="87"/>
      <c r="G125" s="87"/>
    </row>
    <row r="126" spans="1:7" x14ac:dyDescent="0.25">
      <c r="A126" s="81"/>
      <c r="B126" s="82"/>
      <c r="C126" s="82"/>
      <c r="D126" s="81"/>
      <c r="E126" s="81"/>
      <c r="F126" s="87"/>
      <c r="G126" s="87"/>
    </row>
    <row r="127" spans="1:7" x14ac:dyDescent="0.25">
      <c r="A127" s="81"/>
      <c r="B127" s="82"/>
      <c r="C127" s="82"/>
      <c r="D127" s="81"/>
      <c r="E127" s="81"/>
      <c r="F127" s="85"/>
      <c r="G127" s="84"/>
    </row>
    <row r="128" spans="1:7" x14ac:dyDescent="0.25">
      <c r="A128" s="81"/>
      <c r="B128" s="82"/>
      <c r="C128" s="82"/>
      <c r="D128" s="81"/>
      <c r="E128" s="81"/>
      <c r="F128" s="85"/>
      <c r="G128" s="84"/>
    </row>
    <row r="129" spans="1:7" x14ac:dyDescent="0.25">
      <c r="A129" s="81"/>
      <c r="B129" s="82"/>
      <c r="C129" s="82"/>
      <c r="D129" s="81"/>
      <c r="E129" s="81"/>
      <c r="F129" s="85"/>
      <c r="G129" s="84"/>
    </row>
    <row r="130" spans="1:7" x14ac:dyDescent="0.25">
      <c r="A130" s="81"/>
      <c r="B130" s="82"/>
      <c r="C130" s="82"/>
      <c r="D130" s="81"/>
      <c r="E130" s="81"/>
      <c r="F130" s="85"/>
      <c r="G130" s="84"/>
    </row>
    <row r="131" spans="1:7" x14ac:dyDescent="0.25">
      <c r="A131" s="81"/>
      <c r="B131" s="82"/>
      <c r="C131" s="82"/>
      <c r="D131" s="81"/>
      <c r="E131" s="81"/>
      <c r="F131" s="85"/>
      <c r="G131" s="84"/>
    </row>
    <row r="132" spans="1:7" x14ac:dyDescent="0.25">
      <c r="A132" s="81"/>
      <c r="B132" s="82"/>
      <c r="C132" s="82"/>
      <c r="D132" s="81"/>
      <c r="E132" s="81"/>
      <c r="F132" s="85"/>
      <c r="G132" s="84"/>
    </row>
    <row r="133" spans="1:7" x14ac:dyDescent="0.25">
      <c r="A133" s="81"/>
      <c r="B133" s="82"/>
      <c r="C133" s="82"/>
      <c r="D133" s="81"/>
      <c r="E133" s="81"/>
      <c r="F133" s="85"/>
      <c r="G133" s="84"/>
    </row>
    <row r="134" spans="1:7" x14ac:dyDescent="0.25">
      <c r="A134" s="81"/>
      <c r="B134" s="82"/>
      <c r="C134" s="82"/>
      <c r="D134" s="81"/>
      <c r="E134" s="81"/>
      <c r="F134" s="85"/>
      <c r="G134" s="84"/>
    </row>
    <row r="135" spans="1:7" x14ac:dyDescent="0.25">
      <c r="A135" s="81"/>
      <c r="B135" s="82"/>
      <c r="C135" s="82"/>
      <c r="D135" s="81"/>
      <c r="E135" s="81"/>
      <c r="F135" s="85"/>
      <c r="G135" s="84"/>
    </row>
    <row r="136" spans="1:7" x14ac:dyDescent="0.25">
      <c r="A136" s="81"/>
      <c r="B136" s="82"/>
      <c r="C136" s="82"/>
      <c r="D136" s="81"/>
      <c r="E136" s="81"/>
      <c r="F136" s="85"/>
      <c r="G136" s="84"/>
    </row>
    <row r="137" spans="1:7" x14ac:dyDescent="0.25">
      <c r="A137" s="81"/>
      <c r="B137" s="82"/>
      <c r="C137" s="82"/>
      <c r="D137" s="81"/>
      <c r="E137" s="81"/>
      <c r="F137" s="85"/>
      <c r="G137" s="84"/>
    </row>
    <row r="138" spans="1:7" x14ac:dyDescent="0.25">
      <c r="A138" s="81"/>
      <c r="B138" s="82"/>
      <c r="C138" s="82"/>
      <c r="D138" s="81"/>
      <c r="E138" s="81"/>
      <c r="F138" s="85"/>
      <c r="G138" s="84"/>
    </row>
    <row r="139" spans="1:7" x14ac:dyDescent="0.25">
      <c r="A139" s="81"/>
      <c r="B139" s="82"/>
      <c r="C139" s="82"/>
      <c r="D139" s="81"/>
      <c r="E139" s="81"/>
      <c r="F139" s="85"/>
      <c r="G139" s="84"/>
    </row>
  </sheetData>
  <sheetProtection sheet="1" objects="1" scenarios="1"/>
  <mergeCells count="7">
    <mergeCell ref="F1:G1"/>
    <mergeCell ref="F122:G126"/>
    <mergeCell ref="A113:F113"/>
    <mergeCell ref="A2:G2"/>
    <mergeCell ref="A4:G4"/>
    <mergeCell ref="A6:G6"/>
    <mergeCell ref="A10:G10"/>
  </mergeCells>
  <phoneticPr fontId="10" type="noConversion"/>
  <conditionalFormatting sqref="F11:F12 F14:F19 F21 F23:F29 F31:F46 F48:F58 F60:F65 F67:F82 F84:F91 F93:F96 F98:F101 F103:F106 F108:F112">
    <cfRule type="cellIs" dxfId="0" priority="1" operator="equal">
      <formula>0</formula>
    </cfRule>
  </conditionalFormatting>
  <pageMargins left="3.937007874015748E-2" right="0" top="1.1417322834645669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yool</dc:creator>
  <cp:lastModifiedBy>Malgorzata Krolikowska</cp:lastModifiedBy>
  <cp:lastPrinted>2025-04-14T08:38:01Z</cp:lastPrinted>
  <dcterms:created xsi:type="dcterms:W3CDTF">2020-03-09T06:02:28Z</dcterms:created>
  <dcterms:modified xsi:type="dcterms:W3CDTF">2025-05-21T07:38:00Z</dcterms:modified>
</cp:coreProperties>
</file>