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BU\2024\4. Starachowice\SWZ ed\"/>
    </mc:Choice>
  </mc:AlternateContent>
  <xr:revisionPtr revIDLastSave="0" documentId="13_ncr:1_{D8EF7084-2DFA-44A6-8590-87F7DF19ED78}" xr6:coauthVersionLast="47" xr6:coauthVersionMax="47" xr10:uidLastSave="{00000000-0000-0000-0000-000000000000}"/>
  <bookViews>
    <workbookView xWindow="-108" yWindow="-108" windowWidth="23256" windowHeight="12456" tabRatio="557" xr2:uid="{00000000-000D-0000-FFFF-FFFF00000000}"/>
  </bookViews>
  <sheets>
    <sheet name="Załącznik nr ......" sheetId="1" r:id="rId1"/>
  </sheets>
  <definedNames>
    <definedName name="_xlnm._FilterDatabase" localSheetId="0" hidden="1">'Załącznik nr ......'!$A$10:$ALY$38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X14" i="1"/>
  <c r="X15" i="1"/>
  <c r="X39" i="1" s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12" i="1"/>
  <c r="W39" i="1"/>
  <c r="V39" i="1"/>
  <c r="S39" i="1"/>
  <c r="U39" i="1" l="1"/>
</calcChain>
</file>

<file path=xl/sharedStrings.xml><?xml version="1.0" encoding="utf-8"?>
<sst xmlns="http://schemas.openxmlformats.org/spreadsheetml/2006/main" count="243" uniqueCount="169">
  <si>
    <t>NAZWA</t>
  </si>
  <si>
    <t>Gmina Starachowice</t>
  </si>
  <si>
    <t>REGON</t>
  </si>
  <si>
    <t>LP.</t>
  </si>
  <si>
    <t>NR REJESTRACYJNY</t>
  </si>
  <si>
    <t>NR VIN SERYJNY</t>
  </si>
  <si>
    <t>MARKA</t>
  </si>
  <si>
    <t>MODEL</t>
  </si>
  <si>
    <t>RODZAJ POJAZDU</t>
  </si>
  <si>
    <t>ROK PRODUKCJI</t>
  </si>
  <si>
    <t>POJEMNOŚĆ SILNIKA (ccm)</t>
  </si>
  <si>
    <t>ŁADOWNOŚĆ (kg)</t>
  </si>
  <si>
    <t>LICZBA MIEJSC</t>
  </si>
  <si>
    <t>TYP WARTOŚCI</t>
  </si>
  <si>
    <t>Okres ubezpieczenia OC</t>
  </si>
  <si>
    <t>Okres ubezpieczenia AC</t>
  </si>
  <si>
    <t>WARIANT ASS</t>
  </si>
  <si>
    <t>1.</t>
  </si>
  <si>
    <t>TST38833</t>
  </si>
  <si>
    <t>TMBAF73T8F9018753</t>
  </si>
  <si>
    <t>Skoda</t>
  </si>
  <si>
    <t>Superb</t>
  </si>
  <si>
    <t>osobowy</t>
  </si>
  <si>
    <t>brutto</t>
  </si>
  <si>
    <t>OC AC NNW ASS</t>
  </si>
  <si>
    <t>2.</t>
  </si>
  <si>
    <t>TST66000</t>
  </si>
  <si>
    <r>
      <t>WDF44770313415536</t>
    </r>
    <r>
      <rPr>
        <sz val="7"/>
        <color rgb="FF000000"/>
        <rFont val="Times New Roman"/>
        <family val="1"/>
        <charset val="238"/>
      </rPr>
      <t xml:space="preserve"> </t>
    </r>
  </si>
  <si>
    <t>Mercedes Benz</t>
  </si>
  <si>
    <t>Vito Tourer</t>
  </si>
  <si>
    <t>3.</t>
  </si>
  <si>
    <t>TST59950</t>
  </si>
  <si>
    <r>
      <t>WDB9675260245368</t>
    </r>
    <r>
      <rPr>
        <sz val="7"/>
        <color rgb="FF000000"/>
        <rFont val="Times New Roman"/>
        <family val="1"/>
        <charset val="238"/>
      </rPr>
      <t xml:space="preserve"> </t>
    </r>
  </si>
  <si>
    <t>Aebi Szmidt</t>
  </si>
  <si>
    <t>King 660</t>
  </si>
  <si>
    <t>specjalny/dżwig</t>
  </si>
  <si>
    <t>OC AC NNW</t>
  </si>
  <si>
    <t>4.</t>
  </si>
  <si>
    <t>TST57600</t>
  </si>
  <si>
    <r>
      <t>WF05XXWPG5HK32219</t>
    </r>
    <r>
      <rPr>
        <sz val="7"/>
        <color rgb="FF000000"/>
        <rFont val="Times New Roman"/>
        <family val="1"/>
        <charset val="238"/>
      </rPr>
      <t xml:space="preserve"> </t>
    </r>
  </si>
  <si>
    <t>Ford</t>
  </si>
  <si>
    <t>Transit</t>
  </si>
  <si>
    <t>specjalny</t>
  </si>
  <si>
    <t>5.</t>
  </si>
  <si>
    <t>TST08282</t>
  </si>
  <si>
    <t>ZFA22300005710952</t>
  </si>
  <si>
    <t>Fiat</t>
  </si>
  <si>
    <t>Doblo</t>
  </si>
  <si>
    <t>6.</t>
  </si>
  <si>
    <t>TST57344</t>
  </si>
  <si>
    <t>WF01XXTTG1HA23555</t>
  </si>
  <si>
    <t>7.</t>
  </si>
  <si>
    <t>TSTFW45</t>
  </si>
  <si>
    <t>WH0223PGZJMD02005</t>
  </si>
  <si>
    <t>Max Holder</t>
  </si>
  <si>
    <t>BMGH/C365TC</t>
  </si>
  <si>
    <t>ciągnik</t>
  </si>
  <si>
    <t>8.</t>
  </si>
  <si>
    <t>TST67431</t>
  </si>
  <si>
    <t>SZ92275GGKSLS1003</t>
  </si>
  <si>
    <t>Lora</t>
  </si>
  <si>
    <t>L750</t>
  </si>
  <si>
    <t>przyczepa ciężarowa</t>
  </si>
  <si>
    <t>OC</t>
  </si>
  <si>
    <t>9.</t>
  </si>
  <si>
    <t>TST46849</t>
  </si>
  <si>
    <t>VF7YBBMFC12014938</t>
  </si>
  <si>
    <t>Citroen</t>
  </si>
  <si>
    <t>Jumper</t>
  </si>
  <si>
    <t>OC AC ASS</t>
  </si>
  <si>
    <t>10.</t>
  </si>
  <si>
    <t>TSTGY09</t>
  </si>
  <si>
    <t>DD1E40DCCL1000004</t>
  </si>
  <si>
    <t>Kioti</t>
  </si>
  <si>
    <t>TC210</t>
  </si>
  <si>
    <t>ciągnik rolniczy</t>
  </si>
  <si>
    <t>11.</t>
  </si>
  <si>
    <t>TST84UJ</t>
  </si>
  <si>
    <t>W0L17BHB68V632676</t>
  </si>
  <si>
    <t>Opel</t>
  </si>
  <si>
    <t>Vivaro</t>
  </si>
  <si>
    <t>12.</t>
  </si>
  <si>
    <t>TSTAA21</t>
  </si>
  <si>
    <t>LC2U6005084000895</t>
  </si>
  <si>
    <t>KYMCO</t>
  </si>
  <si>
    <t>CK50</t>
  </si>
  <si>
    <t>motorower</t>
  </si>
  <si>
    <t>13.</t>
  </si>
  <si>
    <t>TST61295</t>
  </si>
  <si>
    <t>SZ92275GGJSLS1030</t>
  </si>
  <si>
    <t>przyczepa lekka</t>
  </si>
  <si>
    <t>14.</t>
  </si>
  <si>
    <t>TST07808</t>
  </si>
  <si>
    <t>VF77N9HTC9J256623</t>
  </si>
  <si>
    <t>Berlingo</t>
  </si>
  <si>
    <t>ciężarowy</t>
  </si>
  <si>
    <t>15.</t>
  </si>
  <si>
    <t>TST11878</t>
  </si>
  <si>
    <t>UH2000A838P272460</t>
  </si>
  <si>
    <t>THULE</t>
  </si>
  <si>
    <t>T1</t>
  </si>
  <si>
    <t>16.</t>
  </si>
  <si>
    <t>TST70676</t>
  </si>
  <si>
    <t>VNKKD3D300A634428</t>
  </si>
  <si>
    <t>Toyota</t>
  </si>
  <si>
    <t>Yaris</t>
  </si>
  <si>
    <t>17.</t>
  </si>
  <si>
    <t>TST79997</t>
  </si>
  <si>
    <t>WF01XXTTG1MP63691</t>
  </si>
  <si>
    <t>18.</t>
  </si>
  <si>
    <t>TST85400</t>
  </si>
  <si>
    <t>VF656ANA000012372</t>
  </si>
  <si>
    <t>Renault</t>
  </si>
  <si>
    <t>Mascott</t>
  </si>
  <si>
    <t>19.</t>
  </si>
  <si>
    <t>TST83009</t>
  </si>
  <si>
    <t>VF3GCKFWB95110462</t>
  </si>
  <si>
    <t>Peugeot</t>
  </si>
  <si>
    <t>Partner</t>
  </si>
  <si>
    <t>20.</t>
  </si>
  <si>
    <t>B/N</t>
  </si>
  <si>
    <t>HUSQVARNA</t>
  </si>
  <si>
    <t>traktor z kosiarką</t>
  </si>
  <si>
    <t>21.</t>
  </si>
  <si>
    <t>mikrociągnik</t>
  </si>
  <si>
    <t>22.</t>
  </si>
  <si>
    <t>kosiarka samojezdna</t>
  </si>
  <si>
    <t>23.</t>
  </si>
  <si>
    <t>960510190V6I2021026041314</t>
  </si>
  <si>
    <t>QUSQVARNA</t>
  </si>
  <si>
    <t>TC238T</t>
  </si>
  <si>
    <t>traktor spalinowy</t>
  </si>
  <si>
    <t>24.</t>
  </si>
  <si>
    <t>TST80733</t>
  </si>
  <si>
    <t>WV1ZZZ7HZAH276483</t>
  </si>
  <si>
    <t>VOLKSWAGEN</t>
  </si>
  <si>
    <t>Transporter T5</t>
  </si>
  <si>
    <t>25.</t>
  </si>
  <si>
    <t>TSTHW13</t>
  </si>
  <si>
    <t>LL8RDT6P5P0A00044</t>
  </si>
  <si>
    <t>LINHAI</t>
  </si>
  <si>
    <t>Promax T3</t>
  </si>
  <si>
    <t>26.</t>
  </si>
  <si>
    <t>Nie podano</t>
  </si>
  <si>
    <t>Rider</t>
  </si>
  <si>
    <t>pojazd wolnobieżny</t>
  </si>
  <si>
    <t>27.</t>
  </si>
  <si>
    <t>TST81468</t>
  </si>
  <si>
    <t>MAN</t>
  </si>
  <si>
    <t>TGE 3.140 Euro 6</t>
  </si>
  <si>
    <t>WMA35VUY2P9025468</t>
  </si>
  <si>
    <r>
      <t xml:space="preserve">OD
</t>
    </r>
    <r>
      <rPr>
        <sz val="6"/>
        <color rgb="FFFFFFFF"/>
        <rFont val="Ubuntu Light"/>
        <family val="2"/>
      </rPr>
      <t>(format: rrrr-mm-dd)OD</t>
    </r>
  </si>
  <si>
    <t>WARTOŚĆ SU 2024</t>
  </si>
  <si>
    <r>
      <t xml:space="preserve">ZAKRES UBEZPIECZENIA </t>
    </r>
    <r>
      <rPr>
        <sz val="8"/>
        <color rgb="FFFFFFFF"/>
        <rFont val="Ubuntu Light"/>
        <family val="2"/>
      </rPr>
      <t>(OC AC NNW ASS)</t>
    </r>
  </si>
  <si>
    <t>Płatny</t>
  </si>
  <si>
    <t>Bezskładkowo</t>
  </si>
  <si>
    <t>Składka za ubezp. OC</t>
  </si>
  <si>
    <t>Stawka w % za ubezp. AC</t>
  </si>
  <si>
    <t>Składka za ubezp. NNW</t>
  </si>
  <si>
    <t>Składka za ubezpieczenie ASS</t>
  </si>
  <si>
    <t>Składka łączna</t>
  </si>
  <si>
    <t>SKŁADKI ZA ROK 2024-2025</t>
  </si>
  <si>
    <t xml:space="preserve">Łącznie składka brutto za ubezpieczenie 27 pojazdów (w okresie 12 miesięcy) 
</t>
  </si>
  <si>
    <t>…...............................................................................</t>
  </si>
  <si>
    <t>(słownie)</t>
  </si>
  <si>
    <t>…................................................................................</t>
  </si>
  <si>
    <t>Składka za ubezp. AC (obliczona wg stawki procentowej z kolumny T i wartości rynkowej danego pojazdu z kolumny K)</t>
  </si>
  <si>
    <t>FORMULARZ CENOWY OFERTY</t>
  </si>
  <si>
    <t>ZAŁĄCZNIK DO FORMULARZA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</si>
</sst>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[$-415]General"/>
    <numFmt numFmtId="165" formatCode="#,##0.00&quot; zł&quot;"/>
    <numFmt numFmtId="166" formatCode="yyyy\-mm\-dd"/>
    <numFmt numFmtId="167" formatCode="#,##0.00&quot; &quot;[$zł-415];[Red]&quot;-&quot;#,##0.00&quot; &quot;[$zł-415]"/>
    <numFmt numFmtId="168" formatCode="yyyy/mm/dd;@"/>
  </numFmts>
  <fonts count="3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8"/>
      <color rgb="FF043E71"/>
      <name val="Segoe UI"/>
      <family val="2"/>
      <charset val="238"/>
    </font>
    <font>
      <sz val="8"/>
      <color rgb="FFFF585D"/>
      <name val="Ubuntu Light"/>
      <family val="2"/>
    </font>
    <font>
      <sz val="10"/>
      <color rgb="FF000000"/>
      <name val="Ubuntu Light"/>
      <family val="2"/>
    </font>
    <font>
      <b/>
      <sz val="14"/>
      <color rgb="FF00205B"/>
      <name val="Ubuntu Light"/>
      <family val="2"/>
    </font>
    <font>
      <b/>
      <sz val="8"/>
      <color rgb="FF00205B"/>
      <name val="Ubuntu Light"/>
      <family val="2"/>
    </font>
    <font>
      <sz val="10"/>
      <color rgb="FFFFFFFF"/>
      <name val="Ubuntu Light"/>
      <family val="2"/>
    </font>
    <font>
      <sz val="8"/>
      <color rgb="FFFFFFFF"/>
      <name val="Ubuntu Light"/>
      <family val="2"/>
    </font>
    <font>
      <sz val="11"/>
      <color rgb="FF000000"/>
      <name val="Ubuntu Light"/>
      <family val="2"/>
    </font>
    <font>
      <sz val="6"/>
      <color rgb="FFFFFFFF"/>
      <name val="Ubuntu Light"/>
      <family val="2"/>
    </font>
    <font>
      <sz val="10"/>
      <color rgb="FF00205B"/>
      <name val="Ubuntu Light"/>
      <family val="2"/>
    </font>
    <font>
      <sz val="11"/>
      <color rgb="FF00205B"/>
      <name val="Ubuntu Light"/>
      <family val="2"/>
    </font>
    <font>
      <sz val="7"/>
      <color rgb="FF000000"/>
      <name val="Times New Roman"/>
      <family val="1"/>
      <charset val="238"/>
    </font>
    <font>
      <sz val="10"/>
      <name val="Ubuntu Light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000000"/>
      <name val="Ubuntu Light"/>
      <family val="2"/>
    </font>
    <font>
      <b/>
      <sz val="10"/>
      <name val="Ubuntu Light"/>
      <family val="2"/>
    </font>
    <font>
      <sz val="10"/>
      <color rgb="FF000000"/>
      <name val="Calibri"/>
      <family val="2"/>
      <charset val="238"/>
    </font>
    <font>
      <sz val="8"/>
      <name val="Arial"/>
      <family val="2"/>
      <charset val="238"/>
    </font>
    <font>
      <sz val="10"/>
      <color theme="0"/>
      <name val="Ubuntu Light"/>
      <family val="2"/>
    </font>
    <font>
      <sz val="10"/>
      <color theme="1"/>
      <name val="Ubuntu Light"/>
      <family val="2"/>
    </font>
    <font>
      <b/>
      <sz val="10"/>
      <color rgb="FF00205B"/>
      <name val="Ubuntu Light"/>
      <family val="2"/>
    </font>
    <font>
      <sz val="11"/>
      <color rgb="FF00000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1"/>
      <color theme="0"/>
      <name val="Ubuntu Light"/>
      <family val="2"/>
      <charset val="238"/>
    </font>
    <font>
      <sz val="11"/>
      <color rgb="FF00205B"/>
      <name val="Ubuntu Light"/>
      <family val="2"/>
      <charset val="238"/>
    </font>
    <font>
      <sz val="10"/>
      <color theme="1"/>
      <name val="Ubuntu Light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0"/>
      <name val="Ubuntu Light"/>
      <family val="2"/>
    </font>
    <font>
      <b/>
      <sz val="12"/>
      <color rgb="FF00206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205B"/>
        <bgColor rgb="FF00205B"/>
      </patternFill>
    </fill>
    <fill>
      <patternFill patternType="solid">
        <fgColor rgb="FF00338E"/>
        <bgColor rgb="FF00338E"/>
      </patternFill>
    </fill>
    <fill>
      <patternFill patternType="solid">
        <fgColor rgb="FFFF585D"/>
        <bgColor rgb="FFFF585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38E"/>
        <bgColor indexed="64"/>
      </patternFill>
    </fill>
    <fill>
      <patternFill patternType="solid">
        <fgColor rgb="FFFF585D"/>
        <bgColor indexed="64"/>
      </patternFill>
    </fill>
    <fill>
      <patternFill patternType="solid">
        <fgColor theme="0" tint="-0.249977111117893"/>
        <bgColor rgb="FFFFFFFF"/>
      </patternFill>
    </fill>
  </fills>
  <borders count="12">
    <border>
      <left/>
      <right/>
      <top/>
      <bottom/>
      <diagonal/>
    </border>
    <border>
      <left style="thin">
        <color rgb="FF00205B"/>
      </left>
      <right style="thin">
        <color rgb="FF00205B"/>
      </right>
      <top style="thin">
        <color rgb="FF00205B"/>
      </top>
      <bottom style="thin">
        <color rgb="FF00205B"/>
      </bottom>
      <diagonal/>
    </border>
    <border>
      <left style="thin">
        <color rgb="FF00205B"/>
      </left>
      <right/>
      <top/>
      <bottom style="thin">
        <color rgb="FF00205B"/>
      </bottom>
      <diagonal/>
    </border>
    <border>
      <left/>
      <right style="thin">
        <color rgb="FF00205B"/>
      </right>
      <top/>
      <bottom style="thin">
        <color rgb="FF00205B"/>
      </bottom>
      <diagonal/>
    </border>
    <border>
      <left style="thin">
        <color rgb="FF00205B"/>
      </left>
      <right style="thin">
        <color rgb="FF00205B"/>
      </right>
      <top style="thin">
        <color rgb="FF00205B"/>
      </top>
      <bottom/>
      <diagonal/>
    </border>
    <border>
      <left style="thin">
        <color rgb="FF00205B"/>
      </left>
      <right/>
      <top style="thin">
        <color rgb="FF00205B"/>
      </top>
      <bottom/>
      <diagonal/>
    </border>
    <border>
      <left style="thin">
        <color rgb="FF00205B"/>
      </left>
      <right style="thin">
        <color rgb="FF00205B"/>
      </right>
      <top style="thin">
        <color rgb="FF00205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64">
    <xf numFmtId="0" fontId="0" fillId="0" borderId="0" xfId="0"/>
    <xf numFmtId="164" fontId="1" fillId="0" borderId="0" xfId="3" applyAlignment="1">
      <alignment horizontal="center" vertical="center"/>
    </xf>
    <xf numFmtId="164" fontId="1" fillId="0" borderId="0" xfId="3"/>
    <xf numFmtId="164" fontId="4" fillId="0" borderId="0" xfId="3" applyFont="1" applyAlignment="1">
      <alignment horizontal="right" vertical="center"/>
    </xf>
    <xf numFmtId="164" fontId="5" fillId="0" borderId="0" xfId="3" applyFont="1" applyAlignment="1">
      <alignment horizontal="left" vertical="center"/>
    </xf>
    <xf numFmtId="164" fontId="5" fillId="0" borderId="0" xfId="3" applyFont="1" applyAlignment="1">
      <alignment horizontal="center" vertical="center"/>
    </xf>
    <xf numFmtId="164" fontId="7" fillId="0" borderId="0" xfId="3" applyFont="1" applyAlignment="1">
      <alignment vertical="center"/>
    </xf>
    <xf numFmtId="164" fontId="6" fillId="3" borderId="1" xfId="3" applyFont="1" applyFill="1" applyBorder="1" applyAlignment="1">
      <alignment horizontal="center"/>
    </xf>
    <xf numFmtId="164" fontId="11" fillId="0" borderId="0" xfId="3" applyFont="1" applyAlignment="1">
      <alignment horizontal="center" vertical="center"/>
    </xf>
    <xf numFmtId="164" fontId="9" fillId="5" borderId="1" xfId="3" applyFont="1" applyFill="1" applyBorder="1" applyAlignment="1">
      <alignment horizontal="center" vertical="center" wrapText="1"/>
    </xf>
    <xf numFmtId="164" fontId="11" fillId="0" borderId="0" xfId="3" applyFont="1" applyAlignment="1">
      <alignment horizontal="center" vertical="center" wrapText="1"/>
    </xf>
    <xf numFmtId="164" fontId="13" fillId="6" borderId="4" xfId="3" applyFont="1" applyFill="1" applyBorder="1" applyAlignment="1">
      <alignment horizontal="center" vertical="center" wrapText="1"/>
    </xf>
    <xf numFmtId="164" fontId="13" fillId="6" borderId="5" xfId="3" applyFont="1" applyFill="1" applyBorder="1" applyAlignment="1">
      <alignment horizontal="center" vertical="center" wrapText="1"/>
    </xf>
    <xf numFmtId="164" fontId="14" fillId="0" borderId="0" xfId="3" applyFont="1" applyAlignment="1">
      <alignment horizontal="center" vertical="center" wrapText="1"/>
    </xf>
    <xf numFmtId="164" fontId="6" fillId="7" borderId="7" xfId="2" applyFont="1" applyFill="1" applyBorder="1" applyAlignment="1">
      <alignment horizontal="center" vertical="center"/>
    </xf>
    <xf numFmtId="166" fontId="6" fillId="7" borderId="7" xfId="3" applyNumberFormat="1" applyFont="1" applyFill="1" applyBorder="1" applyAlignment="1">
      <alignment horizontal="center" vertical="center"/>
    </xf>
    <xf numFmtId="164" fontId="6" fillId="7" borderId="7" xfId="3" applyFont="1" applyFill="1" applyBorder="1" applyAlignment="1">
      <alignment horizontal="center" vertical="center"/>
    </xf>
    <xf numFmtId="164" fontId="1" fillId="7" borderId="0" xfId="3" applyFill="1" applyAlignment="1">
      <alignment horizontal="center" vertical="center"/>
    </xf>
    <xf numFmtId="164" fontId="11" fillId="7" borderId="7" xfId="3" applyFont="1" applyFill="1" applyBorder="1" applyAlignment="1">
      <alignment horizontal="center" vertical="top"/>
    </xf>
    <xf numFmtId="164" fontId="1" fillId="0" borderId="7" xfId="3" applyBorder="1"/>
    <xf numFmtId="164" fontId="6" fillId="0" borderId="7" xfId="3" applyFont="1" applyBorder="1" applyAlignment="1">
      <alignment horizontal="center" vertical="center"/>
    </xf>
    <xf numFmtId="164" fontId="6" fillId="8" borderId="7" xfId="2" applyFont="1" applyFill="1" applyBorder="1" applyAlignment="1">
      <alignment horizontal="center" vertical="center"/>
    </xf>
    <xf numFmtId="164" fontId="16" fillId="7" borderId="7" xfId="2" applyFont="1" applyFill="1" applyBorder="1" applyAlignment="1">
      <alignment horizontal="center" vertical="center"/>
    </xf>
    <xf numFmtId="166" fontId="16" fillId="7" borderId="7" xfId="3" applyNumberFormat="1" applyFont="1" applyFill="1" applyBorder="1" applyAlignment="1">
      <alignment horizontal="center" vertical="center"/>
    </xf>
    <xf numFmtId="164" fontId="17" fillId="0" borderId="0" xfId="3" applyFont="1"/>
    <xf numFmtId="0" fontId="18" fillId="0" borderId="0" xfId="0" applyFont="1"/>
    <xf numFmtId="164" fontId="6" fillId="8" borderId="7" xfId="3" applyFont="1" applyFill="1" applyBorder="1" applyAlignment="1">
      <alignment horizontal="center" vertical="center" wrapText="1"/>
    </xf>
    <xf numFmtId="166" fontId="6" fillId="8" borderId="7" xfId="3" applyNumberFormat="1" applyFont="1" applyFill="1" applyBorder="1" applyAlignment="1">
      <alignment horizontal="center" vertical="center"/>
    </xf>
    <xf numFmtId="164" fontId="1" fillId="8" borderId="0" xfId="3" applyFill="1" applyAlignment="1">
      <alignment horizontal="center" vertical="center"/>
    </xf>
    <xf numFmtId="168" fontId="6" fillId="0" borderId="7" xfId="3" applyNumberFormat="1" applyFont="1" applyBorder="1" applyAlignment="1">
      <alignment horizontal="center" vertical="center"/>
    </xf>
    <xf numFmtId="164" fontId="19" fillId="10" borderId="7" xfId="2" applyFont="1" applyFill="1" applyBorder="1" applyAlignment="1">
      <alignment horizontal="center" vertical="center"/>
    </xf>
    <xf numFmtId="164" fontId="20" fillId="10" borderId="7" xfId="2" applyFont="1" applyFill="1" applyBorder="1" applyAlignment="1">
      <alignment horizontal="center" vertical="center"/>
    </xf>
    <xf numFmtId="164" fontId="19" fillId="10" borderId="7" xfId="3" applyFont="1" applyFill="1" applyBorder="1" applyAlignment="1">
      <alignment horizontal="center" vertical="center"/>
    </xf>
    <xf numFmtId="165" fontId="21" fillId="7" borderId="7" xfId="3" applyNumberFormat="1" applyFont="1" applyFill="1" applyBorder="1" applyAlignment="1">
      <alignment horizontal="center" vertical="center"/>
    </xf>
    <xf numFmtId="164" fontId="6" fillId="3" borderId="1" xfId="3" applyFont="1" applyFill="1" applyBorder="1" applyAlignment="1">
      <alignment horizontal="center" vertical="center"/>
    </xf>
    <xf numFmtId="165" fontId="24" fillId="8" borderId="7" xfId="2" applyNumberFormat="1" applyFont="1" applyFill="1" applyBorder="1" applyAlignment="1">
      <alignment horizontal="center" vertical="center"/>
    </xf>
    <xf numFmtId="165" fontId="24" fillId="9" borderId="7" xfId="2" applyNumberFormat="1" applyFont="1" applyFill="1" applyBorder="1" applyAlignment="1">
      <alignment horizontal="center" vertical="center"/>
    </xf>
    <xf numFmtId="164" fontId="24" fillId="8" borderId="7" xfId="2" applyFont="1" applyFill="1" applyBorder="1" applyAlignment="1">
      <alignment horizontal="center" vertical="center"/>
    </xf>
    <xf numFmtId="165" fontId="24" fillId="7" borderId="7" xfId="2" applyNumberFormat="1" applyFont="1" applyFill="1" applyBorder="1" applyAlignment="1">
      <alignment horizontal="center" vertical="center"/>
    </xf>
    <xf numFmtId="164" fontId="25" fillId="0" borderId="0" xfId="3" applyFont="1" applyAlignment="1">
      <alignment vertical="center"/>
    </xf>
    <xf numFmtId="0" fontId="29" fillId="13" borderId="0" xfId="0" applyFont="1" applyFill="1" applyAlignment="1">
      <alignment horizontal="center" vertical="center" wrapText="1"/>
    </xf>
    <xf numFmtId="44" fontId="30" fillId="10" borderId="10" xfId="8" applyFont="1" applyFill="1" applyBorder="1" applyAlignment="1">
      <alignment horizontal="center" vertical="center"/>
    </xf>
    <xf numFmtId="10" fontId="30" fillId="10" borderId="10" xfId="9" applyNumberFormat="1" applyFont="1" applyFill="1" applyBorder="1" applyAlignment="1">
      <alignment horizontal="center" vertical="center"/>
    </xf>
    <xf numFmtId="164" fontId="1" fillId="10" borderId="10" xfId="1" applyFill="1" applyBorder="1"/>
    <xf numFmtId="44" fontId="30" fillId="10" borderId="10" xfId="0" applyNumberFormat="1" applyFont="1" applyFill="1" applyBorder="1" applyAlignment="1">
      <alignment horizontal="center" vertical="center"/>
    </xf>
    <xf numFmtId="164" fontId="1" fillId="0" borderId="0" xfId="1"/>
    <xf numFmtId="164" fontId="1" fillId="0" borderId="0" xfId="1" applyAlignment="1">
      <alignment horizontal="center"/>
    </xf>
    <xf numFmtId="164" fontId="6" fillId="7" borderId="11" xfId="3" applyFont="1" applyFill="1" applyBorder="1" applyAlignment="1">
      <alignment horizontal="center" vertical="center" wrapText="1"/>
    </xf>
    <xf numFmtId="164" fontId="6" fillId="7" borderId="11" xfId="3" applyFont="1" applyFill="1" applyBorder="1" applyAlignment="1">
      <alignment horizontal="center" vertical="center"/>
    </xf>
    <xf numFmtId="164" fontId="21" fillId="0" borderId="11" xfId="3" applyFont="1" applyBorder="1"/>
    <xf numFmtId="164" fontId="6" fillId="0" borderId="11" xfId="3" applyFont="1" applyBorder="1" applyAlignment="1">
      <alignment horizontal="center" vertical="center"/>
    </xf>
    <xf numFmtId="44" fontId="31" fillId="14" borderId="10" xfId="8" applyFont="1" applyFill="1" applyBorder="1" applyAlignment="1">
      <alignment horizontal="center" vertical="center"/>
    </xf>
    <xf numFmtId="164" fontId="33" fillId="0" borderId="0" xfId="3" applyFont="1"/>
    <xf numFmtId="164" fontId="31" fillId="0" borderId="0" xfId="1" applyFont="1" applyAlignment="1">
      <alignment horizontal="center" vertical="center" wrapText="1"/>
    </xf>
    <xf numFmtId="0" fontId="27" fillId="11" borderId="8" xfId="0" applyFont="1" applyFill="1" applyBorder="1" applyAlignment="1">
      <alignment horizontal="center"/>
    </xf>
    <xf numFmtId="0" fontId="27" fillId="11" borderId="9" xfId="0" applyFont="1" applyFill="1" applyBorder="1" applyAlignment="1">
      <alignment horizontal="center"/>
    </xf>
    <xf numFmtId="0" fontId="28" fillId="12" borderId="0" xfId="0" applyFont="1" applyFill="1" applyAlignment="1">
      <alignment horizontal="center" vertical="center" wrapText="1"/>
    </xf>
    <xf numFmtId="0" fontId="32" fillId="12" borderId="0" xfId="0" applyFont="1" applyFill="1" applyAlignment="1">
      <alignment horizontal="center" vertical="center" wrapText="1"/>
    </xf>
    <xf numFmtId="164" fontId="9" fillId="4" borderId="1" xfId="3" applyFont="1" applyFill="1" applyBorder="1" applyAlignment="1">
      <alignment horizontal="center" vertical="center" wrapText="1"/>
    </xf>
    <xf numFmtId="164" fontId="23" fillId="4" borderId="1" xfId="3" applyFont="1" applyFill="1" applyBorder="1" applyAlignment="1">
      <alignment horizontal="center" vertical="center" wrapText="1"/>
    </xf>
    <xf numFmtId="164" fontId="8" fillId="2" borderId="1" xfId="3" applyFont="1" applyFill="1" applyBorder="1" applyAlignment="1">
      <alignment horizontal="center" vertical="center"/>
    </xf>
    <xf numFmtId="164" fontId="13" fillId="6" borderId="6" xfId="3" applyFont="1" applyFill="1" applyBorder="1" applyAlignment="1">
      <alignment horizontal="center" vertical="center" wrapText="1"/>
    </xf>
    <xf numFmtId="164" fontId="9" fillId="4" borderId="2" xfId="3" applyFont="1" applyFill="1" applyBorder="1" applyAlignment="1">
      <alignment horizontal="center" vertical="center" wrapText="1"/>
    </xf>
    <xf numFmtId="164" fontId="9" fillId="4" borderId="3" xfId="3" applyFont="1" applyFill="1" applyBorder="1" applyAlignment="1">
      <alignment horizontal="center" vertical="center" wrapText="1"/>
    </xf>
  </cellXfs>
  <cellStyles count="10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Heading" xfId="4" xr:uid="{00000000-0005-0000-0000-000003000000}"/>
    <cellStyle name="Heading1" xfId="5" xr:uid="{00000000-0005-0000-0000-000004000000}"/>
    <cellStyle name="Normalny" xfId="0" builtinId="0" customBuiltin="1"/>
    <cellStyle name="Procentowy" xfId="9" builtinId="5"/>
    <cellStyle name="Result" xfId="6" xr:uid="{00000000-0005-0000-0000-000006000000}"/>
    <cellStyle name="Result2" xfId="7" xr:uid="{00000000-0005-0000-0000-000007000000}"/>
    <cellStyle name="Walutowy" xfId="8" builtinId="4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Y48"/>
  <sheetViews>
    <sheetView tabSelected="1" topLeftCell="Q2" zoomScale="85" zoomScaleNormal="85" workbookViewId="0">
      <selection activeCell="F6" sqref="F6"/>
    </sheetView>
  </sheetViews>
  <sheetFormatPr defaultColWidth="8.69921875" defaultRowHeight="14.4" x14ac:dyDescent="0.3"/>
  <cols>
    <col min="1" max="1" width="3.3984375" style="1" customWidth="1"/>
    <col min="2" max="2" width="17" style="2" customWidth="1"/>
    <col min="3" max="3" width="25.59765625" style="2" customWidth="1"/>
    <col min="4" max="4" width="13.69921875" style="2" customWidth="1"/>
    <col min="5" max="5" width="16.19921875" style="2" customWidth="1"/>
    <col min="6" max="6" width="20.19921875" style="2" customWidth="1"/>
    <col min="7" max="7" width="14.5" style="2" customWidth="1"/>
    <col min="8" max="8" width="10.69921875" style="2" customWidth="1"/>
    <col min="9" max="9" width="7.19921875" style="2" customWidth="1"/>
    <col min="10" max="10" width="7.69921875" style="2" customWidth="1"/>
    <col min="11" max="11" width="15.19921875" style="2" customWidth="1"/>
    <col min="12" max="12" width="12.5" style="2" customWidth="1"/>
    <col min="13" max="13" width="14.5" style="2" customWidth="1"/>
    <col min="14" max="15" width="14.69921875" style="2" customWidth="1"/>
    <col min="16" max="16" width="13.69921875" style="2" customWidth="1"/>
    <col min="17" max="17" width="16.5" style="2" customWidth="1"/>
    <col min="18" max="18" width="14.69921875" style="2" customWidth="1"/>
    <col min="19" max="19" width="19.19921875" style="45" bestFit="1" customWidth="1"/>
    <col min="20" max="20" width="22.796875" style="45" bestFit="1" customWidth="1"/>
    <col min="21" max="21" width="39.8984375" style="45" customWidth="1"/>
    <col min="22" max="22" width="15" style="45" customWidth="1"/>
    <col min="23" max="23" width="20.796875" style="45" customWidth="1"/>
    <col min="24" max="24" width="13.796875" style="45" customWidth="1"/>
    <col min="25" max="1013" width="8.3984375" style="2" customWidth="1"/>
    <col min="1014" max="1014" width="8.69921875" customWidth="1"/>
  </cols>
  <sheetData>
    <row r="1" spans="1:24" ht="14.4" hidden="1" customHeight="1" x14ac:dyDescent="0.3">
      <c r="S1"/>
      <c r="T1"/>
      <c r="U1"/>
      <c r="V1"/>
      <c r="W1"/>
      <c r="X1"/>
    </row>
    <row r="2" spans="1:24" x14ac:dyDescent="0.3">
      <c r="H2" s="3"/>
      <c r="S2"/>
      <c r="T2"/>
      <c r="U2"/>
      <c r="V2"/>
      <c r="W2"/>
      <c r="X2"/>
    </row>
    <row r="3" spans="1:24" x14ac:dyDescent="0.3">
      <c r="A3" s="4"/>
      <c r="S3"/>
      <c r="T3"/>
      <c r="U3"/>
      <c r="V3"/>
      <c r="W3"/>
      <c r="X3"/>
    </row>
    <row r="4" spans="1:24" ht="15.6" x14ac:dyDescent="0.3">
      <c r="A4" s="5"/>
      <c r="B4" s="52" t="s">
        <v>167</v>
      </c>
      <c r="S4"/>
      <c r="T4"/>
      <c r="U4"/>
      <c r="V4"/>
      <c r="W4"/>
      <c r="X4"/>
    </row>
    <row r="5" spans="1:24" ht="17.399999999999999" x14ac:dyDescent="0.3">
      <c r="A5" s="6"/>
      <c r="B5" s="39" t="s">
        <v>168</v>
      </c>
      <c r="S5"/>
      <c r="T5"/>
      <c r="U5"/>
      <c r="V5"/>
      <c r="W5"/>
      <c r="X5"/>
    </row>
    <row r="6" spans="1:24" ht="32.25" customHeight="1" x14ac:dyDescent="0.3">
      <c r="A6" s="60" t="s">
        <v>0</v>
      </c>
      <c r="B6" s="60"/>
      <c r="C6" s="34" t="s">
        <v>1</v>
      </c>
      <c r="S6"/>
      <c r="T6"/>
      <c r="U6"/>
      <c r="V6"/>
      <c r="W6"/>
      <c r="X6"/>
    </row>
    <row r="7" spans="1:24" ht="30.75" customHeight="1" thickBot="1" x14ac:dyDescent="0.35">
      <c r="A7" s="60" t="s">
        <v>2</v>
      </c>
      <c r="B7" s="60"/>
      <c r="C7" s="7">
        <v>291009892</v>
      </c>
      <c r="S7"/>
      <c r="T7"/>
      <c r="U7"/>
      <c r="V7"/>
      <c r="W7"/>
      <c r="X7"/>
    </row>
    <row r="8" spans="1:24" ht="18.600000000000001" thickBot="1" x14ac:dyDescent="0.4">
      <c r="A8" s="4"/>
      <c r="S8" s="54" t="s">
        <v>161</v>
      </c>
      <c r="T8" s="55"/>
      <c r="U8" s="55"/>
      <c r="V8" s="55"/>
      <c r="W8" s="55"/>
      <c r="X8" s="55"/>
    </row>
    <row r="9" spans="1:24" s="8" customFormat="1" ht="15" customHeight="1" x14ac:dyDescent="0.25">
      <c r="A9" s="58" t="s">
        <v>3</v>
      </c>
      <c r="B9" s="58" t="s">
        <v>4</v>
      </c>
      <c r="C9" s="58" t="s">
        <v>5</v>
      </c>
      <c r="D9" s="58" t="s">
        <v>6</v>
      </c>
      <c r="E9" s="58" t="s">
        <v>7</v>
      </c>
      <c r="F9" s="58" t="s">
        <v>8</v>
      </c>
      <c r="G9" s="58" t="s">
        <v>9</v>
      </c>
      <c r="H9" s="58" t="s">
        <v>10</v>
      </c>
      <c r="I9" s="58" t="s">
        <v>11</v>
      </c>
      <c r="J9" s="58" t="s">
        <v>12</v>
      </c>
      <c r="K9" s="59" t="s">
        <v>152</v>
      </c>
      <c r="L9" s="58" t="s">
        <v>13</v>
      </c>
      <c r="M9" s="58" t="s">
        <v>14</v>
      </c>
      <c r="N9" s="58"/>
      <c r="O9" s="58" t="s">
        <v>15</v>
      </c>
      <c r="P9" s="58"/>
      <c r="Q9" s="62" t="s">
        <v>153</v>
      </c>
      <c r="R9" s="63" t="s">
        <v>16</v>
      </c>
      <c r="S9" s="56" t="s">
        <v>156</v>
      </c>
      <c r="T9" s="56" t="s">
        <v>157</v>
      </c>
      <c r="U9" s="56" t="s">
        <v>166</v>
      </c>
      <c r="V9" s="56" t="s">
        <v>158</v>
      </c>
      <c r="W9" s="56" t="s">
        <v>159</v>
      </c>
      <c r="X9" s="57" t="s">
        <v>160</v>
      </c>
    </row>
    <row r="10" spans="1:24" s="10" customFormat="1" ht="47.4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9"/>
      <c r="L10" s="58"/>
      <c r="M10" s="9" t="s">
        <v>151</v>
      </c>
      <c r="N10" s="9" t="s">
        <v>151</v>
      </c>
      <c r="O10" s="9" t="s">
        <v>151</v>
      </c>
      <c r="P10" s="9" t="s">
        <v>151</v>
      </c>
      <c r="Q10" s="62"/>
      <c r="R10" s="63"/>
      <c r="S10" s="56"/>
      <c r="T10" s="56"/>
      <c r="U10" s="56"/>
      <c r="V10" s="56"/>
      <c r="W10" s="56"/>
      <c r="X10" s="57"/>
    </row>
    <row r="11" spans="1:24" s="13" customFormat="1" ht="14.2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61"/>
      <c r="N11" s="61"/>
      <c r="O11" s="61"/>
      <c r="P11" s="61"/>
      <c r="Q11" s="11"/>
      <c r="R11" s="11"/>
      <c r="S11" s="40"/>
      <c r="T11" s="40"/>
      <c r="U11" s="40"/>
      <c r="V11" s="40"/>
      <c r="W11" s="40"/>
      <c r="X11" s="40"/>
    </row>
    <row r="12" spans="1:24" s="17" customFormat="1" x14ac:dyDescent="0.25">
      <c r="A12" s="26" t="s">
        <v>17</v>
      </c>
      <c r="B12" s="30" t="s">
        <v>18</v>
      </c>
      <c r="C12" s="14" t="s">
        <v>19</v>
      </c>
      <c r="D12" s="14" t="s">
        <v>20</v>
      </c>
      <c r="E12" s="14" t="s">
        <v>21</v>
      </c>
      <c r="F12" s="14" t="s">
        <v>22</v>
      </c>
      <c r="G12" s="14">
        <v>2014</v>
      </c>
      <c r="H12" s="14">
        <v>1968</v>
      </c>
      <c r="I12" s="14">
        <v>638</v>
      </c>
      <c r="J12" s="14">
        <v>5</v>
      </c>
      <c r="K12" s="35">
        <v>34800</v>
      </c>
      <c r="L12" s="15" t="s">
        <v>23</v>
      </c>
      <c r="M12" s="15">
        <v>45566</v>
      </c>
      <c r="N12" s="15">
        <v>45930</v>
      </c>
      <c r="O12" s="15">
        <v>45566</v>
      </c>
      <c r="P12" s="15">
        <v>45930</v>
      </c>
      <c r="Q12" s="16" t="s">
        <v>24</v>
      </c>
      <c r="R12" s="47" t="s">
        <v>154</v>
      </c>
      <c r="S12" s="41"/>
      <c r="T12" s="42"/>
      <c r="U12" s="41">
        <f>T12*K12</f>
        <v>0</v>
      </c>
      <c r="V12" s="41"/>
      <c r="W12" s="41"/>
      <c r="X12" s="44">
        <f>SUM(S12,U12,V12,W12)</f>
        <v>0</v>
      </c>
    </row>
    <row r="13" spans="1:24" s="17" customFormat="1" x14ac:dyDescent="0.25">
      <c r="A13" s="26" t="s">
        <v>25</v>
      </c>
      <c r="B13" s="30" t="s">
        <v>26</v>
      </c>
      <c r="C13" s="14" t="s">
        <v>27</v>
      </c>
      <c r="D13" s="14" t="s">
        <v>28</v>
      </c>
      <c r="E13" s="14" t="s">
        <v>29</v>
      </c>
      <c r="F13" s="14" t="s">
        <v>22</v>
      </c>
      <c r="G13" s="14">
        <v>2018</v>
      </c>
      <c r="H13" s="14">
        <v>2143</v>
      </c>
      <c r="I13" s="14">
        <v>1113</v>
      </c>
      <c r="J13" s="14">
        <v>9</v>
      </c>
      <c r="K13" s="35">
        <v>82800</v>
      </c>
      <c r="L13" s="15" t="s">
        <v>23</v>
      </c>
      <c r="M13" s="15">
        <v>45566</v>
      </c>
      <c r="N13" s="15">
        <v>45930</v>
      </c>
      <c r="O13" s="15">
        <v>45566</v>
      </c>
      <c r="P13" s="15">
        <v>45930</v>
      </c>
      <c r="Q13" s="16" t="s">
        <v>24</v>
      </c>
      <c r="R13" s="48" t="s">
        <v>155</v>
      </c>
      <c r="S13" s="41"/>
      <c r="T13" s="42"/>
      <c r="U13" s="41">
        <f t="shared" ref="U13:U38" si="0">T13*K13</f>
        <v>0</v>
      </c>
      <c r="V13" s="41"/>
      <c r="W13" s="41"/>
      <c r="X13" s="44">
        <f t="shared" ref="X13:X38" si="1">SUM(S13,U13,V13,W13)</f>
        <v>0</v>
      </c>
    </row>
    <row r="14" spans="1:24" s="17" customFormat="1" x14ac:dyDescent="0.25">
      <c r="A14" s="26" t="s">
        <v>30</v>
      </c>
      <c r="B14" s="30" t="s">
        <v>31</v>
      </c>
      <c r="C14" s="14" t="s">
        <v>32</v>
      </c>
      <c r="D14" s="14" t="s">
        <v>33</v>
      </c>
      <c r="E14" s="14" t="s">
        <v>34</v>
      </c>
      <c r="F14" s="14" t="s">
        <v>35</v>
      </c>
      <c r="G14" s="14">
        <v>2018</v>
      </c>
      <c r="H14" s="14">
        <v>5132</v>
      </c>
      <c r="I14" s="14">
        <v>1464</v>
      </c>
      <c r="J14" s="14">
        <v>2</v>
      </c>
      <c r="K14" s="36">
        <v>634700</v>
      </c>
      <c r="L14" s="15" t="s">
        <v>23</v>
      </c>
      <c r="M14" s="15">
        <v>45566</v>
      </c>
      <c r="N14" s="15">
        <v>45930</v>
      </c>
      <c r="O14" s="15">
        <v>45566</v>
      </c>
      <c r="P14" s="15">
        <v>45930</v>
      </c>
      <c r="Q14" s="16" t="s">
        <v>36</v>
      </c>
      <c r="R14" s="48"/>
      <c r="S14" s="41"/>
      <c r="T14" s="42"/>
      <c r="U14" s="41">
        <f t="shared" si="0"/>
        <v>0</v>
      </c>
      <c r="V14" s="41"/>
      <c r="W14" s="41"/>
      <c r="X14" s="44">
        <f t="shared" si="1"/>
        <v>0</v>
      </c>
    </row>
    <row r="15" spans="1:24" s="17" customFormat="1" x14ac:dyDescent="0.25">
      <c r="A15" s="26" t="s">
        <v>37</v>
      </c>
      <c r="B15" s="30" t="s">
        <v>38</v>
      </c>
      <c r="C15" s="14" t="s">
        <v>39</v>
      </c>
      <c r="D15" s="14" t="s">
        <v>40</v>
      </c>
      <c r="E15" s="14" t="s">
        <v>41</v>
      </c>
      <c r="F15" s="14" t="s">
        <v>42</v>
      </c>
      <c r="G15" s="14">
        <v>2017</v>
      </c>
      <c r="H15" s="14">
        <v>1499</v>
      </c>
      <c r="I15" s="14">
        <v>600</v>
      </c>
      <c r="J15" s="14">
        <v>5</v>
      </c>
      <c r="K15" s="36">
        <v>55900</v>
      </c>
      <c r="L15" s="15" t="s">
        <v>23</v>
      </c>
      <c r="M15" s="15">
        <v>45566</v>
      </c>
      <c r="N15" s="15">
        <v>45930</v>
      </c>
      <c r="O15" s="15">
        <v>45566</v>
      </c>
      <c r="P15" s="15">
        <v>45930</v>
      </c>
      <c r="Q15" s="16" t="s">
        <v>36</v>
      </c>
      <c r="R15" s="48"/>
      <c r="S15" s="41"/>
      <c r="T15" s="42"/>
      <c r="U15" s="41">
        <f t="shared" si="0"/>
        <v>0</v>
      </c>
      <c r="V15" s="41"/>
      <c r="W15" s="41"/>
      <c r="X15" s="44">
        <f t="shared" si="1"/>
        <v>0</v>
      </c>
    </row>
    <row r="16" spans="1:24" s="17" customFormat="1" x14ac:dyDescent="0.25">
      <c r="A16" s="26" t="s">
        <v>43</v>
      </c>
      <c r="B16" s="30" t="s">
        <v>44</v>
      </c>
      <c r="C16" s="14" t="s">
        <v>45</v>
      </c>
      <c r="D16" s="14" t="s">
        <v>46</v>
      </c>
      <c r="E16" s="14" t="s">
        <v>47</v>
      </c>
      <c r="F16" s="14" t="s">
        <v>42</v>
      </c>
      <c r="G16" s="14">
        <v>2009</v>
      </c>
      <c r="H16" s="14">
        <v>1910</v>
      </c>
      <c r="I16" s="14">
        <v>730</v>
      </c>
      <c r="J16" s="14">
        <v>7</v>
      </c>
      <c r="K16" s="36">
        <v>10900</v>
      </c>
      <c r="L16" s="15" t="s">
        <v>23</v>
      </c>
      <c r="M16" s="15">
        <v>45566</v>
      </c>
      <c r="N16" s="15">
        <v>45930</v>
      </c>
      <c r="O16" s="15">
        <v>45566</v>
      </c>
      <c r="P16" s="15">
        <v>45930</v>
      </c>
      <c r="Q16" s="16" t="s">
        <v>36</v>
      </c>
      <c r="R16" s="48"/>
      <c r="S16" s="41"/>
      <c r="T16" s="42"/>
      <c r="U16" s="41">
        <f t="shared" si="0"/>
        <v>0</v>
      </c>
      <c r="V16" s="41"/>
      <c r="W16" s="41"/>
      <c r="X16" s="44">
        <f t="shared" si="1"/>
        <v>0</v>
      </c>
    </row>
    <row r="17" spans="1:24" s="17" customFormat="1" x14ac:dyDescent="0.25">
      <c r="A17" s="26" t="s">
        <v>48</v>
      </c>
      <c r="B17" s="30" t="s">
        <v>49</v>
      </c>
      <c r="C17" s="14" t="s">
        <v>50</v>
      </c>
      <c r="D17" s="14" t="s">
        <v>40</v>
      </c>
      <c r="E17" s="14" t="s">
        <v>41</v>
      </c>
      <c r="F17" s="14" t="s">
        <v>22</v>
      </c>
      <c r="G17" s="14">
        <v>2017</v>
      </c>
      <c r="H17" s="14">
        <v>1995</v>
      </c>
      <c r="I17" s="14">
        <v>600</v>
      </c>
      <c r="J17" s="14">
        <v>5</v>
      </c>
      <c r="K17" s="36">
        <v>89100</v>
      </c>
      <c r="L17" s="15" t="s">
        <v>23</v>
      </c>
      <c r="M17" s="15">
        <v>45566</v>
      </c>
      <c r="N17" s="15">
        <v>45930</v>
      </c>
      <c r="O17" s="15">
        <v>45566</v>
      </c>
      <c r="P17" s="15">
        <v>45930</v>
      </c>
      <c r="Q17" s="16" t="s">
        <v>24</v>
      </c>
      <c r="R17" s="47" t="s">
        <v>154</v>
      </c>
      <c r="S17" s="41"/>
      <c r="T17" s="42"/>
      <c r="U17" s="41">
        <f t="shared" si="0"/>
        <v>0</v>
      </c>
      <c r="V17" s="41"/>
      <c r="W17" s="41"/>
      <c r="X17" s="44">
        <f t="shared" si="1"/>
        <v>0</v>
      </c>
    </row>
    <row r="18" spans="1:24" s="17" customFormat="1" x14ac:dyDescent="0.25">
      <c r="A18" s="26" t="s">
        <v>51</v>
      </c>
      <c r="B18" s="30" t="s">
        <v>52</v>
      </c>
      <c r="C18" s="14" t="s">
        <v>53</v>
      </c>
      <c r="D18" s="14" t="s">
        <v>54</v>
      </c>
      <c r="E18" s="14" t="s">
        <v>55</v>
      </c>
      <c r="F18" s="14" t="s">
        <v>56</v>
      </c>
      <c r="G18" s="14">
        <v>2018</v>
      </c>
      <c r="H18" s="14">
        <v>2615</v>
      </c>
      <c r="I18" s="14">
        <v>972</v>
      </c>
      <c r="J18" s="14">
        <v>2</v>
      </c>
      <c r="K18" s="36">
        <v>409800</v>
      </c>
      <c r="L18" s="15" t="s">
        <v>23</v>
      </c>
      <c r="M18" s="15">
        <v>45566</v>
      </c>
      <c r="N18" s="15">
        <v>45930</v>
      </c>
      <c r="O18" s="15">
        <v>45566</v>
      </c>
      <c r="P18" s="15">
        <v>45930</v>
      </c>
      <c r="Q18" s="16" t="s">
        <v>36</v>
      </c>
      <c r="R18" s="48"/>
      <c r="S18" s="41"/>
      <c r="T18" s="42"/>
      <c r="U18" s="41">
        <f t="shared" si="0"/>
        <v>0</v>
      </c>
      <c r="V18" s="41"/>
      <c r="W18" s="41"/>
      <c r="X18" s="44">
        <f t="shared" si="1"/>
        <v>0</v>
      </c>
    </row>
    <row r="19" spans="1:24" s="17" customFormat="1" ht="35.25" customHeight="1" x14ac:dyDescent="0.25">
      <c r="A19" s="26" t="s">
        <v>57</v>
      </c>
      <c r="B19" s="30" t="s">
        <v>58</v>
      </c>
      <c r="C19" s="14" t="s">
        <v>59</v>
      </c>
      <c r="D19" s="14" t="s">
        <v>60</v>
      </c>
      <c r="E19" s="14" t="s">
        <v>61</v>
      </c>
      <c r="F19" s="14" t="s">
        <v>62</v>
      </c>
      <c r="G19" s="14">
        <v>2019</v>
      </c>
      <c r="H19" s="14"/>
      <c r="I19" s="14">
        <v>750</v>
      </c>
      <c r="J19" s="14"/>
      <c r="K19" s="36"/>
      <c r="L19" s="15"/>
      <c r="M19" s="15">
        <v>45566</v>
      </c>
      <c r="N19" s="15">
        <v>45930</v>
      </c>
      <c r="O19" s="15"/>
      <c r="P19" s="15"/>
      <c r="Q19" s="16" t="s">
        <v>63</v>
      </c>
      <c r="R19" s="48"/>
      <c r="S19" s="41"/>
      <c r="T19" s="42"/>
      <c r="U19" s="41">
        <f t="shared" si="0"/>
        <v>0</v>
      </c>
      <c r="V19" s="41"/>
      <c r="W19" s="41"/>
      <c r="X19" s="44">
        <f t="shared" si="1"/>
        <v>0</v>
      </c>
    </row>
    <row r="20" spans="1:24" s="17" customFormat="1" x14ac:dyDescent="0.25">
      <c r="A20" s="26" t="s">
        <v>64</v>
      </c>
      <c r="B20" s="30" t="s">
        <v>65</v>
      </c>
      <c r="C20" s="14" t="s">
        <v>66</v>
      </c>
      <c r="D20" s="14" t="s">
        <v>67</v>
      </c>
      <c r="E20" s="14" t="s">
        <v>68</v>
      </c>
      <c r="F20" s="14" t="s">
        <v>22</v>
      </c>
      <c r="G20" s="14">
        <v>2011</v>
      </c>
      <c r="H20" s="14">
        <v>2198</v>
      </c>
      <c r="I20" s="14">
        <v>1090</v>
      </c>
      <c r="J20" s="14">
        <v>3</v>
      </c>
      <c r="K20" s="36">
        <v>22600</v>
      </c>
      <c r="L20" s="15" t="s">
        <v>23</v>
      </c>
      <c r="M20" s="15">
        <v>45566</v>
      </c>
      <c r="N20" s="15">
        <v>45930</v>
      </c>
      <c r="O20" s="15">
        <v>45566</v>
      </c>
      <c r="P20" s="15">
        <v>45930</v>
      </c>
      <c r="Q20" s="16" t="s">
        <v>69</v>
      </c>
      <c r="R20" s="48" t="s">
        <v>155</v>
      </c>
      <c r="S20" s="41"/>
      <c r="T20" s="42"/>
      <c r="U20" s="41">
        <f t="shared" si="0"/>
        <v>0</v>
      </c>
      <c r="V20" s="41"/>
      <c r="W20" s="41"/>
      <c r="X20" s="44">
        <f t="shared" si="1"/>
        <v>0</v>
      </c>
    </row>
    <row r="21" spans="1:24" s="17" customFormat="1" x14ac:dyDescent="0.25">
      <c r="A21" s="26" t="s">
        <v>70</v>
      </c>
      <c r="B21" s="30" t="s">
        <v>71</v>
      </c>
      <c r="C21" s="14" t="s">
        <v>72</v>
      </c>
      <c r="D21" s="14" t="s">
        <v>73</v>
      </c>
      <c r="E21" s="14" t="s">
        <v>74</v>
      </c>
      <c r="F21" s="14" t="s">
        <v>75</v>
      </c>
      <c r="G21" s="14">
        <v>2020</v>
      </c>
      <c r="H21" s="14">
        <v>1826</v>
      </c>
      <c r="I21" s="14">
        <v>1460</v>
      </c>
      <c r="J21" s="14">
        <v>1</v>
      </c>
      <c r="K21" s="36">
        <v>90500</v>
      </c>
      <c r="L21" s="15" t="s">
        <v>23</v>
      </c>
      <c r="M21" s="15">
        <v>45566</v>
      </c>
      <c r="N21" s="15">
        <v>45930</v>
      </c>
      <c r="O21" s="15">
        <v>45566</v>
      </c>
      <c r="P21" s="15">
        <v>45930</v>
      </c>
      <c r="Q21" s="16" t="s">
        <v>36</v>
      </c>
      <c r="R21" s="48"/>
      <c r="S21" s="41"/>
      <c r="T21" s="42"/>
      <c r="U21" s="41">
        <f t="shared" si="0"/>
        <v>0</v>
      </c>
      <c r="V21" s="41"/>
      <c r="W21" s="41"/>
      <c r="X21" s="44">
        <f t="shared" si="1"/>
        <v>0</v>
      </c>
    </row>
    <row r="22" spans="1:24" s="17" customFormat="1" x14ac:dyDescent="0.25">
      <c r="A22" s="26" t="s">
        <v>76</v>
      </c>
      <c r="B22" s="30" t="s">
        <v>77</v>
      </c>
      <c r="C22" s="14" t="s">
        <v>78</v>
      </c>
      <c r="D22" s="14" t="s">
        <v>79</v>
      </c>
      <c r="E22" s="14" t="s">
        <v>80</v>
      </c>
      <c r="F22" s="14" t="s">
        <v>22</v>
      </c>
      <c r="G22" s="14">
        <v>2008</v>
      </c>
      <c r="H22" s="14">
        <v>1995</v>
      </c>
      <c r="I22" s="14">
        <v>1210</v>
      </c>
      <c r="J22" s="14">
        <v>9</v>
      </c>
      <c r="K22" s="36">
        <v>26700</v>
      </c>
      <c r="L22" s="15" t="s">
        <v>23</v>
      </c>
      <c r="M22" s="15">
        <v>45566</v>
      </c>
      <c r="N22" s="15">
        <v>45930</v>
      </c>
      <c r="O22" s="15">
        <v>45566</v>
      </c>
      <c r="P22" s="15">
        <v>45930</v>
      </c>
      <c r="Q22" s="16" t="s">
        <v>24</v>
      </c>
      <c r="R22" s="48" t="s">
        <v>155</v>
      </c>
      <c r="S22" s="41"/>
      <c r="T22" s="42"/>
      <c r="U22" s="41">
        <f t="shared" si="0"/>
        <v>0</v>
      </c>
      <c r="V22" s="41"/>
      <c r="W22" s="41"/>
      <c r="X22" s="44">
        <f t="shared" si="1"/>
        <v>0</v>
      </c>
    </row>
    <row r="23" spans="1:24" s="17" customFormat="1" x14ac:dyDescent="0.25">
      <c r="A23" s="26" t="s">
        <v>81</v>
      </c>
      <c r="B23" s="30" t="s">
        <v>82</v>
      </c>
      <c r="C23" s="14" t="s">
        <v>83</v>
      </c>
      <c r="D23" s="14" t="s">
        <v>84</v>
      </c>
      <c r="E23" s="14" t="s">
        <v>85</v>
      </c>
      <c r="F23" s="14" t="s">
        <v>86</v>
      </c>
      <c r="G23" s="14">
        <v>2008</v>
      </c>
      <c r="H23" s="14">
        <v>49</v>
      </c>
      <c r="I23" s="14">
        <v>125</v>
      </c>
      <c r="J23" s="14">
        <v>1</v>
      </c>
      <c r="K23" s="35"/>
      <c r="L23" s="15"/>
      <c r="M23" s="15">
        <v>45566</v>
      </c>
      <c r="N23" s="15">
        <v>45930</v>
      </c>
      <c r="O23" s="15"/>
      <c r="P23" s="15"/>
      <c r="Q23" s="16" t="s">
        <v>63</v>
      </c>
      <c r="R23" s="48"/>
      <c r="S23" s="41"/>
      <c r="T23" s="42"/>
      <c r="U23" s="41">
        <f t="shared" si="0"/>
        <v>0</v>
      </c>
      <c r="V23" s="41"/>
      <c r="W23" s="41"/>
      <c r="X23" s="44">
        <f t="shared" si="1"/>
        <v>0</v>
      </c>
    </row>
    <row r="24" spans="1:24" s="17" customFormat="1" x14ac:dyDescent="0.25">
      <c r="A24" s="26" t="s">
        <v>87</v>
      </c>
      <c r="B24" s="30" t="s">
        <v>88</v>
      </c>
      <c r="C24" s="14" t="s">
        <v>89</v>
      </c>
      <c r="D24" s="14" t="s">
        <v>60</v>
      </c>
      <c r="E24" s="14" t="s">
        <v>61</v>
      </c>
      <c r="F24" s="14" t="s">
        <v>90</v>
      </c>
      <c r="G24" s="14">
        <v>2018</v>
      </c>
      <c r="H24" s="14"/>
      <c r="I24" s="14">
        <v>750</v>
      </c>
      <c r="J24" s="14"/>
      <c r="K24" s="35"/>
      <c r="L24" s="15"/>
      <c r="M24" s="15">
        <v>45566</v>
      </c>
      <c r="N24" s="15">
        <v>45930</v>
      </c>
      <c r="O24" s="15"/>
      <c r="P24" s="15"/>
      <c r="Q24" s="16" t="s">
        <v>63</v>
      </c>
      <c r="R24" s="48"/>
      <c r="S24" s="41"/>
      <c r="T24" s="42"/>
      <c r="U24" s="41">
        <f t="shared" si="0"/>
        <v>0</v>
      </c>
      <c r="V24" s="41"/>
      <c r="W24" s="41"/>
      <c r="X24" s="44">
        <f t="shared" si="1"/>
        <v>0</v>
      </c>
    </row>
    <row r="25" spans="1:24" s="28" customFormat="1" x14ac:dyDescent="0.25">
      <c r="A25" s="26" t="s">
        <v>91</v>
      </c>
      <c r="B25" s="30" t="s">
        <v>92</v>
      </c>
      <c r="C25" s="21" t="s">
        <v>93</v>
      </c>
      <c r="D25" s="21" t="s">
        <v>67</v>
      </c>
      <c r="E25" s="21" t="s">
        <v>94</v>
      </c>
      <c r="F25" s="21" t="s">
        <v>95</v>
      </c>
      <c r="G25" s="21">
        <v>2009</v>
      </c>
      <c r="H25" s="21">
        <v>1560</v>
      </c>
      <c r="I25" s="21">
        <v>748</v>
      </c>
      <c r="J25" s="21">
        <v>5</v>
      </c>
      <c r="K25" s="35">
        <v>13700</v>
      </c>
      <c r="L25" s="27" t="s">
        <v>23</v>
      </c>
      <c r="M25" s="15">
        <v>45566</v>
      </c>
      <c r="N25" s="15">
        <v>45930</v>
      </c>
      <c r="O25" s="15">
        <v>45566</v>
      </c>
      <c r="P25" s="15">
        <v>45930</v>
      </c>
      <c r="Q25" s="16" t="s">
        <v>24</v>
      </c>
      <c r="R25" s="48" t="s">
        <v>155</v>
      </c>
      <c r="S25" s="41"/>
      <c r="T25" s="42"/>
      <c r="U25" s="41">
        <f t="shared" si="0"/>
        <v>0</v>
      </c>
      <c r="V25" s="41"/>
      <c r="W25" s="41"/>
      <c r="X25" s="44">
        <f t="shared" si="1"/>
        <v>0</v>
      </c>
    </row>
    <row r="26" spans="1:24" s="28" customFormat="1" x14ac:dyDescent="0.25">
      <c r="A26" s="26" t="s">
        <v>96</v>
      </c>
      <c r="B26" s="30" t="s">
        <v>97</v>
      </c>
      <c r="C26" s="21" t="s">
        <v>98</v>
      </c>
      <c r="D26" s="21" t="s">
        <v>99</v>
      </c>
      <c r="E26" s="21" t="s">
        <v>100</v>
      </c>
      <c r="F26" s="21" t="s">
        <v>90</v>
      </c>
      <c r="G26" s="21">
        <v>2008</v>
      </c>
      <c r="H26" s="21"/>
      <c r="I26" s="21">
        <v>750</v>
      </c>
      <c r="J26" s="21"/>
      <c r="K26" s="35"/>
      <c r="L26" s="27"/>
      <c r="M26" s="15">
        <v>45566</v>
      </c>
      <c r="N26" s="15">
        <v>45930</v>
      </c>
      <c r="O26" s="27"/>
      <c r="P26" s="27"/>
      <c r="Q26" s="16" t="s">
        <v>63</v>
      </c>
      <c r="R26" s="48"/>
      <c r="S26" s="41"/>
      <c r="T26" s="42"/>
      <c r="U26" s="41">
        <f t="shared" si="0"/>
        <v>0</v>
      </c>
      <c r="V26" s="41"/>
      <c r="W26" s="41"/>
      <c r="X26" s="44">
        <f t="shared" si="1"/>
        <v>0</v>
      </c>
    </row>
    <row r="27" spans="1:24" s="17" customFormat="1" ht="39" customHeight="1" x14ac:dyDescent="0.25">
      <c r="A27" s="26" t="s">
        <v>101</v>
      </c>
      <c r="B27" s="30" t="s">
        <v>102</v>
      </c>
      <c r="C27" s="14" t="s">
        <v>103</v>
      </c>
      <c r="D27" s="14" t="s">
        <v>104</v>
      </c>
      <c r="E27" s="14" t="s">
        <v>105</v>
      </c>
      <c r="F27" s="14" t="s">
        <v>22</v>
      </c>
      <c r="G27" s="14">
        <v>2019</v>
      </c>
      <c r="H27" s="14">
        <v>1497</v>
      </c>
      <c r="I27" s="18"/>
      <c r="J27" s="18"/>
      <c r="K27" s="35">
        <v>61600</v>
      </c>
      <c r="L27" s="15" t="s">
        <v>23</v>
      </c>
      <c r="M27" s="15">
        <v>45566</v>
      </c>
      <c r="N27" s="15">
        <v>45930</v>
      </c>
      <c r="O27" s="15">
        <v>45566</v>
      </c>
      <c r="P27" s="15">
        <v>45930</v>
      </c>
      <c r="Q27" s="16" t="s">
        <v>24</v>
      </c>
      <c r="R27" s="47" t="s">
        <v>154</v>
      </c>
      <c r="S27" s="41"/>
      <c r="T27" s="42"/>
      <c r="U27" s="41">
        <f t="shared" si="0"/>
        <v>0</v>
      </c>
      <c r="V27" s="41"/>
      <c r="W27" s="41"/>
      <c r="X27" s="44">
        <f t="shared" si="1"/>
        <v>0</v>
      </c>
    </row>
    <row r="28" spans="1:24" s="17" customFormat="1" ht="36.75" customHeight="1" x14ac:dyDescent="0.25">
      <c r="A28" s="26" t="s">
        <v>106</v>
      </c>
      <c r="B28" s="30" t="s">
        <v>107</v>
      </c>
      <c r="C28" s="14" t="s">
        <v>108</v>
      </c>
      <c r="D28" s="14" t="s">
        <v>40</v>
      </c>
      <c r="E28" s="14" t="s">
        <v>41</v>
      </c>
      <c r="F28" s="14" t="s">
        <v>22</v>
      </c>
      <c r="G28" s="14">
        <v>2021</v>
      </c>
      <c r="H28" s="14">
        <v>1995</v>
      </c>
      <c r="I28" s="18"/>
      <c r="J28" s="18"/>
      <c r="K28" s="35">
        <v>135400</v>
      </c>
      <c r="L28" s="15" t="s">
        <v>23</v>
      </c>
      <c r="M28" s="15">
        <v>45566</v>
      </c>
      <c r="N28" s="15">
        <v>45930</v>
      </c>
      <c r="O28" s="15">
        <v>45566</v>
      </c>
      <c r="P28" s="15">
        <v>45930</v>
      </c>
      <c r="Q28" s="16" t="s">
        <v>24</v>
      </c>
      <c r="R28" s="47" t="s">
        <v>154</v>
      </c>
      <c r="S28" s="41"/>
      <c r="T28" s="42"/>
      <c r="U28" s="41">
        <f t="shared" si="0"/>
        <v>0</v>
      </c>
      <c r="V28" s="41"/>
      <c r="W28" s="41"/>
      <c r="X28" s="44">
        <f t="shared" si="1"/>
        <v>0</v>
      </c>
    </row>
    <row r="29" spans="1:24" s="17" customFormat="1" x14ac:dyDescent="0.25">
      <c r="A29" s="26" t="s">
        <v>109</v>
      </c>
      <c r="B29" s="30" t="s">
        <v>110</v>
      </c>
      <c r="C29" s="14" t="s">
        <v>111</v>
      </c>
      <c r="D29" s="14" t="s">
        <v>112</v>
      </c>
      <c r="E29" s="14" t="s">
        <v>113</v>
      </c>
      <c r="F29" s="14" t="s">
        <v>95</v>
      </c>
      <c r="G29" s="14">
        <v>2008</v>
      </c>
      <c r="H29" s="14">
        <v>2953</v>
      </c>
      <c r="I29" s="14">
        <v>1800</v>
      </c>
      <c r="J29" s="14">
        <v>3</v>
      </c>
      <c r="K29" s="35">
        <v>33400</v>
      </c>
      <c r="L29" s="15" t="s">
        <v>23</v>
      </c>
      <c r="M29" s="15">
        <v>45566</v>
      </c>
      <c r="N29" s="15">
        <v>45930</v>
      </c>
      <c r="O29" s="15">
        <v>45566</v>
      </c>
      <c r="P29" s="15">
        <v>45930</v>
      </c>
      <c r="Q29" s="16" t="s">
        <v>24</v>
      </c>
      <c r="R29" s="47" t="s">
        <v>154</v>
      </c>
      <c r="S29" s="41"/>
      <c r="T29" s="42"/>
      <c r="U29" s="41">
        <f t="shared" si="0"/>
        <v>0</v>
      </c>
      <c r="V29" s="41"/>
      <c r="W29" s="41"/>
      <c r="X29" s="44">
        <f t="shared" si="1"/>
        <v>0</v>
      </c>
    </row>
    <row r="30" spans="1:24" s="17" customFormat="1" x14ac:dyDescent="0.25">
      <c r="A30" s="26" t="s">
        <v>114</v>
      </c>
      <c r="B30" s="30" t="s">
        <v>115</v>
      </c>
      <c r="C30" s="14" t="s">
        <v>116</v>
      </c>
      <c r="D30" s="14" t="s">
        <v>117</v>
      </c>
      <c r="E30" s="14" t="s">
        <v>118</v>
      </c>
      <c r="F30" s="14" t="s">
        <v>95</v>
      </c>
      <c r="G30" s="14">
        <v>2004</v>
      </c>
      <c r="H30" s="14">
        <v>1360</v>
      </c>
      <c r="I30" s="14">
        <v>1910</v>
      </c>
      <c r="J30" s="14">
        <v>2</v>
      </c>
      <c r="K30" s="35"/>
      <c r="L30" s="15"/>
      <c r="M30" s="15">
        <v>45566</v>
      </c>
      <c r="N30" s="15">
        <v>45930</v>
      </c>
      <c r="O30" s="15"/>
      <c r="P30" s="15"/>
      <c r="Q30" s="33" t="s">
        <v>63</v>
      </c>
      <c r="R30" s="48"/>
      <c r="S30" s="41"/>
      <c r="T30" s="42"/>
      <c r="U30" s="41">
        <f t="shared" si="0"/>
        <v>0</v>
      </c>
      <c r="V30" s="41"/>
      <c r="W30" s="41"/>
      <c r="X30" s="44">
        <f t="shared" si="1"/>
        <v>0</v>
      </c>
    </row>
    <row r="31" spans="1:24" x14ac:dyDescent="0.3">
      <c r="A31" s="26" t="s">
        <v>119</v>
      </c>
      <c r="B31" s="30" t="s">
        <v>120</v>
      </c>
      <c r="C31" s="14"/>
      <c r="D31" s="14" t="s">
        <v>121</v>
      </c>
      <c r="E31" s="14"/>
      <c r="F31" s="14" t="s">
        <v>122</v>
      </c>
      <c r="G31" s="21">
        <v>2009</v>
      </c>
      <c r="H31" s="14">
        <v>535</v>
      </c>
      <c r="I31" s="14"/>
      <c r="J31" s="14"/>
      <c r="K31" s="37"/>
      <c r="L31" s="14"/>
      <c r="M31" s="15">
        <v>45566</v>
      </c>
      <c r="N31" s="15">
        <v>45930</v>
      </c>
      <c r="O31" s="19"/>
      <c r="P31" s="19"/>
      <c r="Q31" s="33" t="s">
        <v>63</v>
      </c>
      <c r="R31" s="49"/>
      <c r="S31" s="41"/>
      <c r="T31" s="42"/>
      <c r="U31" s="41">
        <f t="shared" si="0"/>
        <v>0</v>
      </c>
      <c r="V31" s="41"/>
      <c r="W31" s="41"/>
      <c r="X31" s="44">
        <f t="shared" si="1"/>
        <v>0</v>
      </c>
    </row>
    <row r="32" spans="1:24" x14ac:dyDescent="0.3">
      <c r="A32" s="26" t="s">
        <v>123</v>
      </c>
      <c r="B32" s="30" t="s">
        <v>120</v>
      </c>
      <c r="C32" s="14"/>
      <c r="D32" s="14"/>
      <c r="E32" s="14"/>
      <c r="F32" s="14" t="s">
        <v>124</v>
      </c>
      <c r="G32" s="21">
        <v>2006</v>
      </c>
      <c r="H32" s="14"/>
      <c r="I32" s="14"/>
      <c r="J32" s="14"/>
      <c r="K32" s="37"/>
      <c r="L32" s="14"/>
      <c r="M32" s="15">
        <v>45566</v>
      </c>
      <c r="N32" s="15">
        <v>45930</v>
      </c>
      <c r="O32" s="19"/>
      <c r="P32" s="19"/>
      <c r="Q32" s="33" t="s">
        <v>63</v>
      </c>
      <c r="R32" s="49"/>
      <c r="S32" s="43"/>
      <c r="T32" s="43"/>
      <c r="U32" s="41">
        <f t="shared" si="0"/>
        <v>0</v>
      </c>
      <c r="V32" s="43"/>
      <c r="W32" s="43"/>
      <c r="X32" s="44">
        <f t="shared" si="1"/>
        <v>0</v>
      </c>
    </row>
    <row r="33" spans="1:1013" x14ac:dyDescent="0.3">
      <c r="A33" s="26" t="s">
        <v>125</v>
      </c>
      <c r="B33" s="30" t="s">
        <v>120</v>
      </c>
      <c r="C33" s="14"/>
      <c r="D33" s="14"/>
      <c r="E33" s="14"/>
      <c r="F33" s="14" t="s">
        <v>126</v>
      </c>
      <c r="G33" s="21">
        <v>2015</v>
      </c>
      <c r="H33" s="14"/>
      <c r="I33" s="14"/>
      <c r="J33" s="14"/>
      <c r="K33" s="37"/>
      <c r="L33" s="14"/>
      <c r="M33" s="15">
        <v>45566</v>
      </c>
      <c r="N33" s="15">
        <v>45930</v>
      </c>
      <c r="O33" s="19"/>
      <c r="P33" s="19"/>
      <c r="Q33" s="33" t="s">
        <v>63</v>
      </c>
      <c r="R33" s="49"/>
      <c r="S33" s="41"/>
      <c r="T33" s="42"/>
      <c r="U33" s="41">
        <f t="shared" si="0"/>
        <v>0</v>
      </c>
      <c r="V33" s="41"/>
      <c r="W33" s="41"/>
      <c r="X33" s="44">
        <f t="shared" si="1"/>
        <v>0</v>
      </c>
    </row>
    <row r="34" spans="1:1013" x14ac:dyDescent="0.3">
      <c r="A34" s="26" t="s">
        <v>127</v>
      </c>
      <c r="B34" s="30" t="s">
        <v>120</v>
      </c>
      <c r="C34" s="14" t="s">
        <v>128</v>
      </c>
      <c r="D34" s="14" t="s">
        <v>129</v>
      </c>
      <c r="E34" s="14" t="s">
        <v>130</v>
      </c>
      <c r="F34" s="14" t="s">
        <v>131</v>
      </c>
      <c r="G34" s="21">
        <v>2021</v>
      </c>
      <c r="H34" s="14">
        <v>656</v>
      </c>
      <c r="I34" s="14"/>
      <c r="J34" s="14"/>
      <c r="K34" s="37"/>
      <c r="L34" s="14"/>
      <c r="M34" s="15">
        <v>45566</v>
      </c>
      <c r="N34" s="15">
        <v>45930</v>
      </c>
      <c r="O34" s="19"/>
      <c r="P34" s="19"/>
      <c r="Q34" s="33" t="s">
        <v>63</v>
      </c>
      <c r="R34" s="49"/>
      <c r="S34" s="41"/>
      <c r="T34" s="42"/>
      <c r="U34" s="41">
        <f t="shared" si="0"/>
        <v>0</v>
      </c>
      <c r="V34" s="41"/>
      <c r="W34" s="41"/>
      <c r="X34" s="44">
        <f t="shared" si="1"/>
        <v>0</v>
      </c>
    </row>
    <row r="35" spans="1:1013" x14ac:dyDescent="0.3">
      <c r="A35" s="26" t="s">
        <v>132</v>
      </c>
      <c r="B35" s="30" t="s">
        <v>133</v>
      </c>
      <c r="C35" s="14" t="s">
        <v>134</v>
      </c>
      <c r="D35" s="14" t="s">
        <v>135</v>
      </c>
      <c r="E35" s="14" t="s">
        <v>136</v>
      </c>
      <c r="F35" s="14" t="s">
        <v>95</v>
      </c>
      <c r="G35" s="21">
        <v>2010</v>
      </c>
      <c r="H35" s="14">
        <v>1968</v>
      </c>
      <c r="I35" s="14">
        <v>1050</v>
      </c>
      <c r="J35" s="14">
        <v>3</v>
      </c>
      <c r="K35" s="35">
        <v>22400</v>
      </c>
      <c r="L35" s="14" t="s">
        <v>23</v>
      </c>
      <c r="M35" s="15">
        <v>45566</v>
      </c>
      <c r="N35" s="15">
        <v>45930</v>
      </c>
      <c r="O35" s="15">
        <v>45566</v>
      </c>
      <c r="P35" s="15">
        <v>45930</v>
      </c>
      <c r="Q35" s="15" t="s">
        <v>24</v>
      </c>
      <c r="R35" s="48" t="s">
        <v>155</v>
      </c>
      <c r="S35" s="41"/>
      <c r="T35" s="42"/>
      <c r="U35" s="41">
        <f t="shared" si="0"/>
        <v>0</v>
      </c>
      <c r="V35" s="41"/>
      <c r="W35" s="41"/>
      <c r="X35" s="44">
        <f t="shared" si="1"/>
        <v>0</v>
      </c>
    </row>
    <row r="36" spans="1:1013" x14ac:dyDescent="0.3">
      <c r="A36" s="26" t="s">
        <v>137</v>
      </c>
      <c r="B36" s="30" t="s">
        <v>138</v>
      </c>
      <c r="C36" s="14" t="s">
        <v>139</v>
      </c>
      <c r="D36" s="14" t="s">
        <v>140</v>
      </c>
      <c r="E36" s="14" t="s">
        <v>141</v>
      </c>
      <c r="F36" s="14" t="s">
        <v>75</v>
      </c>
      <c r="G36" s="21">
        <v>2023</v>
      </c>
      <c r="H36" s="14">
        <v>499</v>
      </c>
      <c r="I36" s="14"/>
      <c r="J36" s="14">
        <v>2</v>
      </c>
      <c r="K36" s="35"/>
      <c r="L36" s="14"/>
      <c r="M36" s="15">
        <v>45566</v>
      </c>
      <c r="N36" s="15">
        <v>45930</v>
      </c>
      <c r="O36" s="15"/>
      <c r="P36" s="15"/>
      <c r="Q36" s="15" t="s">
        <v>63</v>
      </c>
      <c r="R36" s="48"/>
      <c r="S36" s="41"/>
      <c r="T36" s="42"/>
      <c r="U36" s="41">
        <f t="shared" si="0"/>
        <v>0</v>
      </c>
      <c r="V36" s="41"/>
      <c r="W36" s="41"/>
      <c r="X36" s="44">
        <f t="shared" si="1"/>
        <v>0</v>
      </c>
    </row>
    <row r="37" spans="1:1013" s="25" customFormat="1" x14ac:dyDescent="0.3">
      <c r="A37" s="26" t="s">
        <v>142</v>
      </c>
      <c r="B37" s="31" t="s">
        <v>120</v>
      </c>
      <c r="C37" s="22" t="s">
        <v>143</v>
      </c>
      <c r="D37" s="22" t="s">
        <v>121</v>
      </c>
      <c r="E37" s="22" t="s">
        <v>144</v>
      </c>
      <c r="F37" s="22" t="s">
        <v>145</v>
      </c>
      <c r="G37" s="22">
        <v>2023</v>
      </c>
      <c r="H37" s="22">
        <v>1</v>
      </c>
      <c r="I37" s="22"/>
      <c r="J37" s="22">
        <v>1</v>
      </c>
      <c r="K37" s="38"/>
      <c r="L37" s="22"/>
      <c r="M37" s="15">
        <v>45566</v>
      </c>
      <c r="N37" s="15">
        <v>45930</v>
      </c>
      <c r="O37" s="23"/>
      <c r="P37" s="23"/>
      <c r="Q37" s="15" t="s">
        <v>63</v>
      </c>
      <c r="R37" s="48"/>
      <c r="S37" s="41"/>
      <c r="T37" s="42"/>
      <c r="U37" s="41">
        <f t="shared" si="0"/>
        <v>0</v>
      </c>
      <c r="V37" s="41"/>
      <c r="W37" s="41"/>
      <c r="X37" s="44">
        <f t="shared" si="1"/>
        <v>0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</row>
    <row r="38" spans="1:1013" x14ac:dyDescent="0.3">
      <c r="A38" s="26" t="s">
        <v>146</v>
      </c>
      <c r="B38" s="32" t="s">
        <v>147</v>
      </c>
      <c r="C38" s="20" t="s">
        <v>150</v>
      </c>
      <c r="D38" s="20" t="s">
        <v>148</v>
      </c>
      <c r="E38" s="20" t="s">
        <v>149</v>
      </c>
      <c r="F38" s="20" t="s">
        <v>95</v>
      </c>
      <c r="G38" s="20">
        <v>2023</v>
      </c>
      <c r="H38" s="20">
        <v>1968</v>
      </c>
      <c r="I38" s="20"/>
      <c r="J38" s="20">
        <v>3</v>
      </c>
      <c r="K38" s="35">
        <v>256800</v>
      </c>
      <c r="L38" s="20" t="s">
        <v>23</v>
      </c>
      <c r="M38" s="29">
        <v>45237</v>
      </c>
      <c r="N38" s="29">
        <v>45602</v>
      </c>
      <c r="O38" s="29">
        <v>45237</v>
      </c>
      <c r="P38" s="29">
        <v>45602</v>
      </c>
      <c r="Q38" s="20" t="s">
        <v>36</v>
      </c>
      <c r="R38" s="50"/>
      <c r="S38" s="41"/>
      <c r="T38" s="42"/>
      <c r="U38" s="41">
        <f t="shared" si="0"/>
        <v>0</v>
      </c>
      <c r="V38" s="41"/>
      <c r="W38" s="41"/>
      <c r="X38" s="44">
        <f t="shared" si="1"/>
        <v>0</v>
      </c>
    </row>
    <row r="39" spans="1:1013" x14ac:dyDescent="0.3">
      <c r="S39" s="51">
        <f>SUM(S12:S38)</f>
        <v>0</v>
      </c>
      <c r="T39" s="51"/>
      <c r="U39" s="51">
        <f>SUM(U12:U38)</f>
        <v>0</v>
      </c>
      <c r="V39" s="51">
        <f>SUM(V12:V38)</f>
        <v>0</v>
      </c>
      <c r="W39" s="51">
        <f>SUM(W12:W38)</f>
        <v>0</v>
      </c>
      <c r="X39" s="51">
        <f>SUM(X12:X38)</f>
        <v>0</v>
      </c>
    </row>
    <row r="42" spans="1:1013" x14ac:dyDescent="0.3">
      <c r="U42" s="53" t="s">
        <v>162</v>
      </c>
    </row>
    <row r="43" spans="1:1013" x14ac:dyDescent="0.3">
      <c r="U43" s="53"/>
    </row>
    <row r="45" spans="1:1013" x14ac:dyDescent="0.3">
      <c r="U45" s="45" t="s">
        <v>163</v>
      </c>
    </row>
    <row r="47" spans="1:1013" x14ac:dyDescent="0.3">
      <c r="U47" s="45" t="s">
        <v>165</v>
      </c>
    </row>
    <row r="48" spans="1:1013" x14ac:dyDescent="0.3">
      <c r="U48" s="46" t="s">
        <v>164</v>
      </c>
    </row>
  </sheetData>
  <autoFilter ref="A10:ALY38" xr:uid="{00000000-0001-0000-0000-000000000000}"/>
  <mergeCells count="28">
    <mergeCell ref="M11:N11"/>
    <mergeCell ref="O11:P11"/>
    <mergeCell ref="O9:P9"/>
    <mergeCell ref="Q9:Q10"/>
    <mergeCell ref="R9:R10"/>
    <mergeCell ref="L9:L10"/>
    <mergeCell ref="M9:N9"/>
    <mergeCell ref="J9:J10"/>
    <mergeCell ref="K9:K10"/>
    <mergeCell ref="A6:B6"/>
    <mergeCell ref="A7:B7"/>
    <mergeCell ref="A9:A10"/>
    <mergeCell ref="B9:B10"/>
    <mergeCell ref="C9:C10"/>
    <mergeCell ref="I9:I10"/>
    <mergeCell ref="D9:D10"/>
    <mergeCell ref="E9:E10"/>
    <mergeCell ref="F9:F10"/>
    <mergeCell ref="G9:G10"/>
    <mergeCell ref="H9:H10"/>
    <mergeCell ref="U42:U43"/>
    <mergeCell ref="S8:X8"/>
    <mergeCell ref="S9:S10"/>
    <mergeCell ref="T9:T10"/>
    <mergeCell ref="U9:U10"/>
    <mergeCell ref="V9:V10"/>
    <mergeCell ref="W9:W10"/>
    <mergeCell ref="X9:X10"/>
  </mergeCells>
  <phoneticPr fontId="22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6B730A1A921249B9A224F37C52A7F9" ma:contentTypeVersion="18" ma:contentTypeDescription="Utwórz nowy dokument." ma:contentTypeScope="" ma:versionID="e2e4fe4b5b9372c69fc0789c652ee793">
  <xsd:schema xmlns:xsd="http://www.w3.org/2001/XMLSchema" xmlns:xs="http://www.w3.org/2001/XMLSchema" xmlns:p="http://schemas.microsoft.com/office/2006/metadata/properties" xmlns:ns3="185b87b2-b920-4e97-b148-571051c32762" xmlns:ns4="115d3566-3fb5-4f28-8716-ed84f573089e" targetNamespace="http://schemas.microsoft.com/office/2006/metadata/properties" ma:root="true" ma:fieldsID="59fc6e05150ded8a1a229e6ec2f21b9d" ns3:_="" ns4:_="">
    <xsd:import namespace="185b87b2-b920-4e97-b148-571051c32762"/>
    <xsd:import namespace="115d3566-3fb5-4f28-8716-ed84f57308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b87b2-b920-4e97-b148-571051c327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d3566-3fb5-4f28-8716-ed84f5730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5d3566-3fb5-4f28-8716-ed84f573089e" xsi:nil="true"/>
  </documentManagement>
</p:properties>
</file>

<file path=customXml/itemProps1.xml><?xml version="1.0" encoding="utf-8"?>
<ds:datastoreItem xmlns:ds="http://schemas.openxmlformats.org/officeDocument/2006/customXml" ds:itemID="{8E6000D7-0282-4262-A538-ACCD50D01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b87b2-b920-4e97-b148-571051c32762"/>
    <ds:schemaRef ds:uri="115d3566-3fb5-4f28-8716-ed84f57308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357B72-16E4-4687-8A69-0A0DA3D202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375B9-46EC-49E8-9704-A1CE77F75CD2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185b87b2-b920-4e97-b148-571051c32762"/>
    <ds:schemaRef ds:uri="http://schemas.microsoft.com/office/2006/documentManagement/types"/>
    <ds:schemaRef ds:uri="http://purl.org/dc/elements/1.1/"/>
    <ds:schemaRef ds:uri="115d3566-3fb5-4f28-8716-ed84f57308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......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Rudź-Górska</dc:creator>
  <cp:lastModifiedBy>Filip Jankowski</cp:lastModifiedBy>
  <cp:revision>1</cp:revision>
  <dcterms:created xsi:type="dcterms:W3CDTF">2023-08-31T12:39:28Z</dcterms:created>
  <dcterms:modified xsi:type="dcterms:W3CDTF">2024-09-04T07:33:23Z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0x010100686B730A1A921249B9A224F37C52A7F9</vt:lpwstr>
  </property>
</Properties>
</file>