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szystko ważne\PRZETARGI\2025 ROK\Bariatria\"/>
    </mc:Choice>
  </mc:AlternateContent>
  <xr:revisionPtr revIDLastSave="0" documentId="13_ncr:1_{35DFB2AB-7C40-47F2-9E0C-AE020619C9C7}" xr6:coauthVersionLast="47" xr6:coauthVersionMax="47" xr10:uidLastSave="{00000000-0000-0000-0000-000000000000}"/>
  <bookViews>
    <workbookView xWindow="-120" yWindow="-120" windowWidth="29040" windowHeight="15720" activeTab="6" xr2:uid="{BE527C10-A170-4BC8-9609-6A285FA313BC}"/>
  </bookViews>
  <sheets>
    <sheet name="1." sheetId="9" r:id="rId1"/>
    <sheet name="2." sheetId="14" r:id="rId2"/>
    <sheet name="3." sheetId="15" r:id="rId3"/>
    <sheet name="4." sheetId="16" r:id="rId4"/>
    <sheet name="5." sheetId="17" r:id="rId5"/>
    <sheet name="6.." sheetId="13" r:id="rId6"/>
    <sheet name="7.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9" l="1"/>
  <c r="F10" i="9"/>
  <c r="F9" i="9"/>
  <c r="F11" i="9" l="1"/>
  <c r="H6" i="17"/>
  <c r="J6" i="17" s="1"/>
  <c r="J7" i="17" s="1"/>
  <c r="I5" i="14"/>
  <c r="K5" i="14" s="1"/>
  <c r="K6" i="14" s="1"/>
  <c r="I6" i="14" l="1"/>
  <c r="H7" i="17"/>
  <c r="H10" i="16"/>
  <c r="J10" i="16" s="1"/>
  <c r="H9" i="16"/>
  <c r="J9" i="16" s="1"/>
  <c r="H8" i="16"/>
  <c r="J8" i="16" s="1"/>
  <c r="H7" i="16"/>
  <c r="J7" i="16" s="1"/>
  <c r="H6" i="16"/>
  <c r="J6" i="16" s="1"/>
  <c r="H6" i="15"/>
  <c r="H7" i="15" s="1"/>
  <c r="I6" i="13"/>
  <c r="I7" i="13" s="1"/>
  <c r="J11" i="16" l="1"/>
  <c r="H11" i="16"/>
  <c r="J6" i="15"/>
  <c r="J7" i="15" s="1"/>
</calcChain>
</file>

<file path=xl/sharedStrings.xml><?xml version="1.0" encoding="utf-8"?>
<sst xmlns="http://schemas.openxmlformats.org/spreadsheetml/2006/main" count="174" uniqueCount="52">
  <si>
    <t>Lp.</t>
  </si>
  <si>
    <t>Jednostka miary</t>
  </si>
  <si>
    <t>Ilość</t>
  </si>
  <si>
    <t>Cena jednostkowa netto</t>
  </si>
  <si>
    <t>Wartość netto</t>
  </si>
  <si>
    <t>Wartość Vat</t>
  </si>
  <si>
    <t>Wartość brutto</t>
  </si>
  <si>
    <t>szt</t>
  </si>
  <si>
    <t>szt.</t>
  </si>
  <si>
    <t>RAZEM</t>
  </si>
  <si>
    <t>x</t>
  </si>
  <si>
    <t>Vat</t>
  </si>
  <si>
    <t xml:space="preserve"> …………………………………………… </t>
  </si>
  <si>
    <t xml:space="preserve">           (data i podpis wykonawcy) </t>
  </si>
  <si>
    <t>Przedmiot</t>
  </si>
  <si>
    <t>jednostka</t>
  </si>
  <si>
    <t>ilość</t>
  </si>
  <si>
    <t>Nazwa handlowa,     nr katalogowy</t>
  </si>
  <si>
    <t>Producent</t>
  </si>
  <si>
    <t xml:space="preserve"> Stawka podatku VAT   </t>
  </si>
  <si>
    <t>klasa wyrobu medycznego</t>
  </si>
  <si>
    <t>op</t>
  </si>
  <si>
    <t>Pakiet nr 6</t>
  </si>
  <si>
    <t>Pakiet nr 7</t>
  </si>
  <si>
    <t xml:space="preserve">
Opakowanie zawierajace roztwory w strzykawce Prima dwukomorowej (polipropylenowej)zamknietej korkiem i pakowanej w dwa worki wraz z przyrzadem skladającym sie z dwoch łączników i 4 igieł aplikacyjnych. Roztwory do sporządzenia kleju do tkanek :
roztwór 1 : zawierajacy fibrynogen ludzki oraz aprotyninę; roztwór 2 : zawierajacy trombinę oraz chlorek wapnia .
Preparat przechowywany w temp. - 23 
st. C. Objętość gotowego preparatu to 4 ml (pakowany po 1 szt. opakowanie transportowe 6 szt. co stanowi minimum logistyczne do transportu w 
suchym lodzie.)</t>
  </si>
  <si>
    <t>Aplikator do podania kleju za pomocą CO2 o długości 40 cm, dedykowany do zabiegów laparoskopowych, kompatybilny z klejem z pozycji 1</t>
  </si>
  <si>
    <t>X</t>
  </si>
  <si>
    <t>Nazwa handlowa , numer katalogowy</t>
  </si>
  <si>
    <t>Pionowy klips żołądkowy stosowany w zabiegach bariatrycznych. 1. Klips tytanowy, pokryty silikonem.2. Możliwa regulacja pozycji mocowania (rozmiaru klipsa). 3. Klips wyposażony w dodatkowy pin zabezpieczający przed otwarciem. 4. Możliwość usunięcia klipsa w dowolnym momencie i przywrócenia żołądka do stanu wyjściowego. 5. Czas implantacji: dowolnie długi - „life-time”. 6. Możliwość aplikacji i ewentualnego usunięcia z dojścia laparoskopowego. 7. Niskie ciśnienie zamykające – uniemożliwiające dostanie się pokarmów do, ale umożliwiające ujście soków żołądkowych z wykluczonej części bocznej żołądka. 8. Zabieg nie wymagający cięcia żołądka, zszywania żołądka czy wykonywania bypassów żołądkowych lub jelitowych.</t>
  </si>
  <si>
    <t>Zestaw jednorazowego użytku do usuwania balonu, w skład którego wchodzą: - igła (śr. osłonki 2,3mm, dł. robocza 180 cm, śr. ostrza 1mm, dł. ostrza 12mm) - grasper (śr. osłonki 2,3mm, dł. robocza 180 cm, rozwarcie ramion 20mm)</t>
  </si>
  <si>
    <t>Uchwyt wielokrotnego użytku, możliwość 100 sterylizacji, zasilany akumulatorem litowo-jonowym, wyposażony w technologię E-Stapling™, jeden uchwyt do wszystkich narzędzi, wbudowany procesor z programem inteligentnej kontroli gwarantujący bezpieczniejszy zabieg. Uchwyt posiada trzy przyciski: przycisk zwalniania, przycisk zamykania/stosowania, przycisk otwierania oraz wskaźnik LED: wskaźnik zasilania, wskaźnik stanu, wskaźnik połączenia, W zestawie prowadnica akumulatora  pokrętło do awaryjnego otwierania, kosz do sterylizacji akumulator i ładowarka do akumulatora.</t>
  </si>
  <si>
    <t>miesięcy</t>
  </si>
  <si>
    <t>Jednorazowa jednostka napędowa endoskopowego noża liniowego rozmiar L, długość ramienia 250mm, artykulacja 55⁰, maksymalna ilość strzałów 24</t>
  </si>
  <si>
    <t>Jednorazowy stapler liniowy z nożem o dł. linii szwu 60mm załadowany ładunkiem w kolorze zielonym do tkanki grubej, wyposażony w 6 rzędów zszywek, zszywki ze stopu tytanu 4 o wysokości 4,2 mm, po zamknięciu 2,0mm. Trokar 12mm</t>
  </si>
  <si>
    <t>Jednorazowy stapler liniowy z nożem o dł. linii szwu 60mm załadowany ładunkiem w kolorze żółtym do tkanki regularnej/grubą, wyposażony w 6 rzędów zszywek, zszywki ze stopu tytanu 4 o wysokości 3,8 mm, po zamknięciu 1,8mm. Trokar 12mm</t>
  </si>
  <si>
    <t>Jednorazowy stapler liniowy z nożem o dł. linii szwu 60mm załadowany ładunkiem w kolorze niebieskim do tkanki regularnej, wyposażony w 6 rzędów zszywek, zszywki ze stopu tytanu 4 o wysokości 3,5 mm, po zamknięciu 1,5mm. Trokar 12mm</t>
  </si>
  <si>
    <t>Silikonowa sterylna, jednorazowa kalibracyjna sonda gastryczna z możliwością kalibracji żoładka w zakresie 10-50ml. Na sondzie rozmieszczone markery pozwalające na określenie położenia sondy. Markery rozmieszczone na długości od 20cm do 70 cm. Długość sondy 90cm. W dystalnym odcinku sondy 4 podłużne otwory umożliwiające wyrównanie ciśnienia.  Rozmiar 38 French, 36 French, 38 French z balonem   x 1 sztuka</t>
  </si>
  <si>
    <t xml:space="preserve"> System balonów dożołądkowych przeznaczonych do zabiegów bariatrycznych (BMI&gt;30), także dla pacjentów ze skrajną otyłością (BMI&gt;50), przed zabiegami chirurgicznymi.
Balon o regulowanej pojemności (400-700ml). Czas implantacji – 6 miesięcy.
Zestaw obejmuje balon, sondę dwuświatłową i prowadnik.
Certyfikat medyczny IIb (MDR).
Balon wykonany z silikonu medycznego.    Wykonawca zapewni personelowi przeprowadzenie szkolenia na terenie Szpitala prze osobę posiadającą imienny certyfikat wydany przez producenta.</t>
  </si>
  <si>
    <t xml:space="preserve">Wykonany z silikonu zestaw do długotrwałego żywienia dożołądkowego, zakładany przezskórnie metodą „push” pod kontrolą endoskopową. Wyrób medyczny
Wskazania:
- długotrwałe karmienie dożołądkowe
 Właściwości:
- zakładany przezskórnie metodą „push” pod kontrolą endoskopową
- port do napełniania balonu z zastawką antyrefluksową
- ze znacznikiem RTG
- wykonany z silikonu
- w opakowaniu akcesoria umożliwiające założenie.
Rozmiar: FR 15     </t>
  </si>
  <si>
    <t xml:space="preserve">                     </t>
  </si>
  <si>
    <t>Pakiet nr 5</t>
  </si>
  <si>
    <t>Pakiet nr 4</t>
  </si>
  <si>
    <t>Pakiet nr 3</t>
  </si>
  <si>
    <t>Pakiet nr 2</t>
  </si>
  <si>
    <t>Pakiet nr 1</t>
  </si>
  <si>
    <t>Załcznik nr 1.1 do SWZ</t>
  </si>
  <si>
    <t>Załącznik nr 1.2 do SWZ</t>
  </si>
  <si>
    <t>Załącznik nr 1.3 do SWZ</t>
  </si>
  <si>
    <t>Załącznik nr 1.4 do SWZ</t>
  </si>
  <si>
    <t>Załącznik nr 1.5 do SWZ</t>
  </si>
  <si>
    <t>Załącznik nr 1.6 do SWZ</t>
  </si>
  <si>
    <t>Załacznik nr 1.7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</si>
</sst>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2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0" xfId="0" applyNumberFormat="1" applyFont="1"/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wrapText="1"/>
    </xf>
    <xf numFmtId="0" fontId="5" fillId="0" borderId="6" xfId="0" applyFont="1" applyBorder="1" applyAlignment="1">
      <alignment horizontal="right" wrapText="1"/>
    </xf>
    <xf numFmtId="0" fontId="3" fillId="0" borderId="3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B72AC-D3AD-40AC-A544-E24FC60ABA1E}">
  <dimension ref="A5:L16"/>
  <sheetViews>
    <sheetView zoomScale="80" zoomScaleNormal="80" workbookViewId="0">
      <selection activeCell="L5" sqref="L5"/>
    </sheetView>
  </sheetViews>
  <sheetFormatPr defaultColWidth="9.140625" defaultRowHeight="14.25" x14ac:dyDescent="0.2"/>
  <cols>
    <col min="1" max="1" width="9.140625" style="10"/>
    <col min="2" max="2" width="55.7109375" style="10" customWidth="1"/>
    <col min="3" max="3" width="14.42578125" style="10" customWidth="1"/>
    <col min="4" max="4" width="9.140625" style="10"/>
    <col min="5" max="5" width="15.28515625" style="10" customWidth="1"/>
    <col min="6" max="6" width="29.7109375" style="10" customWidth="1"/>
    <col min="7" max="8" width="9.140625" style="10"/>
    <col min="9" max="9" width="15" style="10" customWidth="1"/>
    <col min="10" max="10" width="9.140625" style="10"/>
    <col min="11" max="11" width="14" style="10" customWidth="1"/>
    <col min="12" max="12" width="17.5703125" style="10" customWidth="1"/>
    <col min="13" max="16384" width="9.140625" style="10"/>
  </cols>
  <sheetData>
    <row r="5" spans="1:12" x14ac:dyDescent="0.2">
      <c r="B5" s="10" t="s">
        <v>44</v>
      </c>
      <c r="L5" s="10" t="s">
        <v>45</v>
      </c>
    </row>
    <row r="8" spans="1:12" ht="85.5" x14ac:dyDescent="0.2">
      <c r="A8" s="28" t="s">
        <v>0</v>
      </c>
      <c r="B8" s="29" t="s">
        <v>14</v>
      </c>
      <c r="C8" s="30" t="s">
        <v>1</v>
      </c>
      <c r="D8" s="30" t="s">
        <v>2</v>
      </c>
      <c r="E8" s="30" t="s">
        <v>3</v>
      </c>
      <c r="F8" s="31" t="s">
        <v>4</v>
      </c>
      <c r="G8" s="32" t="s">
        <v>11</v>
      </c>
      <c r="H8" s="30" t="s">
        <v>5</v>
      </c>
      <c r="I8" s="31" t="s">
        <v>6</v>
      </c>
      <c r="J8" s="30" t="s">
        <v>27</v>
      </c>
      <c r="K8" s="30" t="s">
        <v>18</v>
      </c>
      <c r="L8" s="33" t="s">
        <v>20</v>
      </c>
    </row>
    <row r="9" spans="1:12" ht="199.5" x14ac:dyDescent="0.2">
      <c r="A9" s="34">
        <v>1</v>
      </c>
      <c r="B9" s="24" t="s">
        <v>24</v>
      </c>
      <c r="C9" s="34" t="s">
        <v>21</v>
      </c>
      <c r="D9" s="34">
        <v>30</v>
      </c>
      <c r="E9" s="34"/>
      <c r="F9" s="35">
        <f>E9*D9</f>
        <v>0</v>
      </c>
      <c r="G9" s="34"/>
      <c r="H9" s="34"/>
      <c r="I9" s="35"/>
      <c r="J9" s="34"/>
      <c r="K9" s="34"/>
      <c r="L9" s="25"/>
    </row>
    <row r="10" spans="1:12" ht="42.75" x14ac:dyDescent="0.2">
      <c r="A10" s="34">
        <v>2</v>
      </c>
      <c r="B10" s="24" t="s">
        <v>25</v>
      </c>
      <c r="C10" s="34" t="s">
        <v>8</v>
      </c>
      <c r="D10" s="34">
        <v>30</v>
      </c>
      <c r="E10" s="34"/>
      <c r="F10" s="35">
        <f>E10*D10</f>
        <v>0</v>
      </c>
      <c r="G10" s="34"/>
      <c r="H10" s="34"/>
      <c r="I10" s="35"/>
      <c r="J10" s="34"/>
      <c r="K10" s="34"/>
      <c r="L10" s="25"/>
    </row>
    <row r="11" spans="1:12" x14ac:dyDescent="0.2">
      <c r="A11" s="36"/>
      <c r="B11" s="37" t="s">
        <v>9</v>
      </c>
      <c r="C11" s="38" t="s">
        <v>10</v>
      </c>
      <c r="D11" s="38" t="s">
        <v>10</v>
      </c>
      <c r="E11" s="38" t="s">
        <v>10</v>
      </c>
      <c r="F11" s="39">
        <f>SUM(F9:F10)</f>
        <v>0</v>
      </c>
      <c r="G11" s="38" t="s">
        <v>10</v>
      </c>
      <c r="H11" s="38"/>
      <c r="I11" s="39"/>
      <c r="J11" s="38" t="s">
        <v>10</v>
      </c>
      <c r="K11" s="38" t="s">
        <v>10</v>
      </c>
      <c r="L11" s="40"/>
    </row>
    <row r="14" spans="1:12" s="11" customFormat="1" x14ac:dyDescent="0.2">
      <c r="B14" s="8"/>
      <c r="C14" s="15"/>
      <c r="D14" s="8"/>
      <c r="E14" s="8"/>
      <c r="F14" s="8"/>
      <c r="G14" s="8"/>
      <c r="H14" s="8"/>
      <c r="I14" s="8"/>
      <c r="J14" s="8"/>
      <c r="K14" s="8"/>
      <c r="L14" s="10"/>
    </row>
    <row r="15" spans="1:12" s="11" customFormat="1" x14ac:dyDescent="0.2">
      <c r="B15" s="2"/>
      <c r="C15" s="8"/>
      <c r="G15" s="79" t="s">
        <v>12</v>
      </c>
      <c r="H15" s="79"/>
      <c r="I15" s="79"/>
      <c r="L15" s="10"/>
    </row>
    <row r="16" spans="1:12" s="11" customFormat="1" x14ac:dyDescent="0.2">
      <c r="B16" s="13"/>
      <c r="C16" s="8"/>
      <c r="G16" s="79" t="s">
        <v>13</v>
      </c>
      <c r="H16" s="79"/>
      <c r="I16" s="79"/>
      <c r="L16" s="10"/>
    </row>
  </sheetData>
  <mergeCells count="2">
    <mergeCell ref="G15:I15"/>
    <mergeCell ref="G16:I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CEFC6-1B5F-475A-BE70-5C3DC05A61AE}">
  <dimension ref="A2:M13"/>
  <sheetViews>
    <sheetView workbookViewId="0">
      <selection activeCell="L2" sqref="L2"/>
    </sheetView>
  </sheetViews>
  <sheetFormatPr defaultColWidth="9.140625" defaultRowHeight="14.25" x14ac:dyDescent="0.2"/>
  <cols>
    <col min="1" max="2" width="9.140625" style="10"/>
    <col min="3" max="3" width="36.140625" style="16" customWidth="1"/>
    <col min="4" max="4" width="16.42578125" style="10" customWidth="1"/>
    <col min="5" max="5" width="9.140625" style="10"/>
    <col min="6" max="6" width="18.28515625" style="10" customWidth="1"/>
    <col min="7" max="7" width="17.85546875" style="10" customWidth="1"/>
    <col min="8" max="8" width="18.28515625" style="10" customWidth="1"/>
    <col min="9" max="9" width="14.7109375" style="43" customWidth="1"/>
    <col min="10" max="10" width="13.42578125" style="43" customWidth="1"/>
    <col min="11" max="11" width="13" style="43" customWidth="1"/>
    <col min="12" max="12" width="20.28515625" style="10" customWidth="1"/>
    <col min="13" max="16384" width="9.140625" style="10"/>
  </cols>
  <sheetData>
    <row r="2" spans="1:13" x14ac:dyDescent="0.2">
      <c r="C2" s="16" t="s">
        <v>43</v>
      </c>
      <c r="L2" s="10" t="s">
        <v>46</v>
      </c>
    </row>
    <row r="4" spans="1:13" s="17" customFormat="1" ht="42.75" x14ac:dyDescent="0.25">
      <c r="B4" s="44" t="s">
        <v>0</v>
      </c>
      <c r="C4" s="44" t="s">
        <v>14</v>
      </c>
      <c r="D4" s="44" t="s">
        <v>15</v>
      </c>
      <c r="E4" s="44" t="s">
        <v>16</v>
      </c>
      <c r="F4" s="44" t="s">
        <v>17</v>
      </c>
      <c r="G4" s="44" t="s">
        <v>18</v>
      </c>
      <c r="H4" s="65" t="s">
        <v>3</v>
      </c>
      <c r="I4" s="65" t="s">
        <v>4</v>
      </c>
      <c r="J4" s="65" t="s">
        <v>19</v>
      </c>
      <c r="K4" s="65" t="s">
        <v>6</v>
      </c>
      <c r="L4" s="66" t="s">
        <v>20</v>
      </c>
      <c r="M4" s="12"/>
    </row>
    <row r="5" spans="1:13" ht="270.75" x14ac:dyDescent="0.2">
      <c r="B5" s="22">
        <v>1</v>
      </c>
      <c r="C5" s="24" t="s">
        <v>37</v>
      </c>
      <c r="D5" s="22" t="s">
        <v>7</v>
      </c>
      <c r="E5" s="22">
        <v>30</v>
      </c>
      <c r="F5" s="22"/>
      <c r="G5" s="22"/>
      <c r="H5" s="22"/>
      <c r="I5" s="42">
        <f>E5*H5</f>
        <v>0</v>
      </c>
      <c r="J5" s="42"/>
      <c r="K5" s="42">
        <f>I5*1.08</f>
        <v>0</v>
      </c>
      <c r="L5" s="22"/>
    </row>
    <row r="6" spans="1:13" s="5" customFormat="1" x14ac:dyDescent="0.25">
      <c r="A6" s="26"/>
      <c r="B6" s="23"/>
      <c r="C6" s="27" t="s">
        <v>10</v>
      </c>
      <c r="D6" s="23" t="s">
        <v>10</v>
      </c>
      <c r="E6" s="23" t="s">
        <v>10</v>
      </c>
      <c r="F6" s="23" t="s">
        <v>10</v>
      </c>
      <c r="G6" s="23" t="s">
        <v>10</v>
      </c>
      <c r="H6" s="23" t="s">
        <v>10</v>
      </c>
      <c r="I6" s="42">
        <f>I5</f>
        <v>0</v>
      </c>
      <c r="J6" s="42"/>
      <c r="K6" s="42">
        <f>K5</f>
        <v>0</v>
      </c>
      <c r="L6" s="23"/>
    </row>
    <row r="8" spans="1:13" x14ac:dyDescent="0.2">
      <c r="C8" s="64"/>
    </row>
    <row r="9" spans="1:13" s="11" customFormat="1" x14ac:dyDescent="0.2">
      <c r="B9" s="8"/>
      <c r="C9" s="15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s="11" customFormat="1" x14ac:dyDescent="0.2">
      <c r="B10" s="2"/>
      <c r="C10" s="8"/>
      <c r="D10" s="14"/>
      <c r="H10" s="79" t="s">
        <v>12</v>
      </c>
      <c r="I10" s="79"/>
      <c r="J10" s="79"/>
    </row>
    <row r="11" spans="1:13" s="11" customFormat="1" x14ac:dyDescent="0.2">
      <c r="B11" s="13"/>
      <c r="C11" s="8"/>
      <c r="D11" s="14"/>
      <c r="H11" s="79" t="s">
        <v>13</v>
      </c>
      <c r="I11" s="79"/>
      <c r="J11" s="79"/>
    </row>
    <row r="12" spans="1:13" x14ac:dyDescent="0.2">
      <c r="B12" s="5"/>
      <c r="C12" s="10"/>
      <c r="D12" s="5"/>
      <c r="E12" s="5"/>
      <c r="F12" s="5"/>
      <c r="G12" s="5"/>
      <c r="H12" s="5"/>
      <c r="I12" s="5"/>
      <c r="J12" s="5"/>
      <c r="K12" s="5"/>
    </row>
    <row r="13" spans="1:13" x14ac:dyDescent="0.2">
      <c r="C13" s="10"/>
      <c r="D13" s="5"/>
      <c r="E13" s="5"/>
      <c r="H13" s="5"/>
      <c r="I13" s="41"/>
      <c r="J13" s="10"/>
      <c r="K13" s="41"/>
    </row>
  </sheetData>
  <mergeCells count="2">
    <mergeCell ref="H10:J10"/>
    <mergeCell ref="H11:J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6000-E59C-407C-9E5E-143A3DB45E6E}">
  <dimension ref="A1:M16"/>
  <sheetViews>
    <sheetView workbookViewId="0">
      <selection activeCell="J3" sqref="J3"/>
    </sheetView>
  </sheetViews>
  <sheetFormatPr defaultColWidth="9.140625" defaultRowHeight="14.25" x14ac:dyDescent="0.2"/>
  <cols>
    <col min="1" max="1" width="9.28515625" style="10" bestFit="1" customWidth="1"/>
    <col min="2" max="2" width="78.42578125" style="10" customWidth="1"/>
    <col min="3" max="3" width="14.85546875" style="10" customWidth="1"/>
    <col min="4" max="4" width="9.28515625" style="10" bestFit="1" customWidth="1"/>
    <col min="5" max="5" width="15.7109375" style="10" customWidth="1"/>
    <col min="6" max="6" width="18" style="10" customWidth="1"/>
    <col min="7" max="7" width="13.28515625" style="10" customWidth="1"/>
    <col min="8" max="8" width="14.42578125" style="10" customWidth="1"/>
    <col min="9" max="9" width="11.28515625" style="10" bestFit="1" customWidth="1"/>
    <col min="10" max="10" width="14.85546875" style="10" customWidth="1"/>
    <col min="11" max="16384" width="9.140625" style="10"/>
  </cols>
  <sheetData>
    <row r="1" spans="1:13" ht="17.25" customHeight="1" x14ac:dyDescent="0.2"/>
    <row r="2" spans="1:13" ht="17.25" customHeight="1" x14ac:dyDescent="0.2"/>
    <row r="3" spans="1:13" ht="17.25" customHeight="1" x14ac:dyDescent="0.2">
      <c r="B3" s="10" t="s">
        <v>42</v>
      </c>
      <c r="J3" s="10" t="s">
        <v>47</v>
      </c>
    </row>
    <row r="4" spans="1:13" ht="17.25" customHeight="1" x14ac:dyDescent="0.2"/>
    <row r="5" spans="1:13" s="17" customFormat="1" ht="71.25" x14ac:dyDescent="0.25">
      <c r="A5" s="44" t="s">
        <v>0</v>
      </c>
      <c r="B5" s="45" t="s">
        <v>14</v>
      </c>
      <c r="C5" s="44" t="s">
        <v>15</v>
      </c>
      <c r="D5" s="18" t="s">
        <v>16</v>
      </c>
      <c r="E5" s="18" t="s">
        <v>17</v>
      </c>
      <c r="F5" s="18" t="s">
        <v>18</v>
      </c>
      <c r="G5" s="19" t="s">
        <v>3</v>
      </c>
      <c r="H5" s="19" t="s">
        <v>4</v>
      </c>
      <c r="I5" s="18" t="s">
        <v>19</v>
      </c>
      <c r="J5" s="18" t="s">
        <v>6</v>
      </c>
      <c r="K5" s="20" t="s">
        <v>20</v>
      </c>
      <c r="L5" s="12"/>
    </row>
    <row r="6" spans="1:13" ht="42.75" x14ac:dyDescent="0.2">
      <c r="A6" s="34">
        <v>1</v>
      </c>
      <c r="B6" s="51" t="s">
        <v>29</v>
      </c>
      <c r="C6" s="34" t="s">
        <v>8</v>
      </c>
      <c r="D6" s="34">
        <v>50</v>
      </c>
      <c r="G6" s="34"/>
      <c r="H6" s="67">
        <f>G6*D6</f>
        <v>0</v>
      </c>
      <c r="I6" s="25"/>
      <c r="J6" s="76">
        <f>H6*1.08</f>
        <v>0</v>
      </c>
      <c r="K6" s="34"/>
    </row>
    <row r="7" spans="1:13" x14ac:dyDescent="0.2">
      <c r="A7" s="36"/>
      <c r="B7" s="52"/>
      <c r="C7" s="38" t="s">
        <v>10</v>
      </c>
      <c r="D7" s="38" t="s">
        <v>10</v>
      </c>
      <c r="E7" s="38" t="s">
        <v>10</v>
      </c>
      <c r="F7" s="39" t="s">
        <v>10</v>
      </c>
      <c r="G7" s="38" t="s">
        <v>10</v>
      </c>
      <c r="H7" s="78">
        <f>H6</f>
        <v>0</v>
      </c>
      <c r="I7" s="25"/>
      <c r="J7" s="77">
        <f>J6</f>
        <v>0</v>
      </c>
      <c r="K7" s="38" t="s">
        <v>10</v>
      </c>
    </row>
    <row r="8" spans="1:13" x14ac:dyDescent="0.2">
      <c r="C8" s="16"/>
    </row>
    <row r="9" spans="1:13" x14ac:dyDescent="0.2">
      <c r="C9" s="16"/>
    </row>
    <row r="10" spans="1:13" s="11" customFormat="1" x14ac:dyDescent="0.2">
      <c r="B10" s="8"/>
      <c r="C10" s="15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s="11" customFormat="1" x14ac:dyDescent="0.2">
      <c r="B11" s="2"/>
      <c r="C11" s="8"/>
      <c r="D11" s="14"/>
      <c r="H11" s="79" t="s">
        <v>12</v>
      </c>
      <c r="I11" s="79"/>
      <c r="J11" s="79"/>
    </row>
    <row r="12" spans="1:13" s="11" customFormat="1" x14ac:dyDescent="0.2">
      <c r="B12" s="13"/>
      <c r="C12" s="8"/>
      <c r="D12" s="14"/>
      <c r="H12" s="79" t="s">
        <v>13</v>
      </c>
      <c r="I12" s="79"/>
      <c r="J12" s="79"/>
    </row>
    <row r="13" spans="1:13" x14ac:dyDescent="0.2">
      <c r="B13" s="5"/>
      <c r="D13" s="5"/>
      <c r="E13" s="5"/>
      <c r="F13" s="5"/>
      <c r="G13" s="5"/>
      <c r="H13" s="5"/>
      <c r="I13" s="5"/>
      <c r="J13" s="5"/>
      <c r="K13" s="5"/>
    </row>
    <row r="14" spans="1:13" x14ac:dyDescent="0.2">
      <c r="D14" s="5"/>
      <c r="E14" s="5"/>
      <c r="H14" s="5"/>
      <c r="I14" s="41"/>
      <c r="K14" s="41"/>
    </row>
    <row r="15" spans="1:13" x14ac:dyDescent="0.2">
      <c r="C15" s="16"/>
    </row>
    <row r="16" spans="1:13" x14ac:dyDescent="0.2">
      <c r="C16" s="16"/>
    </row>
  </sheetData>
  <mergeCells count="2">
    <mergeCell ref="H11:J11"/>
    <mergeCell ref="H12:J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31209-059B-4BCD-B051-09430428CBCE}">
  <dimension ref="A3:M18"/>
  <sheetViews>
    <sheetView workbookViewId="0">
      <selection activeCell="I3" sqref="I3"/>
    </sheetView>
  </sheetViews>
  <sheetFormatPr defaultColWidth="9.140625" defaultRowHeight="14.25" x14ac:dyDescent="0.2"/>
  <cols>
    <col min="1" max="1" width="9.140625" style="10"/>
    <col min="2" max="2" width="80.140625" style="10" customWidth="1"/>
    <col min="3" max="5" width="9.140625" style="10"/>
    <col min="6" max="6" width="17.5703125" style="10" customWidth="1"/>
    <col min="7" max="7" width="9.140625" style="10"/>
    <col min="8" max="8" width="18.7109375" style="10" customWidth="1"/>
    <col min="9" max="9" width="35.7109375" style="10" customWidth="1"/>
    <col min="10" max="10" width="16.140625" style="10" customWidth="1"/>
    <col min="11" max="16384" width="9.140625" style="10"/>
  </cols>
  <sheetData>
    <row r="3" spans="1:13" x14ac:dyDescent="0.2">
      <c r="B3" s="10" t="s">
        <v>41</v>
      </c>
      <c r="I3" s="10" t="s">
        <v>48</v>
      </c>
    </row>
    <row r="5" spans="1:13" ht="85.5" x14ac:dyDescent="0.2">
      <c r="A5" s="44" t="s">
        <v>0</v>
      </c>
      <c r="B5" s="45" t="s">
        <v>14</v>
      </c>
      <c r="C5" s="44" t="s">
        <v>15</v>
      </c>
      <c r="D5" s="18" t="s">
        <v>16</v>
      </c>
      <c r="E5" s="18" t="s">
        <v>17</v>
      </c>
      <c r="F5" s="18" t="s">
        <v>18</v>
      </c>
      <c r="G5" s="19" t="s">
        <v>3</v>
      </c>
      <c r="H5" s="19" t="s">
        <v>4</v>
      </c>
      <c r="I5" s="18" t="s">
        <v>19</v>
      </c>
      <c r="J5" s="18" t="s">
        <v>6</v>
      </c>
      <c r="K5" s="20" t="s">
        <v>20</v>
      </c>
    </row>
    <row r="6" spans="1:13" ht="114" x14ac:dyDescent="0.2">
      <c r="A6" s="34">
        <v>1</v>
      </c>
      <c r="B6" s="9" t="s">
        <v>30</v>
      </c>
      <c r="C6" s="34" t="s">
        <v>31</v>
      </c>
      <c r="D6" s="69">
        <v>12</v>
      </c>
      <c r="E6" s="25"/>
      <c r="F6" s="25"/>
      <c r="G6" s="73"/>
      <c r="H6" s="35">
        <f>G6*D6</f>
        <v>0</v>
      </c>
      <c r="I6" s="34">
        <v>23</v>
      </c>
      <c r="J6" s="67">
        <f>H6*1.23</f>
        <v>0</v>
      </c>
      <c r="K6" s="25"/>
    </row>
    <row r="7" spans="1:13" ht="28.5" x14ac:dyDescent="0.2">
      <c r="A7" s="34">
        <v>2</v>
      </c>
      <c r="B7" s="53" t="s">
        <v>32</v>
      </c>
      <c r="C7" s="34" t="s">
        <v>7</v>
      </c>
      <c r="D7" s="69">
        <v>30</v>
      </c>
      <c r="E7" s="25"/>
      <c r="F7" s="25"/>
      <c r="G7" s="73"/>
      <c r="H7" s="35">
        <f>G7*D7</f>
        <v>0</v>
      </c>
      <c r="I7" s="34">
        <v>8</v>
      </c>
      <c r="J7" s="67">
        <f>H7*1.08</f>
        <v>0</v>
      </c>
      <c r="K7" s="25"/>
    </row>
    <row r="8" spans="1:13" ht="42.75" x14ac:dyDescent="0.2">
      <c r="A8" s="34">
        <v>3</v>
      </c>
      <c r="B8" s="54" t="s">
        <v>33</v>
      </c>
      <c r="C8" s="34" t="s">
        <v>7</v>
      </c>
      <c r="D8" s="69">
        <v>60</v>
      </c>
      <c r="E8" s="25"/>
      <c r="F8" s="25"/>
      <c r="G8" s="73"/>
      <c r="H8" s="35">
        <f>G8*D8</f>
        <v>0</v>
      </c>
      <c r="I8" s="34">
        <v>8</v>
      </c>
      <c r="J8" s="67">
        <f>H8*1.08</f>
        <v>0</v>
      </c>
      <c r="K8" s="25"/>
    </row>
    <row r="9" spans="1:13" ht="57" x14ac:dyDescent="0.2">
      <c r="A9" s="55">
        <v>4</v>
      </c>
      <c r="B9" s="56" t="s">
        <v>34</v>
      </c>
      <c r="C9" s="34" t="s">
        <v>7</v>
      </c>
      <c r="D9" s="70">
        <v>60</v>
      </c>
      <c r="E9" s="25"/>
      <c r="F9" s="25"/>
      <c r="G9" s="74"/>
      <c r="H9" s="35">
        <f>G9*D9</f>
        <v>0</v>
      </c>
      <c r="I9" s="55">
        <v>8</v>
      </c>
      <c r="J9" s="67">
        <f>H9*1.08</f>
        <v>0</v>
      </c>
      <c r="K9" s="25"/>
    </row>
    <row r="10" spans="1:13" ht="57" x14ac:dyDescent="0.2">
      <c r="A10" s="57">
        <v>5</v>
      </c>
      <c r="B10" s="6" t="s">
        <v>35</v>
      </c>
      <c r="C10" s="34" t="s">
        <v>7</v>
      </c>
      <c r="D10" s="71">
        <v>60</v>
      </c>
      <c r="E10" s="25"/>
      <c r="F10" s="25"/>
      <c r="G10" s="4"/>
      <c r="H10" s="35">
        <f>G10*D10</f>
        <v>0</v>
      </c>
      <c r="I10" s="3">
        <v>8</v>
      </c>
      <c r="J10" s="67">
        <f>H10*1.08</f>
        <v>0</v>
      </c>
      <c r="K10" s="25"/>
    </row>
    <row r="11" spans="1:13" x14ac:dyDescent="0.2">
      <c r="A11" s="57" t="s">
        <v>26</v>
      </c>
      <c r="B11" s="7" t="s">
        <v>26</v>
      </c>
      <c r="C11" s="58" t="s">
        <v>10</v>
      </c>
      <c r="D11" s="72" t="s">
        <v>10</v>
      </c>
      <c r="E11" s="25"/>
      <c r="F11" s="25"/>
      <c r="G11" s="75" t="s">
        <v>10</v>
      </c>
      <c r="H11" s="59">
        <f>SUM(H6:H10)</f>
        <v>0</v>
      </c>
      <c r="I11" s="58" t="s">
        <v>10</v>
      </c>
      <c r="J11" s="68">
        <f>SUM(J6:J10)</f>
        <v>0</v>
      </c>
      <c r="K11" s="25"/>
    </row>
    <row r="12" spans="1:13" x14ac:dyDescent="0.2">
      <c r="B12" s="60"/>
    </row>
    <row r="13" spans="1:13" x14ac:dyDescent="0.2">
      <c r="B13" s="60"/>
    </row>
    <row r="14" spans="1:13" s="11" customFormat="1" x14ac:dyDescent="0.2">
      <c r="B14" s="8"/>
      <c r="C14" s="15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s="11" customFormat="1" x14ac:dyDescent="0.2">
      <c r="B15" s="2"/>
      <c r="C15" s="8"/>
      <c r="D15" s="14"/>
      <c r="H15" s="79" t="s">
        <v>12</v>
      </c>
      <c r="I15" s="79"/>
      <c r="J15" s="79"/>
    </row>
    <row r="16" spans="1:13" s="11" customFormat="1" x14ac:dyDescent="0.2">
      <c r="B16" s="13"/>
      <c r="C16" s="8"/>
      <c r="D16" s="14"/>
      <c r="H16" s="79" t="s">
        <v>13</v>
      </c>
      <c r="I16" s="79"/>
      <c r="J16" s="79"/>
    </row>
    <row r="17" spans="2:11" x14ac:dyDescent="0.2">
      <c r="B17" s="5"/>
      <c r="D17" s="5"/>
      <c r="E17" s="5"/>
      <c r="F17" s="5"/>
      <c r="G17" s="5"/>
      <c r="H17" s="5"/>
      <c r="I17" s="5"/>
      <c r="J17" s="5"/>
      <c r="K17" s="5"/>
    </row>
    <row r="18" spans="2:11" x14ac:dyDescent="0.2">
      <c r="D18" s="5"/>
      <c r="E18" s="5"/>
      <c r="H18" s="5"/>
      <c r="I18" s="41"/>
      <c r="K18" s="41"/>
    </row>
  </sheetData>
  <mergeCells count="2">
    <mergeCell ref="H15:J15"/>
    <mergeCell ref="H16:J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D4687-2EC3-43AB-8129-4297E4293CD4}">
  <dimension ref="A3:L14"/>
  <sheetViews>
    <sheetView workbookViewId="0">
      <selection activeCell="I3" sqref="I3"/>
    </sheetView>
  </sheetViews>
  <sheetFormatPr defaultColWidth="72.7109375" defaultRowHeight="15" x14ac:dyDescent="0.25"/>
  <cols>
    <col min="1" max="1" width="4.7109375" bestFit="1" customWidth="1"/>
    <col min="2" max="2" width="72.28515625" bestFit="1" customWidth="1"/>
    <col min="3" max="3" width="20.7109375" bestFit="1" customWidth="1"/>
    <col min="4" max="4" width="24.7109375" bestFit="1" customWidth="1"/>
    <col min="5" max="5" width="14.5703125" customWidth="1"/>
    <col min="6" max="6" width="12" customWidth="1"/>
    <col min="7" max="7" width="18.5703125" customWidth="1"/>
    <col min="8" max="8" width="12.7109375" customWidth="1"/>
    <col min="9" max="9" width="22.42578125" customWidth="1"/>
    <col min="10" max="10" width="12.85546875" customWidth="1"/>
    <col min="11" max="11" width="24.85546875" customWidth="1"/>
  </cols>
  <sheetData>
    <row r="3" spans="1:12" x14ac:dyDescent="0.25">
      <c r="B3" t="s">
        <v>40</v>
      </c>
      <c r="I3" t="s">
        <v>49</v>
      </c>
    </row>
    <row r="5" spans="1:12" s="21" customFormat="1" ht="57" x14ac:dyDescent="0.25">
      <c r="A5" s="44" t="s">
        <v>0</v>
      </c>
      <c r="B5" s="44" t="s">
        <v>14</v>
      </c>
      <c r="C5" s="44" t="s">
        <v>15</v>
      </c>
      <c r="D5" s="18" t="s">
        <v>16</v>
      </c>
      <c r="E5" s="18" t="s">
        <v>17</v>
      </c>
      <c r="F5" s="18" t="s">
        <v>18</v>
      </c>
      <c r="G5" s="19" t="s">
        <v>3</v>
      </c>
      <c r="H5" s="19" t="s">
        <v>4</v>
      </c>
      <c r="I5" s="18" t="s">
        <v>19</v>
      </c>
      <c r="J5" s="18" t="s">
        <v>6</v>
      </c>
      <c r="K5" s="20" t="s">
        <v>20</v>
      </c>
    </row>
    <row r="6" spans="1:12" ht="105" x14ac:dyDescent="0.25">
      <c r="A6" s="47">
        <v>1</v>
      </c>
      <c r="B6" s="61" t="s">
        <v>36</v>
      </c>
      <c r="C6" s="47" t="s">
        <v>8</v>
      </c>
      <c r="D6" s="47">
        <v>60</v>
      </c>
      <c r="E6" s="47"/>
      <c r="F6" s="47"/>
      <c r="G6" s="48"/>
      <c r="H6" s="47">
        <f>G6*D6</f>
        <v>0</v>
      </c>
      <c r="I6" s="47"/>
      <c r="J6" s="48">
        <f>H6*1.08</f>
        <v>0</v>
      </c>
      <c r="K6" s="47"/>
    </row>
    <row r="7" spans="1:12" ht="15.75" x14ac:dyDescent="0.25">
      <c r="A7" s="49"/>
      <c r="B7" s="62" t="s">
        <v>9</v>
      </c>
      <c r="C7" s="46" t="s">
        <v>10</v>
      </c>
      <c r="D7" s="46" t="s">
        <v>10</v>
      </c>
      <c r="E7" s="46" t="s">
        <v>10</v>
      </c>
      <c r="F7" s="46" t="s">
        <v>10</v>
      </c>
      <c r="G7" s="50" t="s">
        <v>10</v>
      </c>
      <c r="H7" s="46">
        <f>H6</f>
        <v>0</v>
      </c>
      <c r="I7" s="46" t="s">
        <v>10</v>
      </c>
      <c r="J7" s="50">
        <f>J6</f>
        <v>0</v>
      </c>
      <c r="K7" s="46" t="s">
        <v>10</v>
      </c>
    </row>
    <row r="10" spans="1:12" s="11" customFormat="1" ht="14.25" x14ac:dyDescent="0.2">
      <c r="B10" s="8"/>
      <c r="C10" s="15"/>
      <c r="D10" s="8"/>
      <c r="E10" s="8"/>
      <c r="F10" s="8"/>
      <c r="G10" s="8"/>
      <c r="H10" s="8"/>
      <c r="I10" s="8"/>
      <c r="J10" s="8"/>
      <c r="K10" s="8"/>
      <c r="L10" s="8"/>
    </row>
    <row r="11" spans="1:12" s="11" customFormat="1" ht="14.25" x14ac:dyDescent="0.2">
      <c r="B11" s="2"/>
      <c r="C11" s="8"/>
      <c r="D11" s="14"/>
      <c r="H11" s="79" t="s">
        <v>12</v>
      </c>
      <c r="I11" s="79"/>
      <c r="J11" s="79"/>
    </row>
    <row r="12" spans="1:12" s="11" customFormat="1" ht="14.25" x14ac:dyDescent="0.2">
      <c r="B12" s="13"/>
      <c r="C12" s="8"/>
      <c r="D12" s="14"/>
      <c r="H12" s="79" t="s">
        <v>13</v>
      </c>
      <c r="I12" s="79"/>
      <c r="J12" s="79"/>
    </row>
    <row r="13" spans="1:12" s="10" customFormat="1" ht="14.25" x14ac:dyDescent="0.2">
      <c r="B13" s="5"/>
      <c r="D13" s="5"/>
      <c r="E13" s="5"/>
      <c r="F13" s="5"/>
      <c r="G13" s="5"/>
      <c r="H13" s="5"/>
      <c r="I13" s="5"/>
      <c r="J13" s="5"/>
      <c r="K13" s="5"/>
    </row>
    <row r="14" spans="1:12" s="10" customFormat="1" ht="14.25" x14ac:dyDescent="0.2">
      <c r="D14" s="5"/>
      <c r="E14" s="5"/>
      <c r="H14" s="5"/>
      <c r="I14" s="41"/>
      <c r="K14" s="41"/>
    </row>
  </sheetData>
  <mergeCells count="2">
    <mergeCell ref="H11:J11"/>
    <mergeCell ref="H12:J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46B7F-DC6B-433C-9F8D-6EB7E97461DC}">
  <dimension ref="A3:M21"/>
  <sheetViews>
    <sheetView workbookViewId="0">
      <selection activeCell="I3" sqref="I3"/>
    </sheetView>
  </sheetViews>
  <sheetFormatPr defaultColWidth="9.140625" defaultRowHeight="14.25" x14ac:dyDescent="0.2"/>
  <cols>
    <col min="1" max="1" width="9.140625" style="10"/>
    <col min="2" max="2" width="9.28515625" style="5" bestFit="1" customWidth="1"/>
    <col min="3" max="3" width="68.85546875" style="16" customWidth="1"/>
    <col min="4" max="4" width="9.140625" style="10"/>
    <col min="5" max="5" width="9.28515625" style="10" bestFit="1" customWidth="1"/>
    <col min="6" max="7" width="9.140625" style="10"/>
    <col min="8" max="8" width="9.28515625" style="10" bestFit="1" customWidth="1"/>
    <col min="9" max="9" width="15.7109375" style="43" customWidth="1"/>
    <col min="10" max="16384" width="9.140625" style="10"/>
  </cols>
  <sheetData>
    <row r="3" spans="1:13" x14ac:dyDescent="0.2">
      <c r="C3" s="16" t="s">
        <v>22</v>
      </c>
      <c r="I3" s="43" t="s">
        <v>50</v>
      </c>
    </row>
    <row r="5" spans="1:13" s="17" customFormat="1" ht="85.5" x14ac:dyDescent="0.25">
      <c r="B5" s="44" t="s">
        <v>0</v>
      </c>
      <c r="C5" s="45" t="s">
        <v>14</v>
      </c>
      <c r="D5" s="44" t="s">
        <v>15</v>
      </c>
      <c r="E5" s="18" t="s">
        <v>16</v>
      </c>
      <c r="F5" s="18" t="s">
        <v>17</v>
      </c>
      <c r="G5" s="18" t="s">
        <v>18</v>
      </c>
      <c r="H5" s="19" t="s">
        <v>3</v>
      </c>
      <c r="I5" s="19" t="s">
        <v>4</v>
      </c>
      <c r="J5" s="18" t="s">
        <v>19</v>
      </c>
      <c r="K5" s="18" t="s">
        <v>6</v>
      </c>
      <c r="L5" s="20" t="s">
        <v>20</v>
      </c>
      <c r="M5" s="12"/>
    </row>
    <row r="6" spans="1:13" ht="156.75" x14ac:dyDescent="0.2">
      <c r="B6" s="22">
        <v>1</v>
      </c>
      <c r="C6" s="24" t="s">
        <v>28</v>
      </c>
      <c r="D6" s="22" t="s">
        <v>7</v>
      </c>
      <c r="E6" s="22">
        <v>40</v>
      </c>
      <c r="F6" s="22"/>
      <c r="G6" s="22"/>
      <c r="H6" s="22"/>
      <c r="I6" s="42">
        <f>H6*E6</f>
        <v>0</v>
      </c>
      <c r="J6" s="25"/>
      <c r="K6" s="25"/>
      <c r="L6" s="25"/>
    </row>
    <row r="7" spans="1:13" s="5" customFormat="1" x14ac:dyDescent="0.25">
      <c r="A7" s="21"/>
      <c r="B7" s="23"/>
      <c r="C7" s="27" t="s">
        <v>10</v>
      </c>
      <c r="D7" s="23" t="s">
        <v>10</v>
      </c>
      <c r="E7" s="23" t="s">
        <v>10</v>
      </c>
      <c r="F7" s="23" t="s">
        <v>10</v>
      </c>
      <c r="G7" s="23" t="s">
        <v>10</v>
      </c>
      <c r="H7" s="23"/>
      <c r="I7" s="42">
        <f>SUM(I6:I6)</f>
        <v>0</v>
      </c>
      <c r="J7" s="22"/>
      <c r="K7" s="22"/>
      <c r="L7" s="23"/>
    </row>
    <row r="9" spans="1:13" x14ac:dyDescent="0.2">
      <c r="C9" s="1"/>
    </row>
    <row r="11" spans="1:13" s="11" customFormat="1" x14ac:dyDescent="0.2">
      <c r="B11" s="8"/>
      <c r="C11" s="15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s="11" customFormat="1" x14ac:dyDescent="0.2">
      <c r="B12" s="2"/>
      <c r="C12" s="8"/>
      <c r="D12" s="14"/>
      <c r="H12" s="79" t="s">
        <v>12</v>
      </c>
      <c r="I12" s="79"/>
      <c r="J12" s="79"/>
    </row>
    <row r="13" spans="1:13" s="11" customFormat="1" x14ac:dyDescent="0.2">
      <c r="B13" s="13"/>
      <c r="C13" s="8"/>
      <c r="D13" s="14"/>
      <c r="H13" s="79" t="s">
        <v>13</v>
      </c>
      <c r="I13" s="79"/>
      <c r="J13" s="79"/>
    </row>
    <row r="14" spans="1:13" x14ac:dyDescent="0.2">
      <c r="C14" s="10"/>
      <c r="D14" s="5"/>
      <c r="E14" s="5"/>
      <c r="F14" s="5"/>
      <c r="G14" s="5"/>
      <c r="H14" s="5"/>
      <c r="I14" s="5"/>
      <c r="J14" s="5"/>
      <c r="K14" s="5"/>
    </row>
    <row r="15" spans="1:13" x14ac:dyDescent="0.2">
      <c r="B15" s="10"/>
      <c r="C15" s="10"/>
      <c r="D15" s="5"/>
      <c r="E15" s="5"/>
      <c r="H15" s="5"/>
      <c r="I15" s="41"/>
      <c r="K15" s="41"/>
    </row>
    <row r="16" spans="1:13" x14ac:dyDescent="0.2">
      <c r="C16" s="1"/>
    </row>
    <row r="17" spans="3:3" x14ac:dyDescent="0.2">
      <c r="C17" s="1"/>
    </row>
    <row r="18" spans="3:3" x14ac:dyDescent="0.2">
      <c r="C18" s="1"/>
    </row>
    <row r="19" spans="3:3" x14ac:dyDescent="0.2">
      <c r="C19" s="1"/>
    </row>
    <row r="20" spans="3:3" x14ac:dyDescent="0.2">
      <c r="C20" s="1"/>
    </row>
    <row r="21" spans="3:3" x14ac:dyDescent="0.2">
      <c r="C21" s="1"/>
    </row>
  </sheetData>
  <mergeCells count="2">
    <mergeCell ref="H12:J12"/>
    <mergeCell ref="H13:J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EB611-D4EF-4B60-8A39-87E559C13203}">
  <dimension ref="A3:L16"/>
  <sheetViews>
    <sheetView tabSelected="1" workbookViewId="0">
      <selection activeCell="H3" sqref="H3"/>
    </sheetView>
  </sheetViews>
  <sheetFormatPr defaultRowHeight="15" x14ac:dyDescent="0.25"/>
  <cols>
    <col min="2" max="2" width="67.85546875" customWidth="1"/>
    <col min="8" max="8" width="15.7109375" customWidth="1"/>
  </cols>
  <sheetData>
    <row r="3" spans="1:12" s="10" customFormat="1" ht="14.25" x14ac:dyDescent="0.2">
      <c r="A3" s="5"/>
      <c r="B3" s="16" t="s">
        <v>23</v>
      </c>
      <c r="H3" s="43" t="s">
        <v>51</v>
      </c>
    </row>
    <row r="4" spans="1:12" s="10" customFormat="1" ht="14.25" x14ac:dyDescent="0.2">
      <c r="A4" s="5"/>
      <c r="B4" s="16"/>
      <c r="H4" s="43"/>
    </row>
    <row r="5" spans="1:12" s="17" customFormat="1" ht="85.5" x14ac:dyDescent="0.25">
      <c r="A5" s="44" t="s">
        <v>0</v>
      </c>
      <c r="B5" s="45" t="s">
        <v>14</v>
      </c>
      <c r="C5" s="44" t="s">
        <v>15</v>
      </c>
      <c r="D5" s="18" t="s">
        <v>16</v>
      </c>
      <c r="E5" s="18" t="s">
        <v>17</v>
      </c>
      <c r="F5" s="18" t="s">
        <v>18</v>
      </c>
      <c r="G5" s="19" t="s">
        <v>3</v>
      </c>
      <c r="H5" s="19" t="s">
        <v>4</v>
      </c>
      <c r="I5" s="18" t="s">
        <v>19</v>
      </c>
      <c r="J5" s="18" t="s">
        <v>6</v>
      </c>
      <c r="K5" s="20" t="s">
        <v>20</v>
      </c>
      <c r="L5" s="12"/>
    </row>
    <row r="6" spans="1:12" s="10" customFormat="1" ht="195" x14ac:dyDescent="0.25">
      <c r="A6" s="22">
        <v>1</v>
      </c>
      <c r="B6" s="63" t="s">
        <v>38</v>
      </c>
      <c r="C6" s="22" t="s">
        <v>7</v>
      </c>
      <c r="D6" s="22">
        <v>5</v>
      </c>
      <c r="E6" s="22"/>
      <c r="F6" s="22"/>
      <c r="G6" s="22"/>
      <c r="H6" s="42"/>
      <c r="I6" s="25"/>
      <c r="J6" s="25"/>
      <c r="K6" s="25"/>
    </row>
    <row r="7" spans="1:12" s="5" customFormat="1" ht="14.25" x14ac:dyDescent="0.25">
      <c r="A7" s="23"/>
      <c r="B7" s="27" t="s">
        <v>10</v>
      </c>
      <c r="C7" s="23" t="s">
        <v>10</v>
      </c>
      <c r="D7" s="23" t="s">
        <v>10</v>
      </c>
      <c r="E7" s="23" t="s">
        <v>10</v>
      </c>
      <c r="F7" s="23" t="s">
        <v>10</v>
      </c>
      <c r="G7" s="23"/>
      <c r="H7" s="42">
        <f>SUM(H6:H6)</f>
        <v>0</v>
      </c>
      <c r="I7" s="22"/>
      <c r="J7" s="22"/>
      <c r="K7" s="23"/>
    </row>
    <row r="8" spans="1:12" s="10" customFormat="1" ht="14.25" x14ac:dyDescent="0.2">
      <c r="A8" s="5"/>
      <c r="B8" s="16"/>
      <c r="H8" s="43"/>
    </row>
    <row r="9" spans="1:12" s="10" customFormat="1" ht="14.25" x14ac:dyDescent="0.2">
      <c r="A9" s="5"/>
      <c r="B9" s="1"/>
      <c r="H9" s="43"/>
    </row>
    <row r="10" spans="1:12" s="10" customFormat="1" ht="14.25" x14ac:dyDescent="0.2">
      <c r="A10" s="5"/>
      <c r="B10" s="16"/>
      <c r="H10" s="43"/>
    </row>
    <row r="11" spans="1:12" s="11" customFormat="1" ht="14.25" x14ac:dyDescent="0.2">
      <c r="A11" s="8"/>
      <c r="B11" s="15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s="11" customFormat="1" ht="14.25" x14ac:dyDescent="0.2">
      <c r="A12" s="2"/>
      <c r="B12" s="8"/>
      <c r="C12" s="14"/>
      <c r="G12" s="79" t="s">
        <v>12</v>
      </c>
      <c r="H12" s="79"/>
      <c r="I12" s="79"/>
    </row>
    <row r="13" spans="1:12" s="11" customFormat="1" ht="14.25" x14ac:dyDescent="0.2">
      <c r="A13" s="13"/>
      <c r="B13" s="8" t="s">
        <v>39</v>
      </c>
      <c r="C13" s="14"/>
      <c r="G13" s="79" t="s">
        <v>13</v>
      </c>
      <c r="H13" s="79"/>
      <c r="I13" s="79"/>
    </row>
    <row r="14" spans="1:12" s="10" customFormat="1" ht="14.25" x14ac:dyDescent="0.2">
      <c r="A14" s="5"/>
      <c r="C14" s="5"/>
      <c r="D14" s="5"/>
      <c r="E14" s="5"/>
      <c r="F14" s="5"/>
      <c r="G14" s="5"/>
      <c r="H14" s="5"/>
      <c r="I14" s="5"/>
      <c r="J14" s="5"/>
    </row>
    <row r="15" spans="1:12" s="10" customFormat="1" ht="14.25" x14ac:dyDescent="0.2">
      <c r="C15" s="5"/>
      <c r="D15" s="5"/>
      <c r="G15" s="5"/>
      <c r="H15" s="41"/>
      <c r="J15" s="41"/>
    </row>
    <row r="16" spans="1:12" s="10" customFormat="1" ht="14.25" x14ac:dyDescent="0.2">
      <c r="A16" s="5"/>
      <c r="B16" s="1"/>
      <c r="H16" s="43"/>
    </row>
  </sheetData>
  <mergeCells count="2">
    <mergeCell ref="G12:I12"/>
    <mergeCell ref="G13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1.</vt:lpstr>
      <vt:lpstr>2.</vt:lpstr>
      <vt:lpstr>3.</vt:lpstr>
      <vt:lpstr>4.</vt:lpstr>
      <vt:lpstr>5.</vt:lpstr>
      <vt:lpstr>6..</vt:lpstr>
      <vt:lpstr>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Bodnar</dc:creator>
  <cp:lastModifiedBy>Katarzyna Jarosz</cp:lastModifiedBy>
  <cp:lastPrinted>2025-01-29T08:44:15Z</cp:lastPrinted>
  <dcterms:created xsi:type="dcterms:W3CDTF">2025-01-08T10:50:45Z</dcterms:created>
  <dcterms:modified xsi:type="dcterms:W3CDTF">2025-01-29T09:51:03Z</dcterms:modified>
</cp:coreProperties>
</file>