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prawy ZP_2024\ZP 25 Sprzęt GPR - podstawowy\Platforma\"/>
    </mc:Choice>
  </mc:AlternateContent>
  <bookViews>
    <workbookView xWindow="0" yWindow="0" windowWidth="28800" windowHeight="12180"/>
  </bookViews>
  <sheets>
    <sheet name="Formularz cenowy" sheetId="1" r:id="rId1"/>
  </sheets>
  <definedNames>
    <definedName name="_xlnm._FilterDatabase" localSheetId="0" hidden="1">'Formularz cenowy'!$A$5:$M$32</definedName>
    <definedName name="_xlnm.Print_Area" localSheetId="0">'Formularz cenowy'!$A$1:$S$35</definedName>
    <definedName name="_xlnm.Print_Titles" localSheetId="0">'Formularz cenowy'!$5:$5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Q13" i="1"/>
  <c r="S13" i="1" s="1"/>
  <c r="R13" i="1"/>
  <c r="R14" i="1"/>
  <c r="R15" i="1"/>
  <c r="R16" i="1"/>
  <c r="R17" i="1"/>
  <c r="R18" i="1"/>
  <c r="R19" i="1"/>
  <c r="R20" i="1"/>
  <c r="R21" i="1"/>
  <c r="R22" i="1"/>
  <c r="R23" i="1"/>
  <c r="R24" i="1"/>
  <c r="Q25" i="1"/>
  <c r="S25" i="1" s="1"/>
  <c r="R25" i="1"/>
  <c r="R26" i="1"/>
  <c r="R27" i="1"/>
  <c r="R28" i="1"/>
  <c r="R29" i="1"/>
  <c r="R30" i="1"/>
  <c r="R31" i="1"/>
  <c r="R32" i="1"/>
  <c r="O8" i="1"/>
  <c r="Q8" i="1" s="1"/>
  <c r="O9" i="1"/>
  <c r="Q9" i="1" s="1"/>
  <c r="S9" i="1" s="1"/>
  <c r="O10" i="1"/>
  <c r="Q10" i="1" s="1"/>
  <c r="S10" i="1" s="1"/>
  <c r="O11" i="1"/>
  <c r="Q11" i="1" s="1"/>
  <c r="S11" i="1" s="1"/>
  <c r="O12" i="1"/>
  <c r="Q12" i="1" s="1"/>
  <c r="O13" i="1"/>
  <c r="O14" i="1"/>
  <c r="Q14" i="1" s="1"/>
  <c r="O15" i="1"/>
  <c r="Q15" i="1" s="1"/>
  <c r="S15" i="1" s="1"/>
  <c r="O16" i="1"/>
  <c r="Q16" i="1" s="1"/>
  <c r="S16" i="1" s="1"/>
  <c r="O17" i="1"/>
  <c r="Q17" i="1" s="1"/>
  <c r="S17" i="1" s="1"/>
  <c r="O18" i="1"/>
  <c r="O19" i="1"/>
  <c r="Q19" i="1" s="1"/>
  <c r="S19" i="1" s="1"/>
  <c r="O20" i="1"/>
  <c r="Q20" i="1" s="1"/>
  <c r="S20" i="1" s="1"/>
  <c r="O21" i="1"/>
  <c r="Q21" i="1" s="1"/>
  <c r="S21" i="1" s="1"/>
  <c r="O22" i="1"/>
  <c r="Q22" i="1" s="1"/>
  <c r="S22" i="1" s="1"/>
  <c r="O23" i="1"/>
  <c r="Q23" i="1" s="1"/>
  <c r="S23" i="1" s="1"/>
  <c r="O24" i="1"/>
  <c r="Q24" i="1" s="1"/>
  <c r="O25" i="1"/>
  <c r="O26" i="1"/>
  <c r="Q26" i="1" s="1"/>
  <c r="O27" i="1"/>
  <c r="Q27" i="1" s="1"/>
  <c r="S27" i="1" s="1"/>
  <c r="O28" i="1"/>
  <c r="O29" i="1"/>
  <c r="Q29" i="1" s="1"/>
  <c r="S29" i="1" s="1"/>
  <c r="O30" i="1"/>
  <c r="Q30" i="1" s="1"/>
  <c r="O31" i="1"/>
  <c r="Q31" i="1" s="1"/>
  <c r="S31" i="1" s="1"/>
  <c r="O32" i="1"/>
  <c r="Q32" i="1" s="1"/>
  <c r="S32" i="1" s="1"/>
  <c r="R7" i="1"/>
  <c r="O7" i="1"/>
  <c r="O33" i="1" l="1"/>
  <c r="S8" i="1"/>
  <c r="Q28" i="1"/>
  <c r="S28" i="1" s="1"/>
  <c r="S7" i="1"/>
  <c r="S33" i="1" s="1"/>
  <c r="S12" i="1"/>
  <c r="S26" i="1"/>
  <c r="Q18" i="1"/>
  <c r="S18" i="1" s="1"/>
  <c r="S30" i="1"/>
  <c r="Q7" i="1"/>
  <c r="S24" i="1"/>
  <c r="S14" i="1"/>
  <c r="Q33" i="1" l="1"/>
  <c r="K15" i="1"/>
  <c r="K14" i="1"/>
  <c r="K9" i="1"/>
  <c r="K8" i="1" l="1"/>
  <c r="K32" i="1"/>
</calcChain>
</file>

<file path=xl/sharedStrings.xml><?xml version="1.0" encoding="utf-8"?>
<sst xmlns="http://schemas.openxmlformats.org/spreadsheetml/2006/main" count="96" uniqueCount="70">
  <si>
    <t xml:space="preserve">Lp/ Zadanie </t>
  </si>
  <si>
    <t xml:space="preserve">Pozycja planu </t>
  </si>
  <si>
    <t xml:space="preserve">Rozdział </t>
  </si>
  <si>
    <t>Paragraf</t>
  </si>
  <si>
    <t xml:space="preserve">Pozycja </t>
  </si>
  <si>
    <t xml:space="preserve">Nazwa </t>
  </si>
  <si>
    <t>Jm</t>
  </si>
  <si>
    <t>Ilość</t>
  </si>
  <si>
    <t>CPV</t>
  </si>
  <si>
    <t>Wartość szacunkowa (netto) w EURO 1EURO=4,3117 zł.</t>
  </si>
  <si>
    <t xml:space="preserve">Naliczyć kary za termin dostawy </t>
  </si>
  <si>
    <t>Uwagi do realizacji</t>
  </si>
  <si>
    <t xml:space="preserve">FIRMA </t>
  </si>
  <si>
    <t xml:space="preserve">DOSTAWA </t>
  </si>
  <si>
    <t>szt.</t>
  </si>
  <si>
    <t>rozmiary po uzgodnieniu z dostawcą wielkości proponowanych uprzęży</t>
  </si>
  <si>
    <t>008</t>
  </si>
  <si>
    <t>kpl.</t>
  </si>
  <si>
    <t>34731000-0</t>
  </si>
  <si>
    <t>para</t>
  </si>
  <si>
    <t>XS - 4 par.,
S - 5 par.,
M - 10 par.,  
L - 6 par., 
XL - 5 par.</t>
  </si>
  <si>
    <t xml:space="preserve">szt. </t>
  </si>
  <si>
    <t>3 m - 10 szt., 
 2 m - 20 szt.</t>
  </si>
  <si>
    <t>szt</t>
  </si>
  <si>
    <t>par.</t>
  </si>
  <si>
    <t>10 par.:
M- 4 par.
L- 4 par.
XL- 2 par.</t>
  </si>
  <si>
    <t>60 cm - 20 szt.,
80 cm - 20 szt.,
120 cm - 15 szt.,
150 cm - 15 szt.</t>
  </si>
  <si>
    <t>sz.</t>
  </si>
  <si>
    <t xml:space="preserve"> </t>
  </si>
  <si>
    <t>35 cm - 25 szt.
60 cm - 25 szt.</t>
  </si>
  <si>
    <t>Z trwałym nadrukiem na plecach "AEROMEDYK" wysokości liter 10 cm wykonany jako element odblaskowy.</t>
  </si>
  <si>
    <r>
      <t>Uprząż
-</t>
    </r>
    <r>
      <rPr>
        <sz val="10"/>
        <rFont val="Arial"/>
        <family val="2"/>
        <charset val="238"/>
      </rPr>
      <t xml:space="preserve"> otwierany przedni punkt wpinania dla optymalnej integracji sprzętu:
- 	bezpośrednie wpięcie lonży PROGRESS, bez konieczności używania łącznika,
- wpięcie wspornika PODIUM umożliwiające bezpośrednie wpinanie przyrządu zjazdowego, z zachowaniem mobilności przedniego punktu wpinania.
- szelki z pianki rozszerzają się wokół karku, by go nie obcierać. W razie obciążenia pasa przekazują część obciążenia na ramiona,
- pas i taśmy udowe są szerokie i półsztywne dla znakomitej stabilności:  podwójna wyściółka z oddychającej, perforowanej pianki dla komfortu w zwisie,	                    - boczne, metalowe punkty wpinania umożliwiają łatwe wpinania sprzętu. Można je przesunąć, by uniknąć ich przypadkowego zahaczania gdy nie są używane.
- praktyczna regulacja:                                                                                                                                                                                                                                   - 	pas i szelki z klamrami samoblokującymi DOUBLEBACK dla łatwej i szybkiej regulacji,
- taśmy udowe z klamrami automatycznymi FAST, które otwierają się i zamykają błyskawicznie uprząż zakłada się bez potrzeby powtarzania regulacji, nawet w rękawiczkach,
- 	klamry DOUBLEBACK znajdujące się z tyłu uprzęży, pomiędzy pasem a taśmami udowymi pozwalają na regulację, jeżeli używa się tylnego punktu wpinania.  W razie upadku z obciążeniem tego punktu, krótka regulacja pozwalają na przejęcie ciężaru przez taśmy udowe, co umożliwia dłuższe wiszenie w uprzęży w oczekiwaniu na pomoc.
- ułatwienie noszenia i organizację narzędzi do pracy                                                                                                                                                                                   - sześć uchwytów sprzętowych z powłoką ochronną,
- dwie szlufki na uchwyty do noszenia narzędzia CARITOOL,
- dwie  szlufki na woreczki na narzędzia TOOLBAG.
- wersja międzynarodowa ma wskaźnik odpadnięcia: po upadku na tylny punkt wpinania pojawia się czerwona taśma, co kwalifikuje uprząż do wycofania z użytku.
- przedni punkt wpinania: wpięcie przyrządu zjazdowego lub lonży do stabilizacji w pozycji roboczej w użyciu pojedynczym, lonży do wychodzenia, wspornika.
- boczne punkty wpinania: wpięcie lonży do stabilizacji w pozycji roboczej w użyciu podwójnym.
- piersiowy punkt wpinania: wpięcie systemu zatrzymywania upadków.
- tylny  punkt wpinania: wpięcie systemu zatrzymywania upadków.
- punkt wpinania z tyłu pasa:  wpięcie lonży podtrzymującej.
- certyfikacja: ANSI Z359.11, NFPA 1983 classe III, CSA Z259.10, CE EN 361, CE EN 358, CE EN 813, CE EN 12841 typ B
- gwarancja 3 lata.
- materiał: poliamid, poliester, aluminium, stal</t>
    </r>
  </si>
  <si>
    <r>
      <rPr>
        <b/>
        <sz val="10"/>
        <rFont val="Arial"/>
        <family val="2"/>
        <charset val="238"/>
      </rPr>
      <t>Nakolanniki</t>
    </r>
    <r>
      <rPr>
        <sz val="10"/>
        <rFont val="Arial"/>
        <family val="2"/>
        <charset val="238"/>
      </rPr>
      <t>:                               
- dopasowujący się do kolana kształt
- mocna, trwała, elastyczna konstrukcja
- odporna na oleje i płyny zewnętrzna skorupa z gumy zapewniająca doskonałą przyczepność i trwałość
- obszycie z wytrzymałej nylonowej tkaniny Cordura®
- amortyzująca warstwa pianki o grubości 1,3 cm zapewniająca solidne, stałe podparcie bez zsuwania się
- odprowadzająca wilgoć wyściółka od strony wewnętrznej
- dwie taśmy zapewniające optymalne dopasowanie i trzymanie się nakolannika
-  system dla skutecznego i szybkiego zabezpieczenia nadmiaru taśmy
- zapięcia do łatwego zakładania i ściągania ochraniacza
- kolor: zielony</t>
    </r>
  </si>
  <si>
    <r>
      <rPr>
        <b/>
        <sz val="10"/>
        <rFont val="Arial"/>
        <family val="2"/>
        <charset val="238"/>
      </rPr>
      <t>Rękawiczki do asekuracji</t>
    </r>
    <r>
      <rPr>
        <sz val="10"/>
        <rFont val="Arial"/>
        <family val="2"/>
        <charset val="238"/>
      </rPr>
      <t xml:space="preserve">, prac linowych, zjazdów: 
 - z 5 palcami (pełne, długie) 
 - materiał - naturalna skóra ze wzmocnionym wnętrszem dłoni (podwójna warstwa na palcach, wnętrze złoni, między palcem wskazującym i kciukiem; na grzbieice dłoni oddychający strech 
  - mankiety zapinane na rzepy 
 - nadgarski neoprenowe z zapięciem Vellcro
 - konstrukcja nieograniczająca ruchów manualnych 
 - możliwość wpięcia do urzęży poprzez otwór w mankiecie na karabinek sprzętowy                                                                 </t>
    </r>
  </si>
  <si>
    <r>
      <rPr>
        <b/>
        <sz val="10"/>
        <rFont val="Arial"/>
        <family val="2"/>
        <charset val="238"/>
      </rPr>
      <t>Kask:</t>
    </r>
    <r>
      <rPr>
        <sz val="10"/>
        <rFont val="Arial"/>
        <family val="2"/>
        <charset val="238"/>
      </rPr>
      <t xml:space="preserve">
•	Pasek pod brodę o zmiennej wytrzymałości umożliwia użycie kasku do prac na wysokości i do prac na ziemi
•	Posiada otwory wentylacyjne z przesuwnymi zatyczkami
•	Możliwość optymalnej integracji latarki czołowej, osłon wzroku i słuchu oraz rozlicznych akcesoriów tworzy kask całkowicie modułowy, odpowiadający na dodatkowe potrzeby pracowników
•	Wersja o dobrej widoczności ma zewnętrzną skorupę w kolorze odblaskowym, z fosforyzującymi zaczepami na latarkę czołową oraz taśmami, zapewniając optymalną widoczność pracownika, zarówno w dzień jak i w nocy
•	Wewnętrzne taśmy tekstylne z sześcioma punktami mocowania zapewniającym znakomitą stabilizację na głowie
•	system regulacji zapewnia wycentrowanie kasku na głowie, dzięki bocznym pokrętłom do regulacji
•	system ustawia błyskawicznie opaskę podtrzymującą w pozycji niskiej, gwarantując świetną stabilizację kasku na głowie. Opaska ta może być zmniejszona i schowana wewnątrz kasku dla ułatwienia transportu i przechowywania
•	Dostarczany z wymienną pianką zapewniającą komfort
•	Ochrona dostosowana do pracy na wysokości i pracy na ziemi
•	pasek pod brodę DUAL ma opcję zmiany wytrzymałości, by dostosować kask do różnych środowisk pracy: praca na wysokości (EN 12492) i praca na ziemi (EN 397). Klamra posiada dwie pozycje dla dwóch trybów użytkowania: zwiększona wytrzymałość, by ograniczyć ryzyko utraty kasku podczas upadku z wysokości,  zmniejszona wytrzymałość dla ograniczenia ryzyka uduszenia w razie zahaczenia kasku, gdy użytkownik jest na ziemi
•	absorpcja uderzeń odbywa się przez deformację skorupy zewnętrznej
•	otwory z przesuwanymi od zewnątrz zatyczkami umożliwiają dostosowanie wentylacji w zależności od warunków użytkowania
•	zewnętrzna skorupa w kolorze odblaskowym, z fosforyzującymi zaczepami na latarkę czołową oraz taśmami, zapewnia optymalną widoczność pracownika, zarówno w dzień jak i w nocy
•	Kolor pomarańczowy
•	Rozmiar: 53-63 cm
•	Ciężar: 495 g
•	Materiał: ABS (kopolimer akrylonitrylo-butadienowo-styrenowy), poliamid, poliwęglan, poliester o dużej wytrzymałości, polietylen
•	Certyfikacja: CE, EN 397, EN 12492, ANSI Z89.1 Type I Class C, EAC
•	Gwarancja 3 lata</t>
    </r>
  </si>
  <si>
    <r>
      <rPr>
        <b/>
        <sz val="10"/>
        <rFont val="Arial"/>
        <family val="2"/>
        <charset val="238"/>
      </rPr>
      <t>Lonża do stabilizacji:</t>
    </r>
    <r>
      <rPr>
        <sz val="10"/>
        <rFont val="Arial"/>
        <family val="2"/>
        <charset val="238"/>
      </rPr>
      <t xml:space="preserve">
•	Regulowana lonża do stabilizacji w pozycji roboczej;
•	Pozwala na przyjęcie wygodnej pozycji gdy użytkownik podpiera się stopami;
•	Dzięki połączeniu z przyrządem Adjust, pozwoli na rozłożenie obciążenia między pasem a taśmami udowymi;
•	Dzięki podwójnemu użyciu możliwe jest lepsze rozłożenie obciążenia na poziomie pasa;
•	Bardzo prosta manipulacja lonżą;
•	Możliwe szybkie i precyzyjne dopasowanie długości;
•	Dodatkowe akcesorium Stuart (brak w zestawie) pozwoli na ustawienie łącznika w prawidłowej pozycji
•	Dzięki dodatkowej poprzeczce Captiv Adjust (dołączona do zestawu), przyrząd Adjust zostanie utrzymany w dobrej pozycji i pozwoli na połączenie lonży z przyrządem zaciskowym i łącznikiem
•	Osłona chroniąca linę;
•	Lonża wykonana z liny dynamicznej, która pozwoli na zaabsorbowanie upadku;
•	Kompatybilna z łącznikami: OK, Am’D, Bm’D, oraz OXAN;
•	Produkt posiada certyfikację CE EN 358, EAC, ANSI Z359.3, CSA Z259.11
•	Długość: 2 m; 3 m;</t>
    </r>
  </si>
  <si>
    <r>
      <rPr>
        <b/>
        <sz val="10"/>
        <rFont val="Arial"/>
        <family val="2"/>
        <charset val="238"/>
      </rPr>
      <t>Przyrząd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zjazdowy: 
</t>
    </r>
    <r>
      <rPr>
        <sz val="10"/>
        <rFont val="Arial"/>
        <family val="2"/>
        <charset val="238"/>
      </rPr>
      <t>Materiał: Aluminium, Stal
Średnica liny: 9 -12 mm
Maksymalna waga użytkownika: 250 kg (EN)
Maksymalna wysokość zjazdu: 190 m
Waga: 510 g
Dopuszczalny czas używania: 30 lat
Normy: EN 12841-C:2006, EN 15151-1:2012, EN 341-2A:2011
Trwały i wytrzymały: 100% metal bez wrażliwych części z tworzyw sztucznych</t>
    </r>
  </si>
  <si>
    <r>
      <rPr>
        <b/>
        <sz val="10"/>
        <rFont val="Arial"/>
        <family val="2"/>
        <charset val="238"/>
      </rPr>
      <t>Sekator do cięcia liny</t>
    </r>
    <r>
      <rPr>
        <sz val="10"/>
        <rFont val="Arial"/>
        <family val="2"/>
        <charset val="238"/>
      </rPr>
      <t xml:space="preserve">
•	2 zaokrąglone ostrza
•	do przecięcia lin będących pod napęciemi o średnicy nie miej niż 11,5 mm 
•	wyposażone w blokadę bezpieczeństwa
•	posiadający oczko montażowe do lonży
•	waga w zakresie 100 -120 g</t>
    </r>
  </si>
  <si>
    <r>
      <rPr>
        <b/>
        <sz val="10"/>
        <rFont val="Arial"/>
        <family val="2"/>
        <charset val="238"/>
      </rPr>
      <t>Łącznik stalowy</t>
    </r>
    <r>
      <rPr>
        <sz val="10"/>
        <rFont val="Arial"/>
        <family val="2"/>
        <charset val="238"/>
      </rPr>
      <t>:  stalowy o dużej wytrzymałości, przeznaczony do używania w trudnych warunkach. Znajdujący zastosowanie podczas budowy stanowisk lub podczas wpinania do konstrukcji stalowych.
• Owalny i symetryczny kształt umożliwiający przyjęcie optymalnej pozycji.
• Łatwy w manipulacji
- kształt wewnętrzny, obły ograniczający ryzyko zahaczania i ułatwiający obrót karabinka,
- posiadający system Keylock chroniący przed przypadkowym zahaczeniem karabinka.
• Przekrój H
- zapewniający optymalny stosunek ciężar/ wytrzymałości,
- chroniący oznaczenia przed ścieraniem.
 • posiadający z systemami blokowania:
- TRIACT-LOCK: (ręczny system zakręcania z czerwonym wskaźnikiem, który pojawia się jeśli zamek nie jest zamknięty).
Posiadający Certyfikację: CE EN 362, NFPA 1983 Technical Use, EAC
Ciężar: do 189 g
Wytrzymałość oś podłużna ¨minimum 38 kN
Wytrzymałość  oś poprzeczna :minimum 16 kN
Wytrzymałość  z otwartym zamkiem: minimum15 kN
Prześwit: minimum 22 mm</t>
    </r>
  </si>
  <si>
    <r>
      <rPr>
        <b/>
        <sz val="10"/>
        <rFont val="Arial"/>
        <family val="2"/>
        <charset val="238"/>
      </rPr>
      <t>Rękawice ochronne</t>
    </r>
    <r>
      <rPr>
        <sz val="10"/>
        <rFont val="Arial"/>
        <family val="2"/>
        <charset val="238"/>
      </rPr>
      <t xml:space="preserve">
•	Ocieplenie	Nie
•	Obsługa ekranów dotykowych	Tak
•	Typ materiału	Syntetyczny
•	Skład materiału	Syntetyczna skóra/TrekDry®
•	Typ/przeznaczenie	Ochronne
•	Cechy dodatkowe	Spełniają normę EN388-2121X</t>
    </r>
  </si>
  <si>
    <r>
      <rPr>
        <b/>
        <sz val="10"/>
        <rFont val="Arial"/>
        <family val="2"/>
        <charset val="238"/>
      </rPr>
      <t>Stalowy karabinek bezząbkowy w wersji z zamkiem typu Triplex.</t>
    </r>
    <r>
      <rPr>
        <sz val="10"/>
        <rFont val="Arial"/>
        <family val="2"/>
        <charset val="238"/>
      </rPr>
      <t xml:space="preserve">
Parametry:
•	waga: 250 g.
•	wytrzymałość: 40.15.15 kN,
•	wymiary: 112 x 74 mm,
•	prześwit: 22 mm,
•	materiał: Stal cynkowana,
•	UIAA: TAK,
•	certyfikaty: CE (0333), EN 12275 oraz 362,
•	indywidualnie testowany: Tak (12 kN),
•	typ: H, M.</t>
    </r>
  </si>
  <si>
    <r>
      <rPr>
        <b/>
        <sz val="10"/>
        <rFont val="Arial"/>
        <family val="2"/>
        <charset val="238"/>
      </rPr>
      <t>Otwierany ring</t>
    </r>
    <r>
      <rPr>
        <sz val="10"/>
        <rFont val="Arial"/>
        <family val="2"/>
        <charset val="238"/>
      </rPr>
      <t xml:space="preserve">
•	Zamykanie zapewnione przez sprawdzony system zamka błyskawicznego. Zamek typu keylock. 
•	Blokowanie odbywa się za pomocą śruby.
•	Zaleta tego systemu: brak siły przyłożonej do śruby, bezpieczeństwo jest zatem całkowite.
•	Wytrzymałość 25 kN
•	Materiał stal nierdzewna
•	Waga 130 g
•	Wymiary Ø zewnętrzna: 75mm, Ø wewnętrzna : 47mm
•	Prześwit 18 mm
•	Normy CE EN 362</t>
    </r>
  </si>
  <si>
    <r>
      <rPr>
        <b/>
        <sz val="10"/>
        <rFont val="Arial"/>
        <family val="2"/>
        <charset val="238"/>
      </rPr>
      <t>Taśmy stanowiskowe 26kN</t>
    </r>
    <r>
      <rPr>
        <sz val="10"/>
        <rFont val="Arial"/>
        <family val="2"/>
        <charset val="238"/>
      </rPr>
      <t xml:space="preserve">
•	Materiał: nylon
•	Kod produktu: L-0465
•	Wytrzymałość: 26 kN
•	Szerokość: 26 kN
•	Dopuszczalny czas użytkowania: 10 lat
•	Normy: EN 354:2010, EN 795-B:2012</t>
    </r>
  </si>
  <si>
    <r>
      <rPr>
        <b/>
        <sz val="10"/>
        <rFont val="Arial"/>
        <family val="2"/>
        <charset val="238"/>
      </rPr>
      <t>Multitool</t>
    </r>
    <r>
      <rPr>
        <sz val="10"/>
        <rFont val="Arial"/>
        <family val="2"/>
        <charset val="238"/>
      </rPr>
      <t xml:space="preserve">
Dane techniczne:
•	Materiały: tytan; stal nierdzewna 420; stal nierdzewna S30V
•	Wymiary: 100 mm x 39 mm (złożony)
•	Waga: 252 g
Narzędzia:
•	Kombinerki płaskie
•	Kombinerki standardowe
•	Standardowy przecinak do drutu (wymienny)
•	Przecinak do drutu twardego (wymienny)
•	Zaciskacz do przewodów elektrycznych
•	Przyrząd do zdejmowania izolacji
•	Ostrze nożowe gładkie ze stali nierdzewnej S30V (otwierane jedną ręką)
•	Ostrze nożowe ząbkowane ze stali nierdzewnej 420HC (otwierane jedną ręką)
•	Piła do drewna
•	Sprężynujące nożyczki
•	Hak tnący
•	Miarka (8 cali/19 cm)
•	Otwieracz do puszek
•	Otwieracz do kapsli
•	Pilnik do metalu i drewna
•	Pilnik diamentowy
•	Duże gniazdo na wymienne bity (wkrętaki)
•	Małe gniazdo na wymienne bity (wkrętaki)
•	Średni śrubokręt płaski
Gwarancja: 25 lat</t>
    </r>
  </si>
  <si>
    <r>
      <rPr>
        <b/>
        <sz val="10"/>
        <rFont val="Arial"/>
        <family val="2"/>
        <charset val="238"/>
      </rPr>
      <t xml:space="preserve">Lina specjalna 5 mm x 60 m	</t>
    </r>
    <r>
      <rPr>
        <sz val="10"/>
        <rFont val="Arial"/>
        <family val="2"/>
        <charset val="238"/>
      </rPr>
      <t xml:space="preserve">
Parametry techniczne:
•	Lina ultra statyczna
•	5mm  - 21 g/m - 12 kN
•	Oplot oraz rdzeń wykonane z włókien Aramidowych (duża odporność na ścieranie, temperaturę) oraz Nylonu
•	Oznaczenie połowy liny
•	Kolor: zielono-czarny
•	Certyfikowana EN 564
•	Bardzo kompaktowa
•	Dostępna w długościach 30, 40 m do ratownictwa lodowcowego oraz 50, 60 m jako lina pomocnicza (np. do wycofów ze ścian)</t>
    </r>
  </si>
  <si>
    <r>
      <rPr>
        <b/>
        <sz val="10"/>
        <rFont val="Arial"/>
        <family val="2"/>
        <charset val="238"/>
      </rPr>
      <t>Worek na linę:</t>
    </r>
    <r>
      <rPr>
        <sz val="10"/>
        <rFont val="Arial"/>
        <family val="2"/>
        <charset val="238"/>
      </rPr>
      <t xml:space="preserve">
pojemność 17L
kolor czerwony
Worek przeznaczony na 25 metrów liny</t>
    </r>
  </si>
  <si>
    <r>
      <rPr>
        <b/>
        <sz val="10"/>
        <rFont val="Arial"/>
        <family val="2"/>
        <charset val="238"/>
      </rPr>
      <t>Worek na linę osobistą 30 m:</t>
    </r>
    <r>
      <rPr>
        <sz val="10"/>
        <rFont val="Arial"/>
        <family val="2"/>
        <charset val="238"/>
      </rPr>
      <t xml:space="preserve">
•	do zabezpieczenia liny przeznaczonej do zjazdów
•	worek wykonano z wytrzymałej Cordury 500D. 
•	Ma on zaczepy, które pozwolą na zamocowanie go do uprzęży oraz dodatkowe taśmy do stabilizacji na udzie. 
•	Linę możemy przywiązać do specjalnej pętli na dnie worka, gdzie znajdują się także otwory do odprowadzania wody i innych zanieczyszczeń
•	W górnej części produktu umieszczono otwór zabezpieczony gumą do wyjęcia naszej liny.
Cechy:
•	Wykonanie z wytrzymałej Cordury
•	Stabilne mocowanie do uda
•	Pomieści do 30 metrów liny
•	Kolor czarny</t>
    </r>
  </si>
  <si>
    <r>
      <rPr>
        <b/>
        <sz val="10"/>
        <rFont val="Arial"/>
        <family val="2"/>
        <charset val="238"/>
      </rPr>
      <t>Worek na linę pokładowy</t>
    </r>
    <r>
      <rPr>
        <sz val="10"/>
        <rFont val="Arial"/>
        <family val="2"/>
        <charset val="238"/>
      </rPr>
      <t xml:space="preserve">
Główne cechy:
•	wykonana z odpornej na uszkodzenia i działanie wysokich temperatur cordury
•	obszerna komora główna o pojemności 7 litrów, zdolna zmieścić 50-60 metrów linki poręczowej lub narzędzia
•	dostęp od góry poprzez klapę zapinaną na wytrzymały suwak YKK
•	specjalny otwór w klapie umożliwiający dostęp do linki bez konieczności otwierania szpejarki
•	obszerna komora główna zaopatrzona w lonżyk umożliwiający dowiązanie końcówki linki przewodnickiej bądź troczenie narzędzi
•	trzy zewnętrzne punkty wpinania karabinków lub akcesoriów na panelu głównym
•	trzy zewnętrzne szlufki elastyczne na panelu bocznym
•	dwie zewnętrzne, ustawione piętrowo przegródki na panelu głównym
•	boczna kieszonka na sekator bądź kombinerki zamykana klapką z szybką klamrą i wyposażona w lonżyk zabezpieczający narzędzia przed utratą
•	podłużna kieszeń zewnętrzna w tylnej części worka
•	podłużna kieszeń wewnętrzna w komorze głównej, zawierająca możliwy do zdemontowania panel usztywniający
•	rozbudowany system regulowanych pasków zapinanych na szybkie klamry pozwalający na różne warianty noszenia w tym jako torbę udową
•	dolne otwory wentylacyjne zapobiegające gromadzeniu wody wewnątrz worka
•	waga: 640 g</t>
    </r>
  </si>
  <si>
    <r>
      <rPr>
        <b/>
        <sz val="10"/>
        <rFont val="Arial"/>
        <family val="2"/>
        <charset val="238"/>
      </rPr>
      <t>Plecak sprzętowy</t>
    </r>
    <r>
      <rPr>
        <sz val="10"/>
        <rFont val="Arial"/>
        <family val="2"/>
        <charset val="238"/>
      </rPr>
      <t xml:space="preserve">
Główne cechy:
•	wykonany z odpornej na uszkodzenia i bryzgoszczelnej cordury 1680D
•	obszerna komora główna o pojemności 54 l
•	dostęp od frontu poprzez nachodzące na siebie klapy zapinane na suwak, rzep oraz szybkie klamry
•	dostęp od dołu i od góry poprzez klapy zapinane na solidne suwaki YKK
•	rozbudowany organizer wewnętrzny umożliwiający personalizowaną segregację sprzętu, narzędzi, dokumentów i rzeczy osobistych
•	rozbudowany system zewnętrznych punktów wpinania pozwalających m.in. na transport kasku z akcesoriami
•	klamry do wpinania worka na pasach ramiennych
•	dodatkowe boczne, centralne i tylne uchwyty o wytrzymałości 200 kg
•	specjalny punkt wpinania do podejmowania przez śmigłowiec o wytrzymałości 300 kg
•	wygodne, profilowane pasy ramienne z możliwością regulacji
•	możliwość dodania pasa biodrowego dla lepszej stabilizacji w marszu
•	komfortowy system nośny oparty o piankowe panele z kanałem powietrznym
•	wymiary: 76 x 32 x 25 cm</t>
    </r>
  </si>
  <si>
    <r>
      <rPr>
        <b/>
        <sz val="10"/>
        <rFont val="Arial"/>
        <family val="2"/>
        <charset val="238"/>
      </rPr>
      <t>NOŻYCZKI MULTITOOL</t>
    </r>
    <r>
      <rPr>
        <sz val="10"/>
        <rFont val="Arial"/>
        <family val="2"/>
        <charset val="238"/>
      </rPr>
      <t xml:space="preserve">
•	narzędzie wielofunkcyjne dedykowane pracownikom cywilnych służb ratowniczych oraz wojskowym formacjom medycznym.
Funkcjonalność:
•	Medyczne nożyczki ze stali nierdzewnej 420HC
•	Przecinak do pasów
•	Przecinak do pierścionków
•	Linijka (5 cm)
•	Standardowy klucz do butli z tlenem
•	Zbijak do szyb
•	Kółko do przewleczenia linki
Charakterystyka:
•	Stal nierdzewna
•	Materiały: stal nierdzewna, zytel
•	Wymiary: 127 mm (złożony)
•	Wymiary nożyczek: 48 mm (powierzchnie tnące)
•	Waga: 164 g
•	Polimerowa kabura
•	Długość ostrza  48mm</t>
    </r>
  </si>
  <si>
    <r>
      <rPr>
        <b/>
        <sz val="10"/>
        <rFont val="Arial"/>
        <family val="2"/>
        <charset val="238"/>
      </rPr>
      <t>Latarka czołowa, 340 lm</t>
    </r>
    <r>
      <rPr>
        <sz val="10"/>
        <rFont val="Arial"/>
        <family val="2"/>
        <charset val="238"/>
      </rPr>
      <t xml:space="preserve">
•	wysokowydajna lampa czołowa,
•	340 lm,
•	czerwona dioda sygnalizacyjna,
•	3xAAA,
•	250h,
•	dyfuzor,
•	filtry RGB
•	Regulacja światła wg potrzeb
•	Klasa szczelności IP64
•	Waga [g] 108 g</t>
    </r>
  </si>
  <si>
    <r>
      <rPr>
        <b/>
        <sz val="10"/>
        <rFont val="Arial"/>
        <family val="2"/>
        <charset val="238"/>
      </rPr>
      <t>Okulary ochronne</t>
    </r>
    <r>
      <rPr>
        <sz val="10"/>
        <rFont val="Arial"/>
        <family val="2"/>
        <charset val="238"/>
      </rPr>
      <t xml:space="preserve">
Okulary z odpornymi na zarysowania i parowanie wizjerami pierwszej klasy optycznej
SPECYFIKACJA:
- Materiał wizjera: poliwęglan
- Grubość wizjera: 2,4 mm
- Kolor wizjera: przezroczysty, transmisja światła widzialnego: 90%
- Kolor wizjera: przyciemniany, transmisja światła widzialnego: 15%
- Kolor oprawek: czarne
- Waga kompletnych okularów: 34 g
FILTRY: 100% UVA/UVB
NORMY:
- zgodne z amerykańską normą cywilną ANSI Z87.1 - 2015
- zgodne z normą amerykańskiej armii MIL SPEC MIL-PRF-32432
- zgodne z europejską normą CE EN166
- zgodne z US Federal OSHA
ZESTAW ZAWIERA:
- Oprawki Crossblade™ w kolorze czarnym (2 szt.)
- Wizjer przezroczysty Clear w wersji Standard
- Wizjer przyciemniany Smoke w wersji Standard
- Wizjer żółty Hi-Def Yellow w wersji Standard
- Nosek w wersji Standard (3 szt.)
- Sztywne, zamykane na zamek etui z montażem do paska lub oporządzenia
- Elastyczny pasek na szyję
- Woreczek z mikrofibry do przechowywania i czyszczenia okularów (2 szt.)</t>
    </r>
  </si>
  <si>
    <r>
      <rPr>
        <b/>
        <sz val="10"/>
        <rFont val="Arial"/>
        <family val="2"/>
        <charset val="238"/>
      </rPr>
      <t>Kamizelka OPERATOR</t>
    </r>
    <r>
      <rPr>
        <sz val="10"/>
        <rFont val="Arial"/>
        <family val="2"/>
        <charset val="238"/>
      </rPr>
      <t xml:space="preserve">
Kamizelka odblaskowa z poliestru. Wykonana z materiałów z wysoką odpornością na zużycie i maksymalną oddychalnością. 
• Segmentowe opaski odblaskowe dla lepszej widoczności
• Wstawki z siateczki
• Przód kamizelki oraz kieszenie zapinane na zamek
• Kieszenie na piersi i tylna kieszeń zapinana na zamek; kieszeń na radio ze smyczą i sprzączką
• Szyja, pachy i dół wykończone gumką
• Możliwość zapięcia na zamek błyskawiczny akcesorium Pocket Operator CE Evo mod. MAOH03US
• Uchwyt sekatora połączony z jojo dla łatwiejszego użycia (MAJH00US)
• Wewnętrzny system zapinania uprzęży z rzepem z wyjściami na klatce piersiowej zamykanymi na zamek błyskawiczny
• Przeznaczona do ratownictwa wysokościowego / śmigłowcowego. 
SPECYFIKACJA:
•	Waga: 420 g
•	materiał: poliester (130 g/m2)
•	certyfikat: EN ISO 20471</t>
    </r>
  </si>
  <si>
    <r>
      <rPr>
        <b/>
        <sz val="10"/>
        <rFont val="Arial"/>
        <family val="2"/>
        <charset val="238"/>
      </rPr>
      <t>Lina półstatyczna (aramidowa) 10,5 mm</t>
    </r>
    <r>
      <rPr>
        <sz val="10"/>
        <rFont val="Arial"/>
        <family val="2"/>
        <charset val="238"/>
      </rPr>
      <t xml:space="preserve">
•	w pełni kompatybilny z EN 1891A
•	wysoki punkt dekompozycji (do 500 ° C)
•	wysoka wytrzymałość
•	zwiększona odporność na przecięcia i ścieranie
Dane techniczne:
•	Standard: EN1891A 
•	Siła zrywająca: 32 kN
•	Wytrzmałość z ósemką: 18 kN
•	Średnica: 10,5 mm
•	Masa 1m: 74 g
•	Kurczliwość: 0,40
•	Rdzeń: PA
•	Oplot: Technora® (aramid)
•	Ilość włókien: 32</t>
    </r>
  </si>
  <si>
    <r>
      <rPr>
        <b/>
        <sz val="10"/>
        <rFont val="Arial"/>
        <family val="2"/>
        <charset val="238"/>
      </rPr>
      <t>MAILLON</t>
    </r>
    <r>
      <rPr>
        <sz val="10"/>
        <rFont val="Arial"/>
        <family val="2"/>
        <charset val="238"/>
      </rPr>
      <t xml:space="preserve">
SPECYFIKACJA:
•	Rozmiar: 8 mm,
•	Wytrzym.wzdł.: 40kN,
•	Wytrzym.poprz.: 10 kN, 
•	Prześwit: 9 mm, 12 mm
•	Waga: 81 g, 
•	Wymiary: 74mm x 39mm,
•	Certyfikat: EN 12275, EN 362, UIAA</t>
    </r>
  </si>
  <si>
    <r>
      <rPr>
        <b/>
        <sz val="10"/>
        <rFont val="Arial"/>
        <family val="2"/>
        <charset val="238"/>
      </rPr>
      <t>PĘTLA</t>
    </r>
    <r>
      <rPr>
        <sz val="10"/>
        <rFont val="Arial"/>
        <family val="2"/>
        <charset val="238"/>
      </rPr>
      <t xml:space="preserve">
•	Wykonane z aramidu
•	Szwy chronione termokurczliwą osłoną
•	Znakomita wytrzymałość na powtarzane zginanie dzięki aramidowi Technora
•	Norma: EN 566
•	Wytrzymałość : 22 kN
•	Długość : 35, 50, 60 cm
•	Ciężar: 20, 25, 29 g</t>
    </r>
  </si>
  <si>
    <r>
      <rPr>
        <b/>
        <sz val="12"/>
        <rFont val="Arial"/>
        <family val="2"/>
        <charset val="238"/>
      </rPr>
      <t>FORMULARZ CENOWY</t>
    </r>
    <r>
      <rPr>
        <sz val="12"/>
        <rFont val="Arial"/>
        <family val="2"/>
        <charset val="238"/>
      </rPr>
      <t xml:space="preserve">
w postępowaniu prowadzonym w trybie podstawowym (art. 275 pkt 1 ustawy Pzp), pn.: 
</t>
    </r>
    <r>
      <rPr>
        <b/>
        <sz val="12"/>
        <rFont val="Arial"/>
        <family val="2"/>
        <charset val="238"/>
      </rPr>
      <t>„Dostawa sprzętu wysokościowo-ratowniczego dla 2. GPR”</t>
    </r>
    <r>
      <rPr>
        <sz val="12"/>
        <rFont val="Arial"/>
        <family val="2"/>
        <charset val="238"/>
      </rPr>
      <t xml:space="preserve">
sygnatura sprawy </t>
    </r>
    <r>
      <rPr>
        <b/>
        <sz val="12"/>
        <rFont val="Arial"/>
        <family val="2"/>
        <charset val="238"/>
      </rPr>
      <t>ZP/25/2024</t>
    </r>
  </si>
  <si>
    <t xml:space="preserve">Cena jednostkowa netto (zł) </t>
  </si>
  <si>
    <t>Wartość
netto (zł)</t>
  </si>
  <si>
    <t>VAT
w %</t>
  </si>
  <si>
    <t>Kwota VAT
w zł</t>
  </si>
  <si>
    <t xml:space="preserve">Cena jednostkowa brutto (zł) </t>
  </si>
  <si>
    <t xml:space="preserve">Wartość  brutto
(zł)  </t>
  </si>
  <si>
    <t>Załącznik nr 2 do SWZ</t>
  </si>
  <si>
    <t>RAZEM</t>
  </si>
  <si>
    <t>-</t>
  </si>
  <si>
    <t>Uwaga! Dokument należy opatrzyć kwalifikowanym podpisem elektronicznym, podpisem zaufanym lub podpisem osobistym</t>
  </si>
  <si>
    <t xml:space="preserve">
</t>
  </si>
  <si>
    <r>
      <rPr>
        <b/>
        <sz val="10"/>
        <rFont val="Arial"/>
        <family val="2"/>
        <charset val="238"/>
      </rPr>
      <t>ZAKRES:</t>
    </r>
    <r>
      <rPr>
        <sz val="10"/>
        <rFont val="Arial"/>
        <family val="2"/>
        <charset val="238"/>
      </rPr>
      <t xml:space="preserve">
- dla miary wagi w gramach  +/- 10 g,
- dla miary długości w milimetrach  +/- 10 mm,
- dla miary strumienia świetlnego/intensywności +/- lumenów.</t>
    </r>
    <r>
      <rPr>
        <sz val="10"/>
        <color rgb="FFFF0000"/>
        <rFont val="Arial"/>
        <family val="2"/>
        <charset val="238"/>
      </rPr>
      <t xml:space="preserve">
</t>
    </r>
  </si>
  <si>
    <r>
      <rPr>
        <b/>
        <sz val="10"/>
        <rFont val="Arial"/>
        <family val="2"/>
        <charset val="238"/>
      </rPr>
      <t>Latarka czołowa, 1200 lm</t>
    </r>
    <r>
      <rPr>
        <sz val="10"/>
        <rFont val="Arial"/>
        <family val="2"/>
        <charset val="238"/>
      </rPr>
      <t xml:space="preserve">
•	Zasilanie 18650 Li-Ion 3,7V 3000 mAh
•	Czas ładowania	 4 h
•	kątowa latarka EDC
•	1200 lm
•	83g
•	zasięg 110-120 m
•	odporność IP68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</si>
</sst>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1]"/>
    <numFmt numFmtId="165" formatCode="_-* #,##0.00\ [$zł-415]_-;\-* #,##0.00\ [$zł-415]_-;_-* &quot;-&quot;??\ [$zł-415]_-;_-@_-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3" xfId="0" applyFont="1" applyBorder="1"/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textRotation="90" wrapText="1"/>
    </xf>
    <xf numFmtId="49" fontId="5" fillId="0" borderId="4" xfId="0" applyNumberFormat="1" applyFont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 textRotation="90" wrapText="1"/>
    </xf>
    <xf numFmtId="49" fontId="5" fillId="2" borderId="4" xfId="0" applyNumberFormat="1" applyFont="1" applyFill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justify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2" borderId="4" xfId="0" applyFont="1" applyFill="1" applyBorder="1" applyAlignment="1" applyProtection="1">
      <alignment horizontal="center" vertical="center" wrapText="1"/>
    </xf>
    <xf numFmtId="9" fontId="2" fillId="0" borderId="0" xfId="2" applyNumberFormat="1" applyFont="1" applyBorder="1" applyAlignment="1">
      <alignment horizontal="center" vertical="center" wrapText="1"/>
    </xf>
    <xf numFmtId="9" fontId="2" fillId="0" borderId="4" xfId="2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vertical="center"/>
    </xf>
    <xf numFmtId="165" fontId="4" fillId="0" borderId="4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top" wrapText="1"/>
    </xf>
    <xf numFmtId="0" fontId="1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3">
    <cellStyle name="Normalny" xfId="0" builtinId="0"/>
    <cellStyle name="Normalny_Arkusz1_plan zakupów 2005 - wersja dobra po korekcie" xfId="1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view="pageBreakPreview" topLeftCell="A16" zoomScale="80" zoomScaleNormal="80" zoomScaleSheetLayoutView="80" zoomScalePageLayoutView="60" workbookViewId="0">
      <selection activeCell="F17" sqref="F17"/>
    </sheetView>
  </sheetViews>
  <sheetFormatPr defaultColWidth="11.42578125" defaultRowHeight="12.75" x14ac:dyDescent="0.2"/>
  <cols>
    <col min="1" max="1" width="6.140625" style="3" customWidth="1"/>
    <col min="2" max="2" width="6.140625" style="3" hidden="1" customWidth="1"/>
    <col min="3" max="3" width="6.85546875" style="3" hidden="1" customWidth="1"/>
    <col min="4" max="4" width="6.42578125" style="3" hidden="1" customWidth="1"/>
    <col min="5" max="5" width="7.42578125" style="3" hidden="1" customWidth="1"/>
    <col min="6" max="6" width="142.140625" style="3" customWidth="1"/>
    <col min="7" max="7" width="19.28515625" style="3" customWidth="1"/>
    <col min="8" max="8" width="6.42578125" style="3" bestFit="1" customWidth="1"/>
    <col min="9" max="9" width="7.7109375" style="30" customWidth="1"/>
    <col min="10" max="10" width="14.140625" style="3" hidden="1" customWidth="1"/>
    <col min="11" max="11" width="14" style="3" hidden="1" customWidth="1"/>
    <col min="12" max="12" width="0" style="3" hidden="1" customWidth="1"/>
    <col min="13" max="13" width="28.42578125" style="3" hidden="1" customWidth="1"/>
    <col min="14" max="14" width="15.140625" style="3" customWidth="1"/>
    <col min="15" max="15" width="17" style="3" customWidth="1"/>
    <col min="16" max="16" width="8.85546875" style="3" customWidth="1"/>
    <col min="17" max="17" width="16.5703125" style="3" customWidth="1"/>
    <col min="18" max="18" width="13.140625" style="3" customWidth="1"/>
    <col min="19" max="19" width="17.85546875" style="3" customWidth="1"/>
    <col min="20" max="254" width="11.42578125" style="3"/>
    <col min="255" max="255" width="6.140625" style="3" customWidth="1"/>
    <col min="256" max="259" width="0" style="3" hidden="1" customWidth="1"/>
    <col min="260" max="260" width="100.5703125" style="3" customWidth="1"/>
    <col min="261" max="261" width="6.42578125" style="3" bestFit="1" customWidth="1"/>
    <col min="262" max="262" width="7.7109375" style="3" customWidth="1"/>
    <col min="263" max="263" width="13.85546875" style="3" customWidth="1"/>
    <col min="264" max="264" width="12.42578125" style="3" customWidth="1"/>
    <col min="265" max="265" width="10.7109375" style="3" customWidth="1"/>
    <col min="266" max="266" width="0" style="3" hidden="1" customWidth="1"/>
    <col min="267" max="267" width="12.42578125" style="3" customWidth="1"/>
    <col min="268" max="268" width="14.140625" style="3" customWidth="1"/>
    <col min="269" max="273" width="0" style="3" hidden="1" customWidth="1"/>
    <col min="274" max="274" width="21.42578125" style="3" customWidth="1"/>
    <col min="275" max="510" width="11.42578125" style="3"/>
    <col min="511" max="511" width="6.140625" style="3" customWidth="1"/>
    <col min="512" max="515" width="0" style="3" hidden="1" customWidth="1"/>
    <col min="516" max="516" width="100.5703125" style="3" customWidth="1"/>
    <col min="517" max="517" width="6.42578125" style="3" bestFit="1" customWidth="1"/>
    <col min="518" max="518" width="7.7109375" style="3" customWidth="1"/>
    <col min="519" max="519" width="13.85546875" style="3" customWidth="1"/>
    <col min="520" max="520" width="12.42578125" style="3" customWidth="1"/>
    <col min="521" max="521" width="10.7109375" style="3" customWidth="1"/>
    <col min="522" max="522" width="0" style="3" hidden="1" customWidth="1"/>
    <col min="523" max="523" width="12.42578125" style="3" customWidth="1"/>
    <col min="524" max="524" width="14.140625" style="3" customWidth="1"/>
    <col min="525" max="529" width="0" style="3" hidden="1" customWidth="1"/>
    <col min="530" max="530" width="21.42578125" style="3" customWidth="1"/>
    <col min="531" max="766" width="11.42578125" style="3"/>
    <col min="767" max="767" width="6.140625" style="3" customWidth="1"/>
    <col min="768" max="771" width="0" style="3" hidden="1" customWidth="1"/>
    <col min="772" max="772" width="100.5703125" style="3" customWidth="1"/>
    <col min="773" max="773" width="6.42578125" style="3" bestFit="1" customWidth="1"/>
    <col min="774" max="774" width="7.7109375" style="3" customWidth="1"/>
    <col min="775" max="775" width="13.85546875" style="3" customWidth="1"/>
    <col min="776" max="776" width="12.42578125" style="3" customWidth="1"/>
    <col min="777" max="777" width="10.7109375" style="3" customWidth="1"/>
    <col min="778" max="778" width="0" style="3" hidden="1" customWidth="1"/>
    <col min="779" max="779" width="12.42578125" style="3" customWidth="1"/>
    <col min="780" max="780" width="14.140625" style="3" customWidth="1"/>
    <col min="781" max="785" width="0" style="3" hidden="1" customWidth="1"/>
    <col min="786" max="786" width="21.42578125" style="3" customWidth="1"/>
    <col min="787" max="1022" width="11.42578125" style="3"/>
    <col min="1023" max="1023" width="6.140625" style="3" customWidth="1"/>
    <col min="1024" max="1027" width="0" style="3" hidden="1" customWidth="1"/>
    <col min="1028" max="1028" width="100.5703125" style="3" customWidth="1"/>
    <col min="1029" max="1029" width="6.42578125" style="3" bestFit="1" customWidth="1"/>
    <col min="1030" max="1030" width="7.7109375" style="3" customWidth="1"/>
    <col min="1031" max="1031" width="13.85546875" style="3" customWidth="1"/>
    <col min="1032" max="1032" width="12.42578125" style="3" customWidth="1"/>
    <col min="1033" max="1033" width="10.7109375" style="3" customWidth="1"/>
    <col min="1034" max="1034" width="0" style="3" hidden="1" customWidth="1"/>
    <col min="1035" max="1035" width="12.42578125" style="3" customWidth="1"/>
    <col min="1036" max="1036" width="14.140625" style="3" customWidth="1"/>
    <col min="1037" max="1041" width="0" style="3" hidden="1" customWidth="1"/>
    <col min="1042" max="1042" width="21.42578125" style="3" customWidth="1"/>
    <col min="1043" max="1278" width="11.42578125" style="3"/>
    <col min="1279" max="1279" width="6.140625" style="3" customWidth="1"/>
    <col min="1280" max="1283" width="0" style="3" hidden="1" customWidth="1"/>
    <col min="1284" max="1284" width="100.5703125" style="3" customWidth="1"/>
    <col min="1285" max="1285" width="6.42578125" style="3" bestFit="1" customWidth="1"/>
    <col min="1286" max="1286" width="7.7109375" style="3" customWidth="1"/>
    <col min="1287" max="1287" width="13.85546875" style="3" customWidth="1"/>
    <col min="1288" max="1288" width="12.42578125" style="3" customWidth="1"/>
    <col min="1289" max="1289" width="10.7109375" style="3" customWidth="1"/>
    <col min="1290" max="1290" width="0" style="3" hidden="1" customWidth="1"/>
    <col min="1291" max="1291" width="12.42578125" style="3" customWidth="1"/>
    <col min="1292" max="1292" width="14.140625" style="3" customWidth="1"/>
    <col min="1293" max="1297" width="0" style="3" hidden="1" customWidth="1"/>
    <col min="1298" max="1298" width="21.42578125" style="3" customWidth="1"/>
    <col min="1299" max="1534" width="11.42578125" style="3"/>
    <col min="1535" max="1535" width="6.140625" style="3" customWidth="1"/>
    <col min="1536" max="1539" width="0" style="3" hidden="1" customWidth="1"/>
    <col min="1540" max="1540" width="100.5703125" style="3" customWidth="1"/>
    <col min="1541" max="1541" width="6.42578125" style="3" bestFit="1" customWidth="1"/>
    <col min="1542" max="1542" width="7.7109375" style="3" customWidth="1"/>
    <col min="1543" max="1543" width="13.85546875" style="3" customWidth="1"/>
    <col min="1544" max="1544" width="12.42578125" style="3" customWidth="1"/>
    <col min="1545" max="1545" width="10.7109375" style="3" customWidth="1"/>
    <col min="1546" max="1546" width="0" style="3" hidden="1" customWidth="1"/>
    <col min="1547" max="1547" width="12.42578125" style="3" customWidth="1"/>
    <col min="1548" max="1548" width="14.140625" style="3" customWidth="1"/>
    <col min="1549" max="1553" width="0" style="3" hidden="1" customWidth="1"/>
    <col min="1554" max="1554" width="21.42578125" style="3" customWidth="1"/>
    <col min="1555" max="1790" width="11.42578125" style="3"/>
    <col min="1791" max="1791" width="6.140625" style="3" customWidth="1"/>
    <col min="1792" max="1795" width="0" style="3" hidden="1" customWidth="1"/>
    <col min="1796" max="1796" width="100.5703125" style="3" customWidth="1"/>
    <col min="1797" max="1797" width="6.42578125" style="3" bestFit="1" customWidth="1"/>
    <col min="1798" max="1798" width="7.7109375" style="3" customWidth="1"/>
    <col min="1799" max="1799" width="13.85546875" style="3" customWidth="1"/>
    <col min="1800" max="1800" width="12.42578125" style="3" customWidth="1"/>
    <col min="1801" max="1801" width="10.7109375" style="3" customWidth="1"/>
    <col min="1802" max="1802" width="0" style="3" hidden="1" customWidth="1"/>
    <col min="1803" max="1803" width="12.42578125" style="3" customWidth="1"/>
    <col min="1804" max="1804" width="14.140625" style="3" customWidth="1"/>
    <col min="1805" max="1809" width="0" style="3" hidden="1" customWidth="1"/>
    <col min="1810" max="1810" width="21.42578125" style="3" customWidth="1"/>
    <col min="1811" max="2046" width="11.42578125" style="3"/>
    <col min="2047" max="2047" width="6.140625" style="3" customWidth="1"/>
    <col min="2048" max="2051" width="0" style="3" hidden="1" customWidth="1"/>
    <col min="2052" max="2052" width="100.5703125" style="3" customWidth="1"/>
    <col min="2053" max="2053" width="6.42578125" style="3" bestFit="1" customWidth="1"/>
    <col min="2054" max="2054" width="7.7109375" style="3" customWidth="1"/>
    <col min="2055" max="2055" width="13.85546875" style="3" customWidth="1"/>
    <col min="2056" max="2056" width="12.42578125" style="3" customWidth="1"/>
    <col min="2057" max="2057" width="10.7109375" style="3" customWidth="1"/>
    <col min="2058" max="2058" width="0" style="3" hidden="1" customWidth="1"/>
    <col min="2059" max="2059" width="12.42578125" style="3" customWidth="1"/>
    <col min="2060" max="2060" width="14.140625" style="3" customWidth="1"/>
    <col min="2061" max="2065" width="0" style="3" hidden="1" customWidth="1"/>
    <col min="2066" max="2066" width="21.42578125" style="3" customWidth="1"/>
    <col min="2067" max="2302" width="11.42578125" style="3"/>
    <col min="2303" max="2303" width="6.140625" style="3" customWidth="1"/>
    <col min="2304" max="2307" width="0" style="3" hidden="1" customWidth="1"/>
    <col min="2308" max="2308" width="100.5703125" style="3" customWidth="1"/>
    <col min="2309" max="2309" width="6.42578125" style="3" bestFit="1" customWidth="1"/>
    <col min="2310" max="2310" width="7.7109375" style="3" customWidth="1"/>
    <col min="2311" max="2311" width="13.85546875" style="3" customWidth="1"/>
    <col min="2312" max="2312" width="12.42578125" style="3" customWidth="1"/>
    <col min="2313" max="2313" width="10.7109375" style="3" customWidth="1"/>
    <col min="2314" max="2314" width="0" style="3" hidden="1" customWidth="1"/>
    <col min="2315" max="2315" width="12.42578125" style="3" customWidth="1"/>
    <col min="2316" max="2316" width="14.140625" style="3" customWidth="1"/>
    <col min="2317" max="2321" width="0" style="3" hidden="1" customWidth="1"/>
    <col min="2322" max="2322" width="21.42578125" style="3" customWidth="1"/>
    <col min="2323" max="2558" width="11.42578125" style="3"/>
    <col min="2559" max="2559" width="6.140625" style="3" customWidth="1"/>
    <col min="2560" max="2563" width="0" style="3" hidden="1" customWidth="1"/>
    <col min="2564" max="2564" width="100.5703125" style="3" customWidth="1"/>
    <col min="2565" max="2565" width="6.42578125" style="3" bestFit="1" customWidth="1"/>
    <col min="2566" max="2566" width="7.7109375" style="3" customWidth="1"/>
    <col min="2567" max="2567" width="13.85546875" style="3" customWidth="1"/>
    <col min="2568" max="2568" width="12.42578125" style="3" customWidth="1"/>
    <col min="2569" max="2569" width="10.7109375" style="3" customWidth="1"/>
    <col min="2570" max="2570" width="0" style="3" hidden="1" customWidth="1"/>
    <col min="2571" max="2571" width="12.42578125" style="3" customWidth="1"/>
    <col min="2572" max="2572" width="14.140625" style="3" customWidth="1"/>
    <col min="2573" max="2577" width="0" style="3" hidden="1" customWidth="1"/>
    <col min="2578" max="2578" width="21.42578125" style="3" customWidth="1"/>
    <col min="2579" max="2814" width="11.42578125" style="3"/>
    <col min="2815" max="2815" width="6.140625" style="3" customWidth="1"/>
    <col min="2816" max="2819" width="0" style="3" hidden="1" customWidth="1"/>
    <col min="2820" max="2820" width="100.5703125" style="3" customWidth="1"/>
    <col min="2821" max="2821" width="6.42578125" style="3" bestFit="1" customWidth="1"/>
    <col min="2822" max="2822" width="7.7109375" style="3" customWidth="1"/>
    <col min="2823" max="2823" width="13.85546875" style="3" customWidth="1"/>
    <col min="2824" max="2824" width="12.42578125" style="3" customWidth="1"/>
    <col min="2825" max="2825" width="10.7109375" style="3" customWidth="1"/>
    <col min="2826" max="2826" width="0" style="3" hidden="1" customWidth="1"/>
    <col min="2827" max="2827" width="12.42578125" style="3" customWidth="1"/>
    <col min="2828" max="2828" width="14.140625" style="3" customWidth="1"/>
    <col min="2829" max="2833" width="0" style="3" hidden="1" customWidth="1"/>
    <col min="2834" max="2834" width="21.42578125" style="3" customWidth="1"/>
    <col min="2835" max="3070" width="11.42578125" style="3"/>
    <col min="3071" max="3071" width="6.140625" style="3" customWidth="1"/>
    <col min="3072" max="3075" width="0" style="3" hidden="1" customWidth="1"/>
    <col min="3076" max="3076" width="100.5703125" style="3" customWidth="1"/>
    <col min="3077" max="3077" width="6.42578125" style="3" bestFit="1" customWidth="1"/>
    <col min="3078" max="3078" width="7.7109375" style="3" customWidth="1"/>
    <col min="3079" max="3079" width="13.85546875" style="3" customWidth="1"/>
    <col min="3080" max="3080" width="12.42578125" style="3" customWidth="1"/>
    <col min="3081" max="3081" width="10.7109375" style="3" customWidth="1"/>
    <col min="3082" max="3082" width="0" style="3" hidden="1" customWidth="1"/>
    <col min="3083" max="3083" width="12.42578125" style="3" customWidth="1"/>
    <col min="3084" max="3084" width="14.140625" style="3" customWidth="1"/>
    <col min="3085" max="3089" width="0" style="3" hidden="1" customWidth="1"/>
    <col min="3090" max="3090" width="21.42578125" style="3" customWidth="1"/>
    <col min="3091" max="3326" width="11.42578125" style="3"/>
    <col min="3327" max="3327" width="6.140625" style="3" customWidth="1"/>
    <col min="3328" max="3331" width="0" style="3" hidden="1" customWidth="1"/>
    <col min="3332" max="3332" width="100.5703125" style="3" customWidth="1"/>
    <col min="3333" max="3333" width="6.42578125" style="3" bestFit="1" customWidth="1"/>
    <col min="3334" max="3334" width="7.7109375" style="3" customWidth="1"/>
    <col min="3335" max="3335" width="13.85546875" style="3" customWidth="1"/>
    <col min="3336" max="3336" width="12.42578125" style="3" customWidth="1"/>
    <col min="3337" max="3337" width="10.7109375" style="3" customWidth="1"/>
    <col min="3338" max="3338" width="0" style="3" hidden="1" customWidth="1"/>
    <col min="3339" max="3339" width="12.42578125" style="3" customWidth="1"/>
    <col min="3340" max="3340" width="14.140625" style="3" customWidth="1"/>
    <col min="3341" max="3345" width="0" style="3" hidden="1" customWidth="1"/>
    <col min="3346" max="3346" width="21.42578125" style="3" customWidth="1"/>
    <col min="3347" max="3582" width="11.42578125" style="3"/>
    <col min="3583" max="3583" width="6.140625" style="3" customWidth="1"/>
    <col min="3584" max="3587" width="0" style="3" hidden="1" customWidth="1"/>
    <col min="3588" max="3588" width="100.5703125" style="3" customWidth="1"/>
    <col min="3589" max="3589" width="6.42578125" style="3" bestFit="1" customWidth="1"/>
    <col min="3590" max="3590" width="7.7109375" style="3" customWidth="1"/>
    <col min="3591" max="3591" width="13.85546875" style="3" customWidth="1"/>
    <col min="3592" max="3592" width="12.42578125" style="3" customWidth="1"/>
    <col min="3593" max="3593" width="10.7109375" style="3" customWidth="1"/>
    <col min="3594" max="3594" width="0" style="3" hidden="1" customWidth="1"/>
    <col min="3595" max="3595" width="12.42578125" style="3" customWidth="1"/>
    <col min="3596" max="3596" width="14.140625" style="3" customWidth="1"/>
    <col min="3597" max="3601" width="0" style="3" hidden="1" customWidth="1"/>
    <col min="3602" max="3602" width="21.42578125" style="3" customWidth="1"/>
    <col min="3603" max="3838" width="11.42578125" style="3"/>
    <col min="3839" max="3839" width="6.140625" style="3" customWidth="1"/>
    <col min="3840" max="3843" width="0" style="3" hidden="1" customWidth="1"/>
    <col min="3844" max="3844" width="100.5703125" style="3" customWidth="1"/>
    <col min="3845" max="3845" width="6.42578125" style="3" bestFit="1" customWidth="1"/>
    <col min="3846" max="3846" width="7.7109375" style="3" customWidth="1"/>
    <col min="3847" max="3847" width="13.85546875" style="3" customWidth="1"/>
    <col min="3848" max="3848" width="12.42578125" style="3" customWidth="1"/>
    <col min="3849" max="3849" width="10.7109375" style="3" customWidth="1"/>
    <col min="3850" max="3850" width="0" style="3" hidden="1" customWidth="1"/>
    <col min="3851" max="3851" width="12.42578125" style="3" customWidth="1"/>
    <col min="3852" max="3852" width="14.140625" style="3" customWidth="1"/>
    <col min="3853" max="3857" width="0" style="3" hidden="1" customWidth="1"/>
    <col min="3858" max="3858" width="21.42578125" style="3" customWidth="1"/>
    <col min="3859" max="4094" width="11.42578125" style="3"/>
    <col min="4095" max="4095" width="6.140625" style="3" customWidth="1"/>
    <col min="4096" max="4099" width="0" style="3" hidden="1" customWidth="1"/>
    <col min="4100" max="4100" width="100.5703125" style="3" customWidth="1"/>
    <col min="4101" max="4101" width="6.42578125" style="3" bestFit="1" customWidth="1"/>
    <col min="4102" max="4102" width="7.7109375" style="3" customWidth="1"/>
    <col min="4103" max="4103" width="13.85546875" style="3" customWidth="1"/>
    <col min="4104" max="4104" width="12.42578125" style="3" customWidth="1"/>
    <col min="4105" max="4105" width="10.7109375" style="3" customWidth="1"/>
    <col min="4106" max="4106" width="0" style="3" hidden="1" customWidth="1"/>
    <col min="4107" max="4107" width="12.42578125" style="3" customWidth="1"/>
    <col min="4108" max="4108" width="14.140625" style="3" customWidth="1"/>
    <col min="4109" max="4113" width="0" style="3" hidden="1" customWidth="1"/>
    <col min="4114" max="4114" width="21.42578125" style="3" customWidth="1"/>
    <col min="4115" max="4350" width="11.42578125" style="3"/>
    <col min="4351" max="4351" width="6.140625" style="3" customWidth="1"/>
    <col min="4352" max="4355" width="0" style="3" hidden="1" customWidth="1"/>
    <col min="4356" max="4356" width="100.5703125" style="3" customWidth="1"/>
    <col min="4357" max="4357" width="6.42578125" style="3" bestFit="1" customWidth="1"/>
    <col min="4358" max="4358" width="7.7109375" style="3" customWidth="1"/>
    <col min="4359" max="4359" width="13.85546875" style="3" customWidth="1"/>
    <col min="4360" max="4360" width="12.42578125" style="3" customWidth="1"/>
    <col min="4361" max="4361" width="10.7109375" style="3" customWidth="1"/>
    <col min="4362" max="4362" width="0" style="3" hidden="1" customWidth="1"/>
    <col min="4363" max="4363" width="12.42578125" style="3" customWidth="1"/>
    <col min="4364" max="4364" width="14.140625" style="3" customWidth="1"/>
    <col min="4365" max="4369" width="0" style="3" hidden="1" customWidth="1"/>
    <col min="4370" max="4370" width="21.42578125" style="3" customWidth="1"/>
    <col min="4371" max="4606" width="11.42578125" style="3"/>
    <col min="4607" max="4607" width="6.140625" style="3" customWidth="1"/>
    <col min="4608" max="4611" width="0" style="3" hidden="1" customWidth="1"/>
    <col min="4612" max="4612" width="100.5703125" style="3" customWidth="1"/>
    <col min="4613" max="4613" width="6.42578125" style="3" bestFit="1" customWidth="1"/>
    <col min="4614" max="4614" width="7.7109375" style="3" customWidth="1"/>
    <col min="4615" max="4615" width="13.85546875" style="3" customWidth="1"/>
    <col min="4616" max="4616" width="12.42578125" style="3" customWidth="1"/>
    <col min="4617" max="4617" width="10.7109375" style="3" customWidth="1"/>
    <col min="4618" max="4618" width="0" style="3" hidden="1" customWidth="1"/>
    <col min="4619" max="4619" width="12.42578125" style="3" customWidth="1"/>
    <col min="4620" max="4620" width="14.140625" style="3" customWidth="1"/>
    <col min="4621" max="4625" width="0" style="3" hidden="1" customWidth="1"/>
    <col min="4626" max="4626" width="21.42578125" style="3" customWidth="1"/>
    <col min="4627" max="4862" width="11.42578125" style="3"/>
    <col min="4863" max="4863" width="6.140625" style="3" customWidth="1"/>
    <col min="4864" max="4867" width="0" style="3" hidden="1" customWidth="1"/>
    <col min="4868" max="4868" width="100.5703125" style="3" customWidth="1"/>
    <col min="4869" max="4869" width="6.42578125" style="3" bestFit="1" customWidth="1"/>
    <col min="4870" max="4870" width="7.7109375" style="3" customWidth="1"/>
    <col min="4871" max="4871" width="13.85546875" style="3" customWidth="1"/>
    <col min="4872" max="4872" width="12.42578125" style="3" customWidth="1"/>
    <col min="4873" max="4873" width="10.7109375" style="3" customWidth="1"/>
    <col min="4874" max="4874" width="0" style="3" hidden="1" customWidth="1"/>
    <col min="4875" max="4875" width="12.42578125" style="3" customWidth="1"/>
    <col min="4876" max="4876" width="14.140625" style="3" customWidth="1"/>
    <col min="4877" max="4881" width="0" style="3" hidden="1" customWidth="1"/>
    <col min="4882" max="4882" width="21.42578125" style="3" customWidth="1"/>
    <col min="4883" max="5118" width="11.42578125" style="3"/>
    <col min="5119" max="5119" width="6.140625" style="3" customWidth="1"/>
    <col min="5120" max="5123" width="0" style="3" hidden="1" customWidth="1"/>
    <col min="5124" max="5124" width="100.5703125" style="3" customWidth="1"/>
    <col min="5125" max="5125" width="6.42578125" style="3" bestFit="1" customWidth="1"/>
    <col min="5126" max="5126" width="7.7109375" style="3" customWidth="1"/>
    <col min="5127" max="5127" width="13.85546875" style="3" customWidth="1"/>
    <col min="5128" max="5128" width="12.42578125" style="3" customWidth="1"/>
    <col min="5129" max="5129" width="10.7109375" style="3" customWidth="1"/>
    <col min="5130" max="5130" width="0" style="3" hidden="1" customWidth="1"/>
    <col min="5131" max="5131" width="12.42578125" style="3" customWidth="1"/>
    <col min="5132" max="5132" width="14.140625" style="3" customWidth="1"/>
    <col min="5133" max="5137" width="0" style="3" hidden="1" customWidth="1"/>
    <col min="5138" max="5138" width="21.42578125" style="3" customWidth="1"/>
    <col min="5139" max="5374" width="11.42578125" style="3"/>
    <col min="5375" max="5375" width="6.140625" style="3" customWidth="1"/>
    <col min="5376" max="5379" width="0" style="3" hidden="1" customWidth="1"/>
    <col min="5380" max="5380" width="100.5703125" style="3" customWidth="1"/>
    <col min="5381" max="5381" width="6.42578125" style="3" bestFit="1" customWidth="1"/>
    <col min="5382" max="5382" width="7.7109375" style="3" customWidth="1"/>
    <col min="5383" max="5383" width="13.85546875" style="3" customWidth="1"/>
    <col min="5384" max="5384" width="12.42578125" style="3" customWidth="1"/>
    <col min="5385" max="5385" width="10.7109375" style="3" customWidth="1"/>
    <col min="5386" max="5386" width="0" style="3" hidden="1" customWidth="1"/>
    <col min="5387" max="5387" width="12.42578125" style="3" customWidth="1"/>
    <col min="5388" max="5388" width="14.140625" style="3" customWidth="1"/>
    <col min="5389" max="5393" width="0" style="3" hidden="1" customWidth="1"/>
    <col min="5394" max="5394" width="21.42578125" style="3" customWidth="1"/>
    <col min="5395" max="5630" width="11.42578125" style="3"/>
    <col min="5631" max="5631" width="6.140625" style="3" customWidth="1"/>
    <col min="5632" max="5635" width="0" style="3" hidden="1" customWidth="1"/>
    <col min="5636" max="5636" width="100.5703125" style="3" customWidth="1"/>
    <col min="5637" max="5637" width="6.42578125" style="3" bestFit="1" customWidth="1"/>
    <col min="5638" max="5638" width="7.7109375" style="3" customWidth="1"/>
    <col min="5639" max="5639" width="13.85546875" style="3" customWidth="1"/>
    <col min="5640" max="5640" width="12.42578125" style="3" customWidth="1"/>
    <col min="5641" max="5641" width="10.7109375" style="3" customWidth="1"/>
    <col min="5642" max="5642" width="0" style="3" hidden="1" customWidth="1"/>
    <col min="5643" max="5643" width="12.42578125" style="3" customWidth="1"/>
    <col min="5644" max="5644" width="14.140625" style="3" customWidth="1"/>
    <col min="5645" max="5649" width="0" style="3" hidden="1" customWidth="1"/>
    <col min="5650" max="5650" width="21.42578125" style="3" customWidth="1"/>
    <col min="5651" max="5886" width="11.42578125" style="3"/>
    <col min="5887" max="5887" width="6.140625" style="3" customWidth="1"/>
    <col min="5888" max="5891" width="0" style="3" hidden="1" customWidth="1"/>
    <col min="5892" max="5892" width="100.5703125" style="3" customWidth="1"/>
    <col min="5893" max="5893" width="6.42578125" style="3" bestFit="1" customWidth="1"/>
    <col min="5894" max="5894" width="7.7109375" style="3" customWidth="1"/>
    <col min="5895" max="5895" width="13.85546875" style="3" customWidth="1"/>
    <col min="5896" max="5896" width="12.42578125" style="3" customWidth="1"/>
    <col min="5897" max="5897" width="10.7109375" style="3" customWidth="1"/>
    <col min="5898" max="5898" width="0" style="3" hidden="1" customWidth="1"/>
    <col min="5899" max="5899" width="12.42578125" style="3" customWidth="1"/>
    <col min="5900" max="5900" width="14.140625" style="3" customWidth="1"/>
    <col min="5901" max="5905" width="0" style="3" hidden="1" customWidth="1"/>
    <col min="5906" max="5906" width="21.42578125" style="3" customWidth="1"/>
    <col min="5907" max="6142" width="11.42578125" style="3"/>
    <col min="6143" max="6143" width="6.140625" style="3" customWidth="1"/>
    <col min="6144" max="6147" width="0" style="3" hidden="1" customWidth="1"/>
    <col min="6148" max="6148" width="100.5703125" style="3" customWidth="1"/>
    <col min="6149" max="6149" width="6.42578125" style="3" bestFit="1" customWidth="1"/>
    <col min="6150" max="6150" width="7.7109375" style="3" customWidth="1"/>
    <col min="6151" max="6151" width="13.85546875" style="3" customWidth="1"/>
    <col min="6152" max="6152" width="12.42578125" style="3" customWidth="1"/>
    <col min="6153" max="6153" width="10.7109375" style="3" customWidth="1"/>
    <col min="6154" max="6154" width="0" style="3" hidden="1" customWidth="1"/>
    <col min="6155" max="6155" width="12.42578125" style="3" customWidth="1"/>
    <col min="6156" max="6156" width="14.140625" style="3" customWidth="1"/>
    <col min="6157" max="6161" width="0" style="3" hidden="1" customWidth="1"/>
    <col min="6162" max="6162" width="21.42578125" style="3" customWidth="1"/>
    <col min="6163" max="6398" width="11.42578125" style="3"/>
    <col min="6399" max="6399" width="6.140625" style="3" customWidth="1"/>
    <col min="6400" max="6403" width="0" style="3" hidden="1" customWidth="1"/>
    <col min="6404" max="6404" width="100.5703125" style="3" customWidth="1"/>
    <col min="6405" max="6405" width="6.42578125" style="3" bestFit="1" customWidth="1"/>
    <col min="6406" max="6406" width="7.7109375" style="3" customWidth="1"/>
    <col min="6407" max="6407" width="13.85546875" style="3" customWidth="1"/>
    <col min="6408" max="6408" width="12.42578125" style="3" customWidth="1"/>
    <col min="6409" max="6409" width="10.7109375" style="3" customWidth="1"/>
    <col min="6410" max="6410" width="0" style="3" hidden="1" customWidth="1"/>
    <col min="6411" max="6411" width="12.42578125" style="3" customWidth="1"/>
    <col min="6412" max="6412" width="14.140625" style="3" customWidth="1"/>
    <col min="6413" max="6417" width="0" style="3" hidden="1" customWidth="1"/>
    <col min="6418" max="6418" width="21.42578125" style="3" customWidth="1"/>
    <col min="6419" max="6654" width="11.42578125" style="3"/>
    <col min="6655" max="6655" width="6.140625" style="3" customWidth="1"/>
    <col min="6656" max="6659" width="0" style="3" hidden="1" customWidth="1"/>
    <col min="6660" max="6660" width="100.5703125" style="3" customWidth="1"/>
    <col min="6661" max="6661" width="6.42578125" style="3" bestFit="1" customWidth="1"/>
    <col min="6662" max="6662" width="7.7109375" style="3" customWidth="1"/>
    <col min="6663" max="6663" width="13.85546875" style="3" customWidth="1"/>
    <col min="6664" max="6664" width="12.42578125" style="3" customWidth="1"/>
    <col min="6665" max="6665" width="10.7109375" style="3" customWidth="1"/>
    <col min="6666" max="6666" width="0" style="3" hidden="1" customWidth="1"/>
    <col min="6667" max="6667" width="12.42578125" style="3" customWidth="1"/>
    <col min="6668" max="6668" width="14.140625" style="3" customWidth="1"/>
    <col min="6669" max="6673" width="0" style="3" hidden="1" customWidth="1"/>
    <col min="6674" max="6674" width="21.42578125" style="3" customWidth="1"/>
    <col min="6675" max="6910" width="11.42578125" style="3"/>
    <col min="6911" max="6911" width="6.140625" style="3" customWidth="1"/>
    <col min="6912" max="6915" width="0" style="3" hidden="1" customWidth="1"/>
    <col min="6916" max="6916" width="100.5703125" style="3" customWidth="1"/>
    <col min="6917" max="6917" width="6.42578125" style="3" bestFit="1" customWidth="1"/>
    <col min="6918" max="6918" width="7.7109375" style="3" customWidth="1"/>
    <col min="6919" max="6919" width="13.85546875" style="3" customWidth="1"/>
    <col min="6920" max="6920" width="12.42578125" style="3" customWidth="1"/>
    <col min="6921" max="6921" width="10.7109375" style="3" customWidth="1"/>
    <col min="6922" max="6922" width="0" style="3" hidden="1" customWidth="1"/>
    <col min="6923" max="6923" width="12.42578125" style="3" customWidth="1"/>
    <col min="6924" max="6924" width="14.140625" style="3" customWidth="1"/>
    <col min="6925" max="6929" width="0" style="3" hidden="1" customWidth="1"/>
    <col min="6930" max="6930" width="21.42578125" style="3" customWidth="1"/>
    <col min="6931" max="7166" width="11.42578125" style="3"/>
    <col min="7167" max="7167" width="6.140625" style="3" customWidth="1"/>
    <col min="7168" max="7171" width="0" style="3" hidden="1" customWidth="1"/>
    <col min="7172" max="7172" width="100.5703125" style="3" customWidth="1"/>
    <col min="7173" max="7173" width="6.42578125" style="3" bestFit="1" customWidth="1"/>
    <col min="7174" max="7174" width="7.7109375" style="3" customWidth="1"/>
    <col min="7175" max="7175" width="13.85546875" style="3" customWidth="1"/>
    <col min="7176" max="7176" width="12.42578125" style="3" customWidth="1"/>
    <col min="7177" max="7177" width="10.7109375" style="3" customWidth="1"/>
    <col min="7178" max="7178" width="0" style="3" hidden="1" customWidth="1"/>
    <col min="7179" max="7179" width="12.42578125" style="3" customWidth="1"/>
    <col min="7180" max="7180" width="14.140625" style="3" customWidth="1"/>
    <col min="7181" max="7185" width="0" style="3" hidden="1" customWidth="1"/>
    <col min="7186" max="7186" width="21.42578125" style="3" customWidth="1"/>
    <col min="7187" max="7422" width="11.42578125" style="3"/>
    <col min="7423" max="7423" width="6.140625" style="3" customWidth="1"/>
    <col min="7424" max="7427" width="0" style="3" hidden="1" customWidth="1"/>
    <col min="7428" max="7428" width="100.5703125" style="3" customWidth="1"/>
    <col min="7429" max="7429" width="6.42578125" style="3" bestFit="1" customWidth="1"/>
    <col min="7430" max="7430" width="7.7109375" style="3" customWidth="1"/>
    <col min="7431" max="7431" width="13.85546875" style="3" customWidth="1"/>
    <col min="7432" max="7432" width="12.42578125" style="3" customWidth="1"/>
    <col min="7433" max="7433" width="10.7109375" style="3" customWidth="1"/>
    <col min="7434" max="7434" width="0" style="3" hidden="1" customWidth="1"/>
    <col min="7435" max="7435" width="12.42578125" style="3" customWidth="1"/>
    <col min="7436" max="7436" width="14.140625" style="3" customWidth="1"/>
    <col min="7437" max="7441" width="0" style="3" hidden="1" customWidth="1"/>
    <col min="7442" max="7442" width="21.42578125" style="3" customWidth="1"/>
    <col min="7443" max="7678" width="11.42578125" style="3"/>
    <col min="7679" max="7679" width="6.140625" style="3" customWidth="1"/>
    <col min="7680" max="7683" width="0" style="3" hidden="1" customWidth="1"/>
    <col min="7684" max="7684" width="100.5703125" style="3" customWidth="1"/>
    <col min="7685" max="7685" width="6.42578125" style="3" bestFit="1" customWidth="1"/>
    <col min="7686" max="7686" width="7.7109375" style="3" customWidth="1"/>
    <col min="7687" max="7687" width="13.85546875" style="3" customWidth="1"/>
    <col min="7688" max="7688" width="12.42578125" style="3" customWidth="1"/>
    <col min="7689" max="7689" width="10.7109375" style="3" customWidth="1"/>
    <col min="7690" max="7690" width="0" style="3" hidden="1" customWidth="1"/>
    <col min="7691" max="7691" width="12.42578125" style="3" customWidth="1"/>
    <col min="7692" max="7692" width="14.140625" style="3" customWidth="1"/>
    <col min="7693" max="7697" width="0" style="3" hidden="1" customWidth="1"/>
    <col min="7698" max="7698" width="21.42578125" style="3" customWidth="1"/>
    <col min="7699" max="7934" width="11.42578125" style="3"/>
    <col min="7935" max="7935" width="6.140625" style="3" customWidth="1"/>
    <col min="7936" max="7939" width="0" style="3" hidden="1" customWidth="1"/>
    <col min="7940" max="7940" width="100.5703125" style="3" customWidth="1"/>
    <col min="7941" max="7941" width="6.42578125" style="3" bestFit="1" customWidth="1"/>
    <col min="7942" max="7942" width="7.7109375" style="3" customWidth="1"/>
    <col min="7943" max="7943" width="13.85546875" style="3" customWidth="1"/>
    <col min="7944" max="7944" width="12.42578125" style="3" customWidth="1"/>
    <col min="7945" max="7945" width="10.7109375" style="3" customWidth="1"/>
    <col min="7946" max="7946" width="0" style="3" hidden="1" customWidth="1"/>
    <col min="7947" max="7947" width="12.42578125" style="3" customWidth="1"/>
    <col min="7948" max="7948" width="14.140625" style="3" customWidth="1"/>
    <col min="7949" max="7953" width="0" style="3" hidden="1" customWidth="1"/>
    <col min="7954" max="7954" width="21.42578125" style="3" customWidth="1"/>
    <col min="7955" max="8190" width="11.42578125" style="3"/>
    <col min="8191" max="8191" width="6.140625" style="3" customWidth="1"/>
    <col min="8192" max="8195" width="0" style="3" hidden="1" customWidth="1"/>
    <col min="8196" max="8196" width="100.5703125" style="3" customWidth="1"/>
    <col min="8197" max="8197" width="6.42578125" style="3" bestFit="1" customWidth="1"/>
    <col min="8198" max="8198" width="7.7109375" style="3" customWidth="1"/>
    <col min="8199" max="8199" width="13.85546875" style="3" customWidth="1"/>
    <col min="8200" max="8200" width="12.42578125" style="3" customWidth="1"/>
    <col min="8201" max="8201" width="10.7109375" style="3" customWidth="1"/>
    <col min="8202" max="8202" width="0" style="3" hidden="1" customWidth="1"/>
    <col min="8203" max="8203" width="12.42578125" style="3" customWidth="1"/>
    <col min="8204" max="8204" width="14.140625" style="3" customWidth="1"/>
    <col min="8205" max="8209" width="0" style="3" hidden="1" customWidth="1"/>
    <col min="8210" max="8210" width="21.42578125" style="3" customWidth="1"/>
    <col min="8211" max="8446" width="11.42578125" style="3"/>
    <col min="8447" max="8447" width="6.140625" style="3" customWidth="1"/>
    <col min="8448" max="8451" width="0" style="3" hidden="1" customWidth="1"/>
    <col min="8452" max="8452" width="100.5703125" style="3" customWidth="1"/>
    <col min="8453" max="8453" width="6.42578125" style="3" bestFit="1" customWidth="1"/>
    <col min="8454" max="8454" width="7.7109375" style="3" customWidth="1"/>
    <col min="8455" max="8455" width="13.85546875" style="3" customWidth="1"/>
    <col min="8456" max="8456" width="12.42578125" style="3" customWidth="1"/>
    <col min="8457" max="8457" width="10.7109375" style="3" customWidth="1"/>
    <col min="8458" max="8458" width="0" style="3" hidden="1" customWidth="1"/>
    <col min="8459" max="8459" width="12.42578125" style="3" customWidth="1"/>
    <col min="8460" max="8460" width="14.140625" style="3" customWidth="1"/>
    <col min="8461" max="8465" width="0" style="3" hidden="1" customWidth="1"/>
    <col min="8466" max="8466" width="21.42578125" style="3" customWidth="1"/>
    <col min="8467" max="8702" width="11.42578125" style="3"/>
    <col min="8703" max="8703" width="6.140625" style="3" customWidth="1"/>
    <col min="8704" max="8707" width="0" style="3" hidden="1" customWidth="1"/>
    <col min="8708" max="8708" width="100.5703125" style="3" customWidth="1"/>
    <col min="8709" max="8709" width="6.42578125" style="3" bestFit="1" customWidth="1"/>
    <col min="8710" max="8710" width="7.7109375" style="3" customWidth="1"/>
    <col min="8711" max="8711" width="13.85546875" style="3" customWidth="1"/>
    <col min="8712" max="8712" width="12.42578125" style="3" customWidth="1"/>
    <col min="8713" max="8713" width="10.7109375" style="3" customWidth="1"/>
    <col min="8714" max="8714" width="0" style="3" hidden="1" customWidth="1"/>
    <col min="8715" max="8715" width="12.42578125" style="3" customWidth="1"/>
    <col min="8716" max="8716" width="14.140625" style="3" customWidth="1"/>
    <col min="8717" max="8721" width="0" style="3" hidden="1" customWidth="1"/>
    <col min="8722" max="8722" width="21.42578125" style="3" customWidth="1"/>
    <col min="8723" max="8958" width="11.42578125" style="3"/>
    <col min="8959" max="8959" width="6.140625" style="3" customWidth="1"/>
    <col min="8960" max="8963" width="0" style="3" hidden="1" customWidth="1"/>
    <col min="8964" max="8964" width="100.5703125" style="3" customWidth="1"/>
    <col min="8965" max="8965" width="6.42578125" style="3" bestFit="1" customWidth="1"/>
    <col min="8966" max="8966" width="7.7109375" style="3" customWidth="1"/>
    <col min="8967" max="8967" width="13.85546875" style="3" customWidth="1"/>
    <col min="8968" max="8968" width="12.42578125" style="3" customWidth="1"/>
    <col min="8969" max="8969" width="10.7109375" style="3" customWidth="1"/>
    <col min="8970" max="8970" width="0" style="3" hidden="1" customWidth="1"/>
    <col min="8971" max="8971" width="12.42578125" style="3" customWidth="1"/>
    <col min="8972" max="8972" width="14.140625" style="3" customWidth="1"/>
    <col min="8973" max="8977" width="0" style="3" hidden="1" customWidth="1"/>
    <col min="8978" max="8978" width="21.42578125" style="3" customWidth="1"/>
    <col min="8979" max="9214" width="11.42578125" style="3"/>
    <col min="9215" max="9215" width="6.140625" style="3" customWidth="1"/>
    <col min="9216" max="9219" width="0" style="3" hidden="1" customWidth="1"/>
    <col min="9220" max="9220" width="100.5703125" style="3" customWidth="1"/>
    <col min="9221" max="9221" width="6.42578125" style="3" bestFit="1" customWidth="1"/>
    <col min="9222" max="9222" width="7.7109375" style="3" customWidth="1"/>
    <col min="9223" max="9223" width="13.85546875" style="3" customWidth="1"/>
    <col min="9224" max="9224" width="12.42578125" style="3" customWidth="1"/>
    <col min="9225" max="9225" width="10.7109375" style="3" customWidth="1"/>
    <col min="9226" max="9226" width="0" style="3" hidden="1" customWidth="1"/>
    <col min="9227" max="9227" width="12.42578125" style="3" customWidth="1"/>
    <col min="9228" max="9228" width="14.140625" style="3" customWidth="1"/>
    <col min="9229" max="9233" width="0" style="3" hidden="1" customWidth="1"/>
    <col min="9234" max="9234" width="21.42578125" style="3" customWidth="1"/>
    <col min="9235" max="9470" width="11.42578125" style="3"/>
    <col min="9471" max="9471" width="6.140625" style="3" customWidth="1"/>
    <col min="9472" max="9475" width="0" style="3" hidden="1" customWidth="1"/>
    <col min="9476" max="9476" width="100.5703125" style="3" customWidth="1"/>
    <col min="9477" max="9477" width="6.42578125" style="3" bestFit="1" customWidth="1"/>
    <col min="9478" max="9478" width="7.7109375" style="3" customWidth="1"/>
    <col min="9479" max="9479" width="13.85546875" style="3" customWidth="1"/>
    <col min="9480" max="9480" width="12.42578125" style="3" customWidth="1"/>
    <col min="9481" max="9481" width="10.7109375" style="3" customWidth="1"/>
    <col min="9482" max="9482" width="0" style="3" hidden="1" customWidth="1"/>
    <col min="9483" max="9483" width="12.42578125" style="3" customWidth="1"/>
    <col min="9484" max="9484" width="14.140625" style="3" customWidth="1"/>
    <col min="9485" max="9489" width="0" style="3" hidden="1" customWidth="1"/>
    <col min="9490" max="9490" width="21.42578125" style="3" customWidth="1"/>
    <col min="9491" max="9726" width="11.42578125" style="3"/>
    <col min="9727" max="9727" width="6.140625" style="3" customWidth="1"/>
    <col min="9728" max="9731" width="0" style="3" hidden="1" customWidth="1"/>
    <col min="9732" max="9732" width="100.5703125" style="3" customWidth="1"/>
    <col min="9733" max="9733" width="6.42578125" style="3" bestFit="1" customWidth="1"/>
    <col min="9734" max="9734" width="7.7109375" style="3" customWidth="1"/>
    <col min="9735" max="9735" width="13.85546875" style="3" customWidth="1"/>
    <col min="9736" max="9736" width="12.42578125" style="3" customWidth="1"/>
    <col min="9737" max="9737" width="10.7109375" style="3" customWidth="1"/>
    <col min="9738" max="9738" width="0" style="3" hidden="1" customWidth="1"/>
    <col min="9739" max="9739" width="12.42578125" style="3" customWidth="1"/>
    <col min="9740" max="9740" width="14.140625" style="3" customWidth="1"/>
    <col min="9741" max="9745" width="0" style="3" hidden="1" customWidth="1"/>
    <col min="9746" max="9746" width="21.42578125" style="3" customWidth="1"/>
    <col min="9747" max="9982" width="11.42578125" style="3"/>
    <col min="9983" max="9983" width="6.140625" style="3" customWidth="1"/>
    <col min="9984" max="9987" width="0" style="3" hidden="1" customWidth="1"/>
    <col min="9988" max="9988" width="100.5703125" style="3" customWidth="1"/>
    <col min="9989" max="9989" width="6.42578125" style="3" bestFit="1" customWidth="1"/>
    <col min="9990" max="9990" width="7.7109375" style="3" customWidth="1"/>
    <col min="9991" max="9991" width="13.85546875" style="3" customWidth="1"/>
    <col min="9992" max="9992" width="12.42578125" style="3" customWidth="1"/>
    <col min="9993" max="9993" width="10.7109375" style="3" customWidth="1"/>
    <col min="9994" max="9994" width="0" style="3" hidden="1" customWidth="1"/>
    <col min="9995" max="9995" width="12.42578125" style="3" customWidth="1"/>
    <col min="9996" max="9996" width="14.140625" style="3" customWidth="1"/>
    <col min="9997" max="10001" width="0" style="3" hidden="1" customWidth="1"/>
    <col min="10002" max="10002" width="21.42578125" style="3" customWidth="1"/>
    <col min="10003" max="10238" width="11.42578125" style="3"/>
    <col min="10239" max="10239" width="6.140625" style="3" customWidth="1"/>
    <col min="10240" max="10243" width="0" style="3" hidden="1" customWidth="1"/>
    <col min="10244" max="10244" width="100.5703125" style="3" customWidth="1"/>
    <col min="10245" max="10245" width="6.42578125" style="3" bestFit="1" customWidth="1"/>
    <col min="10246" max="10246" width="7.7109375" style="3" customWidth="1"/>
    <col min="10247" max="10247" width="13.85546875" style="3" customWidth="1"/>
    <col min="10248" max="10248" width="12.42578125" style="3" customWidth="1"/>
    <col min="10249" max="10249" width="10.7109375" style="3" customWidth="1"/>
    <col min="10250" max="10250" width="0" style="3" hidden="1" customWidth="1"/>
    <col min="10251" max="10251" width="12.42578125" style="3" customWidth="1"/>
    <col min="10252" max="10252" width="14.140625" style="3" customWidth="1"/>
    <col min="10253" max="10257" width="0" style="3" hidden="1" customWidth="1"/>
    <col min="10258" max="10258" width="21.42578125" style="3" customWidth="1"/>
    <col min="10259" max="10494" width="11.42578125" style="3"/>
    <col min="10495" max="10495" width="6.140625" style="3" customWidth="1"/>
    <col min="10496" max="10499" width="0" style="3" hidden="1" customWidth="1"/>
    <col min="10500" max="10500" width="100.5703125" style="3" customWidth="1"/>
    <col min="10501" max="10501" width="6.42578125" style="3" bestFit="1" customWidth="1"/>
    <col min="10502" max="10502" width="7.7109375" style="3" customWidth="1"/>
    <col min="10503" max="10503" width="13.85546875" style="3" customWidth="1"/>
    <col min="10504" max="10504" width="12.42578125" style="3" customWidth="1"/>
    <col min="10505" max="10505" width="10.7109375" style="3" customWidth="1"/>
    <col min="10506" max="10506" width="0" style="3" hidden="1" customWidth="1"/>
    <col min="10507" max="10507" width="12.42578125" style="3" customWidth="1"/>
    <col min="10508" max="10508" width="14.140625" style="3" customWidth="1"/>
    <col min="10509" max="10513" width="0" style="3" hidden="1" customWidth="1"/>
    <col min="10514" max="10514" width="21.42578125" style="3" customWidth="1"/>
    <col min="10515" max="10750" width="11.42578125" style="3"/>
    <col min="10751" max="10751" width="6.140625" style="3" customWidth="1"/>
    <col min="10752" max="10755" width="0" style="3" hidden="1" customWidth="1"/>
    <col min="10756" max="10756" width="100.5703125" style="3" customWidth="1"/>
    <col min="10757" max="10757" width="6.42578125" style="3" bestFit="1" customWidth="1"/>
    <col min="10758" max="10758" width="7.7109375" style="3" customWidth="1"/>
    <col min="10759" max="10759" width="13.85546875" style="3" customWidth="1"/>
    <col min="10760" max="10760" width="12.42578125" style="3" customWidth="1"/>
    <col min="10761" max="10761" width="10.7109375" style="3" customWidth="1"/>
    <col min="10762" max="10762" width="0" style="3" hidden="1" customWidth="1"/>
    <col min="10763" max="10763" width="12.42578125" style="3" customWidth="1"/>
    <col min="10764" max="10764" width="14.140625" style="3" customWidth="1"/>
    <col min="10765" max="10769" width="0" style="3" hidden="1" customWidth="1"/>
    <col min="10770" max="10770" width="21.42578125" style="3" customWidth="1"/>
    <col min="10771" max="11006" width="11.42578125" style="3"/>
    <col min="11007" max="11007" width="6.140625" style="3" customWidth="1"/>
    <col min="11008" max="11011" width="0" style="3" hidden="1" customWidth="1"/>
    <col min="11012" max="11012" width="100.5703125" style="3" customWidth="1"/>
    <col min="11013" max="11013" width="6.42578125" style="3" bestFit="1" customWidth="1"/>
    <col min="11014" max="11014" width="7.7109375" style="3" customWidth="1"/>
    <col min="11015" max="11015" width="13.85546875" style="3" customWidth="1"/>
    <col min="11016" max="11016" width="12.42578125" style="3" customWidth="1"/>
    <col min="11017" max="11017" width="10.7109375" style="3" customWidth="1"/>
    <col min="11018" max="11018" width="0" style="3" hidden="1" customWidth="1"/>
    <col min="11019" max="11019" width="12.42578125" style="3" customWidth="1"/>
    <col min="11020" max="11020" width="14.140625" style="3" customWidth="1"/>
    <col min="11021" max="11025" width="0" style="3" hidden="1" customWidth="1"/>
    <col min="11026" max="11026" width="21.42578125" style="3" customWidth="1"/>
    <col min="11027" max="11262" width="11.42578125" style="3"/>
    <col min="11263" max="11263" width="6.140625" style="3" customWidth="1"/>
    <col min="11264" max="11267" width="0" style="3" hidden="1" customWidth="1"/>
    <col min="11268" max="11268" width="100.5703125" style="3" customWidth="1"/>
    <col min="11269" max="11269" width="6.42578125" style="3" bestFit="1" customWidth="1"/>
    <col min="11270" max="11270" width="7.7109375" style="3" customWidth="1"/>
    <col min="11271" max="11271" width="13.85546875" style="3" customWidth="1"/>
    <col min="11272" max="11272" width="12.42578125" style="3" customWidth="1"/>
    <col min="11273" max="11273" width="10.7109375" style="3" customWidth="1"/>
    <col min="11274" max="11274" width="0" style="3" hidden="1" customWidth="1"/>
    <col min="11275" max="11275" width="12.42578125" style="3" customWidth="1"/>
    <col min="11276" max="11276" width="14.140625" style="3" customWidth="1"/>
    <col min="11277" max="11281" width="0" style="3" hidden="1" customWidth="1"/>
    <col min="11282" max="11282" width="21.42578125" style="3" customWidth="1"/>
    <col min="11283" max="11518" width="11.42578125" style="3"/>
    <col min="11519" max="11519" width="6.140625" style="3" customWidth="1"/>
    <col min="11520" max="11523" width="0" style="3" hidden="1" customWidth="1"/>
    <col min="11524" max="11524" width="100.5703125" style="3" customWidth="1"/>
    <col min="11525" max="11525" width="6.42578125" style="3" bestFit="1" customWidth="1"/>
    <col min="11526" max="11526" width="7.7109375" style="3" customWidth="1"/>
    <col min="11527" max="11527" width="13.85546875" style="3" customWidth="1"/>
    <col min="11528" max="11528" width="12.42578125" style="3" customWidth="1"/>
    <col min="11529" max="11529" width="10.7109375" style="3" customWidth="1"/>
    <col min="11530" max="11530" width="0" style="3" hidden="1" customWidth="1"/>
    <col min="11531" max="11531" width="12.42578125" style="3" customWidth="1"/>
    <col min="11532" max="11532" width="14.140625" style="3" customWidth="1"/>
    <col min="11533" max="11537" width="0" style="3" hidden="1" customWidth="1"/>
    <col min="11538" max="11538" width="21.42578125" style="3" customWidth="1"/>
    <col min="11539" max="11774" width="11.42578125" style="3"/>
    <col min="11775" max="11775" width="6.140625" style="3" customWidth="1"/>
    <col min="11776" max="11779" width="0" style="3" hidden="1" customWidth="1"/>
    <col min="11780" max="11780" width="100.5703125" style="3" customWidth="1"/>
    <col min="11781" max="11781" width="6.42578125" style="3" bestFit="1" customWidth="1"/>
    <col min="11782" max="11782" width="7.7109375" style="3" customWidth="1"/>
    <col min="11783" max="11783" width="13.85546875" style="3" customWidth="1"/>
    <col min="11784" max="11784" width="12.42578125" style="3" customWidth="1"/>
    <col min="11785" max="11785" width="10.7109375" style="3" customWidth="1"/>
    <col min="11786" max="11786" width="0" style="3" hidden="1" customWidth="1"/>
    <col min="11787" max="11787" width="12.42578125" style="3" customWidth="1"/>
    <col min="11788" max="11788" width="14.140625" style="3" customWidth="1"/>
    <col min="11789" max="11793" width="0" style="3" hidden="1" customWidth="1"/>
    <col min="11794" max="11794" width="21.42578125" style="3" customWidth="1"/>
    <col min="11795" max="12030" width="11.42578125" style="3"/>
    <col min="12031" max="12031" width="6.140625" style="3" customWidth="1"/>
    <col min="12032" max="12035" width="0" style="3" hidden="1" customWidth="1"/>
    <col min="12036" max="12036" width="100.5703125" style="3" customWidth="1"/>
    <col min="12037" max="12037" width="6.42578125" style="3" bestFit="1" customWidth="1"/>
    <col min="12038" max="12038" width="7.7109375" style="3" customWidth="1"/>
    <col min="12039" max="12039" width="13.85546875" style="3" customWidth="1"/>
    <col min="12040" max="12040" width="12.42578125" style="3" customWidth="1"/>
    <col min="12041" max="12041" width="10.7109375" style="3" customWidth="1"/>
    <col min="12042" max="12042" width="0" style="3" hidden="1" customWidth="1"/>
    <col min="12043" max="12043" width="12.42578125" style="3" customWidth="1"/>
    <col min="12044" max="12044" width="14.140625" style="3" customWidth="1"/>
    <col min="12045" max="12049" width="0" style="3" hidden="1" customWidth="1"/>
    <col min="12050" max="12050" width="21.42578125" style="3" customWidth="1"/>
    <col min="12051" max="12286" width="11.42578125" style="3"/>
    <col min="12287" max="12287" width="6.140625" style="3" customWidth="1"/>
    <col min="12288" max="12291" width="0" style="3" hidden="1" customWidth="1"/>
    <col min="12292" max="12292" width="100.5703125" style="3" customWidth="1"/>
    <col min="12293" max="12293" width="6.42578125" style="3" bestFit="1" customWidth="1"/>
    <col min="12294" max="12294" width="7.7109375" style="3" customWidth="1"/>
    <col min="12295" max="12295" width="13.85546875" style="3" customWidth="1"/>
    <col min="12296" max="12296" width="12.42578125" style="3" customWidth="1"/>
    <col min="12297" max="12297" width="10.7109375" style="3" customWidth="1"/>
    <col min="12298" max="12298" width="0" style="3" hidden="1" customWidth="1"/>
    <col min="12299" max="12299" width="12.42578125" style="3" customWidth="1"/>
    <col min="12300" max="12300" width="14.140625" style="3" customWidth="1"/>
    <col min="12301" max="12305" width="0" style="3" hidden="1" customWidth="1"/>
    <col min="12306" max="12306" width="21.42578125" style="3" customWidth="1"/>
    <col min="12307" max="12542" width="11.42578125" style="3"/>
    <col min="12543" max="12543" width="6.140625" style="3" customWidth="1"/>
    <col min="12544" max="12547" width="0" style="3" hidden="1" customWidth="1"/>
    <col min="12548" max="12548" width="100.5703125" style="3" customWidth="1"/>
    <col min="12549" max="12549" width="6.42578125" style="3" bestFit="1" customWidth="1"/>
    <col min="12550" max="12550" width="7.7109375" style="3" customWidth="1"/>
    <col min="12551" max="12551" width="13.85546875" style="3" customWidth="1"/>
    <col min="12552" max="12552" width="12.42578125" style="3" customWidth="1"/>
    <col min="12553" max="12553" width="10.7109375" style="3" customWidth="1"/>
    <col min="12554" max="12554" width="0" style="3" hidden="1" customWidth="1"/>
    <col min="12555" max="12555" width="12.42578125" style="3" customWidth="1"/>
    <col min="12556" max="12556" width="14.140625" style="3" customWidth="1"/>
    <col min="12557" max="12561" width="0" style="3" hidden="1" customWidth="1"/>
    <col min="12562" max="12562" width="21.42578125" style="3" customWidth="1"/>
    <col min="12563" max="12798" width="11.42578125" style="3"/>
    <col min="12799" max="12799" width="6.140625" style="3" customWidth="1"/>
    <col min="12800" max="12803" width="0" style="3" hidden="1" customWidth="1"/>
    <col min="12804" max="12804" width="100.5703125" style="3" customWidth="1"/>
    <col min="12805" max="12805" width="6.42578125" style="3" bestFit="1" customWidth="1"/>
    <col min="12806" max="12806" width="7.7109375" style="3" customWidth="1"/>
    <col min="12807" max="12807" width="13.85546875" style="3" customWidth="1"/>
    <col min="12808" max="12808" width="12.42578125" style="3" customWidth="1"/>
    <col min="12809" max="12809" width="10.7109375" style="3" customWidth="1"/>
    <col min="12810" max="12810" width="0" style="3" hidden="1" customWidth="1"/>
    <col min="12811" max="12811" width="12.42578125" style="3" customWidth="1"/>
    <col min="12812" max="12812" width="14.140625" style="3" customWidth="1"/>
    <col min="12813" max="12817" width="0" style="3" hidden="1" customWidth="1"/>
    <col min="12818" max="12818" width="21.42578125" style="3" customWidth="1"/>
    <col min="12819" max="13054" width="11.42578125" style="3"/>
    <col min="13055" max="13055" width="6.140625" style="3" customWidth="1"/>
    <col min="13056" max="13059" width="0" style="3" hidden="1" customWidth="1"/>
    <col min="13060" max="13060" width="100.5703125" style="3" customWidth="1"/>
    <col min="13061" max="13061" width="6.42578125" style="3" bestFit="1" customWidth="1"/>
    <col min="13062" max="13062" width="7.7109375" style="3" customWidth="1"/>
    <col min="13063" max="13063" width="13.85546875" style="3" customWidth="1"/>
    <col min="13064" max="13064" width="12.42578125" style="3" customWidth="1"/>
    <col min="13065" max="13065" width="10.7109375" style="3" customWidth="1"/>
    <col min="13066" max="13066" width="0" style="3" hidden="1" customWidth="1"/>
    <col min="13067" max="13067" width="12.42578125" style="3" customWidth="1"/>
    <col min="13068" max="13068" width="14.140625" style="3" customWidth="1"/>
    <col min="13069" max="13073" width="0" style="3" hidden="1" customWidth="1"/>
    <col min="13074" max="13074" width="21.42578125" style="3" customWidth="1"/>
    <col min="13075" max="13310" width="11.42578125" style="3"/>
    <col min="13311" max="13311" width="6.140625" style="3" customWidth="1"/>
    <col min="13312" max="13315" width="0" style="3" hidden="1" customWidth="1"/>
    <col min="13316" max="13316" width="100.5703125" style="3" customWidth="1"/>
    <col min="13317" max="13317" width="6.42578125" style="3" bestFit="1" customWidth="1"/>
    <col min="13318" max="13318" width="7.7109375" style="3" customWidth="1"/>
    <col min="13319" max="13319" width="13.85546875" style="3" customWidth="1"/>
    <col min="13320" max="13320" width="12.42578125" style="3" customWidth="1"/>
    <col min="13321" max="13321" width="10.7109375" style="3" customWidth="1"/>
    <col min="13322" max="13322" width="0" style="3" hidden="1" customWidth="1"/>
    <col min="13323" max="13323" width="12.42578125" style="3" customWidth="1"/>
    <col min="13324" max="13324" width="14.140625" style="3" customWidth="1"/>
    <col min="13325" max="13329" width="0" style="3" hidden="1" customWidth="1"/>
    <col min="13330" max="13330" width="21.42578125" style="3" customWidth="1"/>
    <col min="13331" max="13566" width="11.42578125" style="3"/>
    <col min="13567" max="13567" width="6.140625" style="3" customWidth="1"/>
    <col min="13568" max="13571" width="0" style="3" hidden="1" customWidth="1"/>
    <col min="13572" max="13572" width="100.5703125" style="3" customWidth="1"/>
    <col min="13573" max="13573" width="6.42578125" style="3" bestFit="1" customWidth="1"/>
    <col min="13574" max="13574" width="7.7109375" style="3" customWidth="1"/>
    <col min="13575" max="13575" width="13.85546875" style="3" customWidth="1"/>
    <col min="13576" max="13576" width="12.42578125" style="3" customWidth="1"/>
    <col min="13577" max="13577" width="10.7109375" style="3" customWidth="1"/>
    <col min="13578" max="13578" width="0" style="3" hidden="1" customWidth="1"/>
    <col min="13579" max="13579" width="12.42578125" style="3" customWidth="1"/>
    <col min="13580" max="13580" width="14.140625" style="3" customWidth="1"/>
    <col min="13581" max="13585" width="0" style="3" hidden="1" customWidth="1"/>
    <col min="13586" max="13586" width="21.42578125" style="3" customWidth="1"/>
    <col min="13587" max="13822" width="11.42578125" style="3"/>
    <col min="13823" max="13823" width="6.140625" style="3" customWidth="1"/>
    <col min="13824" max="13827" width="0" style="3" hidden="1" customWidth="1"/>
    <col min="13828" max="13828" width="100.5703125" style="3" customWidth="1"/>
    <col min="13829" max="13829" width="6.42578125" style="3" bestFit="1" customWidth="1"/>
    <col min="13830" max="13830" width="7.7109375" style="3" customWidth="1"/>
    <col min="13831" max="13831" width="13.85546875" style="3" customWidth="1"/>
    <col min="13832" max="13832" width="12.42578125" style="3" customWidth="1"/>
    <col min="13833" max="13833" width="10.7109375" style="3" customWidth="1"/>
    <col min="13834" max="13834" width="0" style="3" hidden="1" customWidth="1"/>
    <col min="13835" max="13835" width="12.42578125" style="3" customWidth="1"/>
    <col min="13836" max="13836" width="14.140625" style="3" customWidth="1"/>
    <col min="13837" max="13841" width="0" style="3" hidden="1" customWidth="1"/>
    <col min="13842" max="13842" width="21.42578125" style="3" customWidth="1"/>
    <col min="13843" max="14078" width="11.42578125" style="3"/>
    <col min="14079" max="14079" width="6.140625" style="3" customWidth="1"/>
    <col min="14080" max="14083" width="0" style="3" hidden="1" customWidth="1"/>
    <col min="14084" max="14084" width="100.5703125" style="3" customWidth="1"/>
    <col min="14085" max="14085" width="6.42578125" style="3" bestFit="1" customWidth="1"/>
    <col min="14086" max="14086" width="7.7109375" style="3" customWidth="1"/>
    <col min="14087" max="14087" width="13.85546875" style="3" customWidth="1"/>
    <col min="14088" max="14088" width="12.42578125" style="3" customWidth="1"/>
    <col min="14089" max="14089" width="10.7109375" style="3" customWidth="1"/>
    <col min="14090" max="14090" width="0" style="3" hidden="1" customWidth="1"/>
    <col min="14091" max="14091" width="12.42578125" style="3" customWidth="1"/>
    <col min="14092" max="14092" width="14.140625" style="3" customWidth="1"/>
    <col min="14093" max="14097" width="0" style="3" hidden="1" customWidth="1"/>
    <col min="14098" max="14098" width="21.42578125" style="3" customWidth="1"/>
    <col min="14099" max="14334" width="11.42578125" style="3"/>
    <col min="14335" max="14335" width="6.140625" style="3" customWidth="1"/>
    <col min="14336" max="14339" width="0" style="3" hidden="1" customWidth="1"/>
    <col min="14340" max="14340" width="100.5703125" style="3" customWidth="1"/>
    <col min="14341" max="14341" width="6.42578125" style="3" bestFit="1" customWidth="1"/>
    <col min="14342" max="14342" width="7.7109375" style="3" customWidth="1"/>
    <col min="14343" max="14343" width="13.85546875" style="3" customWidth="1"/>
    <col min="14344" max="14344" width="12.42578125" style="3" customWidth="1"/>
    <col min="14345" max="14345" width="10.7109375" style="3" customWidth="1"/>
    <col min="14346" max="14346" width="0" style="3" hidden="1" customWidth="1"/>
    <col min="14347" max="14347" width="12.42578125" style="3" customWidth="1"/>
    <col min="14348" max="14348" width="14.140625" style="3" customWidth="1"/>
    <col min="14349" max="14353" width="0" style="3" hidden="1" customWidth="1"/>
    <col min="14354" max="14354" width="21.42578125" style="3" customWidth="1"/>
    <col min="14355" max="14590" width="11.42578125" style="3"/>
    <col min="14591" max="14591" width="6.140625" style="3" customWidth="1"/>
    <col min="14592" max="14595" width="0" style="3" hidden="1" customWidth="1"/>
    <col min="14596" max="14596" width="100.5703125" style="3" customWidth="1"/>
    <col min="14597" max="14597" width="6.42578125" style="3" bestFit="1" customWidth="1"/>
    <col min="14598" max="14598" width="7.7109375" style="3" customWidth="1"/>
    <col min="14599" max="14599" width="13.85546875" style="3" customWidth="1"/>
    <col min="14600" max="14600" width="12.42578125" style="3" customWidth="1"/>
    <col min="14601" max="14601" width="10.7109375" style="3" customWidth="1"/>
    <col min="14602" max="14602" width="0" style="3" hidden="1" customWidth="1"/>
    <col min="14603" max="14603" width="12.42578125" style="3" customWidth="1"/>
    <col min="14604" max="14604" width="14.140625" style="3" customWidth="1"/>
    <col min="14605" max="14609" width="0" style="3" hidden="1" customWidth="1"/>
    <col min="14610" max="14610" width="21.42578125" style="3" customWidth="1"/>
    <col min="14611" max="14846" width="11.42578125" style="3"/>
    <col min="14847" max="14847" width="6.140625" style="3" customWidth="1"/>
    <col min="14848" max="14851" width="0" style="3" hidden="1" customWidth="1"/>
    <col min="14852" max="14852" width="100.5703125" style="3" customWidth="1"/>
    <col min="14853" max="14853" width="6.42578125" style="3" bestFit="1" customWidth="1"/>
    <col min="14854" max="14854" width="7.7109375" style="3" customWidth="1"/>
    <col min="14855" max="14855" width="13.85546875" style="3" customWidth="1"/>
    <col min="14856" max="14856" width="12.42578125" style="3" customWidth="1"/>
    <col min="14857" max="14857" width="10.7109375" style="3" customWidth="1"/>
    <col min="14858" max="14858" width="0" style="3" hidden="1" customWidth="1"/>
    <col min="14859" max="14859" width="12.42578125" style="3" customWidth="1"/>
    <col min="14860" max="14860" width="14.140625" style="3" customWidth="1"/>
    <col min="14861" max="14865" width="0" style="3" hidden="1" customWidth="1"/>
    <col min="14866" max="14866" width="21.42578125" style="3" customWidth="1"/>
    <col min="14867" max="15102" width="11.42578125" style="3"/>
    <col min="15103" max="15103" width="6.140625" style="3" customWidth="1"/>
    <col min="15104" max="15107" width="0" style="3" hidden="1" customWidth="1"/>
    <col min="15108" max="15108" width="100.5703125" style="3" customWidth="1"/>
    <col min="15109" max="15109" width="6.42578125" style="3" bestFit="1" customWidth="1"/>
    <col min="15110" max="15110" width="7.7109375" style="3" customWidth="1"/>
    <col min="15111" max="15111" width="13.85546875" style="3" customWidth="1"/>
    <col min="15112" max="15112" width="12.42578125" style="3" customWidth="1"/>
    <col min="15113" max="15113" width="10.7109375" style="3" customWidth="1"/>
    <col min="15114" max="15114" width="0" style="3" hidden="1" customWidth="1"/>
    <col min="15115" max="15115" width="12.42578125" style="3" customWidth="1"/>
    <col min="15116" max="15116" width="14.140625" style="3" customWidth="1"/>
    <col min="15117" max="15121" width="0" style="3" hidden="1" customWidth="1"/>
    <col min="15122" max="15122" width="21.42578125" style="3" customWidth="1"/>
    <col min="15123" max="15358" width="11.42578125" style="3"/>
    <col min="15359" max="15359" width="6.140625" style="3" customWidth="1"/>
    <col min="15360" max="15363" width="0" style="3" hidden="1" customWidth="1"/>
    <col min="15364" max="15364" width="100.5703125" style="3" customWidth="1"/>
    <col min="15365" max="15365" width="6.42578125" style="3" bestFit="1" customWidth="1"/>
    <col min="15366" max="15366" width="7.7109375" style="3" customWidth="1"/>
    <col min="15367" max="15367" width="13.85546875" style="3" customWidth="1"/>
    <col min="15368" max="15368" width="12.42578125" style="3" customWidth="1"/>
    <col min="15369" max="15369" width="10.7109375" style="3" customWidth="1"/>
    <col min="15370" max="15370" width="0" style="3" hidden="1" customWidth="1"/>
    <col min="15371" max="15371" width="12.42578125" style="3" customWidth="1"/>
    <col min="15372" max="15372" width="14.140625" style="3" customWidth="1"/>
    <col min="15373" max="15377" width="0" style="3" hidden="1" customWidth="1"/>
    <col min="15378" max="15378" width="21.42578125" style="3" customWidth="1"/>
    <col min="15379" max="15614" width="11.42578125" style="3"/>
    <col min="15615" max="15615" width="6.140625" style="3" customWidth="1"/>
    <col min="15616" max="15619" width="0" style="3" hidden="1" customWidth="1"/>
    <col min="15620" max="15620" width="100.5703125" style="3" customWidth="1"/>
    <col min="15621" max="15621" width="6.42578125" style="3" bestFit="1" customWidth="1"/>
    <col min="15622" max="15622" width="7.7109375" style="3" customWidth="1"/>
    <col min="15623" max="15623" width="13.85546875" style="3" customWidth="1"/>
    <col min="15624" max="15624" width="12.42578125" style="3" customWidth="1"/>
    <col min="15625" max="15625" width="10.7109375" style="3" customWidth="1"/>
    <col min="15626" max="15626" width="0" style="3" hidden="1" customWidth="1"/>
    <col min="15627" max="15627" width="12.42578125" style="3" customWidth="1"/>
    <col min="15628" max="15628" width="14.140625" style="3" customWidth="1"/>
    <col min="15629" max="15633" width="0" style="3" hidden="1" customWidth="1"/>
    <col min="15634" max="15634" width="21.42578125" style="3" customWidth="1"/>
    <col min="15635" max="15870" width="11.42578125" style="3"/>
    <col min="15871" max="15871" width="6.140625" style="3" customWidth="1"/>
    <col min="15872" max="15875" width="0" style="3" hidden="1" customWidth="1"/>
    <col min="15876" max="15876" width="100.5703125" style="3" customWidth="1"/>
    <col min="15877" max="15877" width="6.42578125" style="3" bestFit="1" customWidth="1"/>
    <col min="15878" max="15878" width="7.7109375" style="3" customWidth="1"/>
    <col min="15879" max="15879" width="13.85546875" style="3" customWidth="1"/>
    <col min="15880" max="15880" width="12.42578125" style="3" customWidth="1"/>
    <col min="15881" max="15881" width="10.7109375" style="3" customWidth="1"/>
    <col min="15882" max="15882" width="0" style="3" hidden="1" customWidth="1"/>
    <col min="15883" max="15883" width="12.42578125" style="3" customWidth="1"/>
    <col min="15884" max="15884" width="14.140625" style="3" customWidth="1"/>
    <col min="15885" max="15889" width="0" style="3" hidden="1" customWidth="1"/>
    <col min="15890" max="15890" width="21.42578125" style="3" customWidth="1"/>
    <col min="15891" max="16126" width="11.42578125" style="3"/>
    <col min="16127" max="16127" width="6.140625" style="3" customWidth="1"/>
    <col min="16128" max="16131" width="0" style="3" hidden="1" customWidth="1"/>
    <col min="16132" max="16132" width="100.5703125" style="3" customWidth="1"/>
    <col min="16133" max="16133" width="6.42578125" style="3" bestFit="1" customWidth="1"/>
    <col min="16134" max="16134" width="7.7109375" style="3" customWidth="1"/>
    <col min="16135" max="16135" width="13.85546875" style="3" customWidth="1"/>
    <col min="16136" max="16136" width="12.42578125" style="3" customWidth="1"/>
    <col min="16137" max="16137" width="10.7109375" style="3" customWidth="1"/>
    <col min="16138" max="16138" width="0" style="3" hidden="1" customWidth="1"/>
    <col min="16139" max="16139" width="12.42578125" style="3" customWidth="1"/>
    <col min="16140" max="16140" width="14.140625" style="3" customWidth="1"/>
    <col min="16141" max="16145" width="0" style="3" hidden="1" customWidth="1"/>
    <col min="16146" max="16146" width="21.42578125" style="3" customWidth="1"/>
    <col min="16147" max="16384" width="11.42578125" style="3"/>
  </cols>
  <sheetData>
    <row r="1" spans="1:19" ht="19.5" customHeight="1" x14ac:dyDescent="0.2">
      <c r="A1" s="1"/>
      <c r="B1" s="1"/>
      <c r="C1" s="1"/>
      <c r="D1" s="1"/>
      <c r="E1" s="1"/>
      <c r="F1" s="1"/>
      <c r="G1" s="1"/>
      <c r="H1" s="1"/>
      <c r="I1" s="2"/>
      <c r="Q1" s="60" t="s">
        <v>63</v>
      </c>
      <c r="R1" s="60"/>
      <c r="S1" s="60"/>
    </row>
    <row r="2" spans="1:19" ht="15" customHeight="1" x14ac:dyDescent="0.2">
      <c r="A2" s="1"/>
      <c r="B2" s="1"/>
      <c r="C2" s="1"/>
      <c r="D2" s="1"/>
      <c r="E2" s="1"/>
      <c r="F2" s="58" t="s">
        <v>56</v>
      </c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59.25" customHeight="1" x14ac:dyDescent="0.2">
      <c r="A3" s="1"/>
      <c r="B3" s="1"/>
      <c r="C3" s="1"/>
      <c r="D3" s="1"/>
      <c r="E3" s="1"/>
      <c r="F3" s="58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ht="11.25" customHeight="1" x14ac:dyDescent="0.25">
      <c r="A4" s="4"/>
      <c r="B4" s="4"/>
      <c r="C4" s="4"/>
      <c r="D4" s="4"/>
      <c r="E4" s="65"/>
      <c r="F4" s="66"/>
      <c r="G4" s="66"/>
      <c r="H4" s="66"/>
      <c r="I4" s="66"/>
      <c r="J4" s="66"/>
      <c r="K4" s="66"/>
      <c r="L4" s="66"/>
      <c r="M4" s="66"/>
      <c r="N4" s="42"/>
      <c r="O4" s="42"/>
      <c r="P4" s="42"/>
      <c r="Q4" s="42"/>
      <c r="R4" s="42"/>
    </row>
    <row r="5" spans="1:19" ht="75.75" customHeight="1" x14ac:dyDescent="0.2">
      <c r="A5" s="63" t="s">
        <v>0</v>
      </c>
      <c r="B5" s="63" t="s">
        <v>1</v>
      </c>
      <c r="C5" s="63" t="s">
        <v>2</v>
      </c>
      <c r="D5" s="63" t="s">
        <v>3</v>
      </c>
      <c r="E5" s="63" t="s">
        <v>4</v>
      </c>
      <c r="F5" s="64" t="s">
        <v>5</v>
      </c>
      <c r="G5" s="67" t="s">
        <v>11</v>
      </c>
      <c r="H5" s="64" t="s">
        <v>6</v>
      </c>
      <c r="I5" s="64" t="s">
        <v>7</v>
      </c>
      <c r="J5" s="64" t="s">
        <v>8</v>
      </c>
      <c r="K5" s="63" t="s">
        <v>9</v>
      </c>
      <c r="L5" s="5"/>
      <c r="M5" s="6" t="s">
        <v>10</v>
      </c>
      <c r="N5" s="44" t="s">
        <v>57</v>
      </c>
      <c r="O5" s="44" t="s">
        <v>58</v>
      </c>
      <c r="P5" s="44" t="s">
        <v>59</v>
      </c>
      <c r="Q5" s="44" t="s">
        <v>60</v>
      </c>
      <c r="R5" s="44" t="s">
        <v>61</v>
      </c>
      <c r="S5" s="44" t="s">
        <v>62</v>
      </c>
    </row>
    <row r="6" spans="1:19" ht="3" customHeight="1" x14ac:dyDescent="0.2">
      <c r="A6" s="63"/>
      <c r="B6" s="63"/>
      <c r="C6" s="63"/>
      <c r="D6" s="63"/>
      <c r="E6" s="63"/>
      <c r="F6" s="64"/>
      <c r="G6" s="67"/>
      <c r="H6" s="64"/>
      <c r="I6" s="64"/>
      <c r="J6" s="64"/>
      <c r="K6" s="63"/>
      <c r="L6" s="5" t="s">
        <v>12</v>
      </c>
      <c r="M6" s="5" t="s">
        <v>13</v>
      </c>
      <c r="N6" s="43"/>
      <c r="O6" s="43"/>
      <c r="P6" s="43"/>
      <c r="Q6" s="43"/>
      <c r="R6" s="43"/>
      <c r="S6" s="5"/>
    </row>
    <row r="7" spans="1:19" ht="373.5" customHeight="1" x14ac:dyDescent="0.2">
      <c r="A7" s="9">
        <v>1</v>
      </c>
      <c r="B7" s="40">
        <v>1</v>
      </c>
      <c r="C7" s="40">
        <v>1</v>
      </c>
      <c r="D7" s="40">
        <v>1</v>
      </c>
      <c r="E7" s="40">
        <v>1</v>
      </c>
      <c r="F7" s="33" t="s">
        <v>31</v>
      </c>
      <c r="G7" s="9" t="s">
        <v>15</v>
      </c>
      <c r="H7" s="9" t="s">
        <v>14</v>
      </c>
      <c r="I7" s="9">
        <v>25</v>
      </c>
      <c r="J7" s="40"/>
      <c r="K7" s="41"/>
      <c r="L7" s="5"/>
      <c r="M7" s="5"/>
      <c r="N7" s="47"/>
      <c r="O7" s="47">
        <f>I7*N7</f>
        <v>0</v>
      </c>
      <c r="P7" s="46">
        <v>0.23</v>
      </c>
      <c r="Q7" s="47">
        <f>O7*P7</f>
        <v>0</v>
      </c>
      <c r="R7" s="47">
        <f>N7*P7</f>
        <v>0</v>
      </c>
      <c r="S7" s="48">
        <f>O7+Q7</f>
        <v>0</v>
      </c>
    </row>
    <row r="8" spans="1:19" ht="146.25" customHeight="1" x14ac:dyDescent="0.2">
      <c r="A8" s="7">
        <v>2</v>
      </c>
      <c r="B8" s="34"/>
      <c r="C8" s="10">
        <v>75220</v>
      </c>
      <c r="D8" s="7">
        <v>421</v>
      </c>
      <c r="E8" s="11" t="s">
        <v>16</v>
      </c>
      <c r="F8" s="32" t="s">
        <v>32</v>
      </c>
      <c r="G8" s="13"/>
      <c r="H8" s="35" t="s">
        <v>17</v>
      </c>
      <c r="I8" s="7">
        <v>27</v>
      </c>
      <c r="J8" s="7" t="s">
        <v>18</v>
      </c>
      <c r="K8" s="12" t="e">
        <f>#REF!/4.3117</f>
        <v>#REF!</v>
      </c>
      <c r="L8" s="5"/>
      <c r="M8" s="5"/>
      <c r="N8" s="47"/>
      <c r="O8" s="47">
        <f t="shared" ref="O8:O31" si="0">I8*N8</f>
        <v>0</v>
      </c>
      <c r="P8" s="46">
        <v>0.23</v>
      </c>
      <c r="Q8" s="47">
        <f t="shared" ref="Q8:Q31" si="1">O8*P8</f>
        <v>0</v>
      </c>
      <c r="R8" s="47">
        <f t="shared" ref="R8:R31" si="2">N8*P8</f>
        <v>0</v>
      </c>
      <c r="S8" s="48">
        <f t="shared" ref="S8:S31" si="3">O8+Q8</f>
        <v>0</v>
      </c>
    </row>
    <row r="9" spans="1:19" ht="113.25" customHeight="1" x14ac:dyDescent="0.2">
      <c r="A9" s="9">
        <v>3</v>
      </c>
      <c r="B9" s="34"/>
      <c r="C9" s="10">
        <v>75220</v>
      </c>
      <c r="D9" s="7">
        <v>421</v>
      </c>
      <c r="E9" s="11" t="s">
        <v>16</v>
      </c>
      <c r="F9" s="32" t="s">
        <v>33</v>
      </c>
      <c r="G9" s="9" t="s">
        <v>20</v>
      </c>
      <c r="H9" s="35" t="s">
        <v>19</v>
      </c>
      <c r="I9" s="7">
        <v>30</v>
      </c>
      <c r="J9" s="7" t="s">
        <v>18</v>
      </c>
      <c r="K9" s="12" t="e">
        <f>#REF!/4.3117</f>
        <v>#REF!</v>
      </c>
      <c r="L9" s="5"/>
      <c r="M9" s="5"/>
      <c r="N9" s="47"/>
      <c r="O9" s="47">
        <f t="shared" si="0"/>
        <v>0</v>
      </c>
      <c r="P9" s="46">
        <v>0.23</v>
      </c>
      <c r="Q9" s="47">
        <f t="shared" si="1"/>
        <v>0</v>
      </c>
      <c r="R9" s="47">
        <f t="shared" si="2"/>
        <v>0</v>
      </c>
      <c r="S9" s="48">
        <f t="shared" si="3"/>
        <v>0</v>
      </c>
    </row>
    <row r="10" spans="1:19" ht="346.5" customHeight="1" x14ac:dyDescent="0.2">
      <c r="A10" s="7">
        <v>4</v>
      </c>
      <c r="B10" s="34"/>
      <c r="C10" s="10"/>
      <c r="D10" s="7"/>
      <c r="E10" s="11"/>
      <c r="F10" s="36" t="s">
        <v>34</v>
      </c>
      <c r="G10" s="13"/>
      <c r="H10" s="35" t="s">
        <v>14</v>
      </c>
      <c r="I10" s="14">
        <v>10</v>
      </c>
      <c r="J10" s="7"/>
      <c r="K10" s="12"/>
      <c r="L10" s="5"/>
      <c r="M10" s="5"/>
      <c r="N10" s="47"/>
      <c r="O10" s="47">
        <f t="shared" si="0"/>
        <v>0</v>
      </c>
      <c r="P10" s="46">
        <v>0.23</v>
      </c>
      <c r="Q10" s="47">
        <f t="shared" si="1"/>
        <v>0</v>
      </c>
      <c r="R10" s="47">
        <f t="shared" si="2"/>
        <v>0</v>
      </c>
      <c r="S10" s="48">
        <f t="shared" si="3"/>
        <v>0</v>
      </c>
    </row>
    <row r="11" spans="1:19" ht="202.5" customHeight="1" x14ac:dyDescent="0.2">
      <c r="A11" s="9">
        <v>5</v>
      </c>
      <c r="B11" s="34"/>
      <c r="C11" s="10"/>
      <c r="D11" s="7"/>
      <c r="E11" s="11"/>
      <c r="F11" s="32" t="s">
        <v>35</v>
      </c>
      <c r="G11" s="9" t="s">
        <v>22</v>
      </c>
      <c r="H11" s="35" t="s">
        <v>21</v>
      </c>
      <c r="I11" s="7">
        <v>30</v>
      </c>
      <c r="J11" s="7"/>
      <c r="K11" s="12"/>
      <c r="L11" s="5"/>
      <c r="M11" s="5"/>
      <c r="N11" s="47"/>
      <c r="O11" s="47">
        <f t="shared" si="0"/>
        <v>0</v>
      </c>
      <c r="P11" s="46">
        <v>0.23</v>
      </c>
      <c r="Q11" s="47">
        <f t="shared" si="1"/>
        <v>0</v>
      </c>
      <c r="R11" s="47">
        <f t="shared" si="2"/>
        <v>0</v>
      </c>
      <c r="S11" s="48">
        <f t="shared" si="3"/>
        <v>0</v>
      </c>
    </row>
    <row r="12" spans="1:19" ht="128.25" customHeight="1" x14ac:dyDescent="0.2">
      <c r="A12" s="7">
        <v>6</v>
      </c>
      <c r="B12" s="34"/>
      <c r="C12" s="10"/>
      <c r="D12" s="7"/>
      <c r="E12" s="11"/>
      <c r="F12" s="32" t="s">
        <v>36</v>
      </c>
      <c r="G12" s="13"/>
      <c r="H12" s="35" t="s">
        <v>21</v>
      </c>
      <c r="I12" s="7">
        <v>25</v>
      </c>
      <c r="J12" s="7"/>
      <c r="K12" s="12"/>
      <c r="L12" s="5"/>
      <c r="M12" s="5"/>
      <c r="N12" s="47"/>
      <c r="O12" s="47">
        <f t="shared" si="0"/>
        <v>0</v>
      </c>
      <c r="P12" s="46">
        <v>0.23</v>
      </c>
      <c r="Q12" s="47">
        <f t="shared" si="1"/>
        <v>0</v>
      </c>
      <c r="R12" s="47">
        <f t="shared" si="2"/>
        <v>0</v>
      </c>
      <c r="S12" s="48">
        <f t="shared" si="3"/>
        <v>0</v>
      </c>
    </row>
    <row r="13" spans="1:19" ht="84.75" customHeight="1" x14ac:dyDescent="0.2">
      <c r="A13" s="9">
        <v>7</v>
      </c>
      <c r="B13" s="34"/>
      <c r="C13" s="10"/>
      <c r="D13" s="7"/>
      <c r="E13" s="11"/>
      <c r="F13" s="32" t="s">
        <v>37</v>
      </c>
      <c r="G13" s="13"/>
      <c r="H13" s="35" t="s">
        <v>23</v>
      </c>
      <c r="I13" s="7">
        <v>25</v>
      </c>
      <c r="J13" s="7"/>
      <c r="K13" s="12"/>
      <c r="L13" s="5"/>
      <c r="M13" s="5"/>
      <c r="N13" s="47"/>
      <c r="O13" s="47">
        <f t="shared" si="0"/>
        <v>0</v>
      </c>
      <c r="P13" s="46">
        <v>0.23</v>
      </c>
      <c r="Q13" s="47">
        <f t="shared" si="1"/>
        <v>0</v>
      </c>
      <c r="R13" s="47">
        <f t="shared" si="2"/>
        <v>0</v>
      </c>
      <c r="S13" s="48">
        <f t="shared" si="3"/>
        <v>0</v>
      </c>
    </row>
    <row r="14" spans="1:19" ht="229.5" customHeight="1" x14ac:dyDescent="0.2">
      <c r="A14" s="7">
        <v>8</v>
      </c>
      <c r="B14" s="34"/>
      <c r="C14" s="10">
        <v>75220</v>
      </c>
      <c r="D14" s="7">
        <v>421</v>
      </c>
      <c r="E14" s="11" t="s">
        <v>16</v>
      </c>
      <c r="F14" s="32" t="s">
        <v>38</v>
      </c>
      <c r="G14" s="13"/>
      <c r="H14" s="35" t="s">
        <v>21</v>
      </c>
      <c r="I14" s="7">
        <v>100</v>
      </c>
      <c r="J14" s="7" t="s">
        <v>18</v>
      </c>
      <c r="K14" s="12" t="e">
        <f>#REF!/4.3117</f>
        <v>#REF!</v>
      </c>
      <c r="L14" s="5"/>
      <c r="M14" s="5"/>
      <c r="N14" s="47"/>
      <c r="O14" s="47">
        <f t="shared" si="0"/>
        <v>0</v>
      </c>
      <c r="P14" s="46">
        <v>0.23</v>
      </c>
      <c r="Q14" s="47">
        <f t="shared" si="1"/>
        <v>0</v>
      </c>
      <c r="R14" s="47">
        <f t="shared" si="2"/>
        <v>0</v>
      </c>
      <c r="S14" s="48">
        <f t="shared" si="3"/>
        <v>0</v>
      </c>
    </row>
    <row r="15" spans="1:19" s="19" customFormat="1" ht="92.25" customHeight="1" x14ac:dyDescent="0.2">
      <c r="A15" s="9">
        <v>9</v>
      </c>
      <c r="B15" s="37"/>
      <c r="C15" s="15">
        <v>75220</v>
      </c>
      <c r="D15" s="14">
        <v>421</v>
      </c>
      <c r="E15" s="16" t="s">
        <v>16</v>
      </c>
      <c r="F15" s="36" t="s">
        <v>39</v>
      </c>
      <c r="G15" s="20" t="s">
        <v>25</v>
      </c>
      <c r="H15" s="38" t="s">
        <v>24</v>
      </c>
      <c r="I15" s="14">
        <v>10</v>
      </c>
      <c r="J15" s="14" t="s">
        <v>18</v>
      </c>
      <c r="K15" s="17" t="e">
        <f>#REF!/4.3117</f>
        <v>#REF!</v>
      </c>
      <c r="L15" s="18"/>
      <c r="M15" s="18"/>
      <c r="N15" s="47"/>
      <c r="O15" s="47">
        <f t="shared" si="0"/>
        <v>0</v>
      </c>
      <c r="P15" s="46">
        <v>0.23</v>
      </c>
      <c r="Q15" s="47">
        <f t="shared" si="1"/>
        <v>0</v>
      </c>
      <c r="R15" s="47">
        <f t="shared" si="2"/>
        <v>0</v>
      </c>
      <c r="S15" s="48">
        <f t="shared" si="3"/>
        <v>0</v>
      </c>
    </row>
    <row r="16" spans="1:19" ht="150.75" customHeight="1" x14ac:dyDescent="0.2">
      <c r="A16" s="7">
        <v>10</v>
      </c>
      <c r="B16" s="34"/>
      <c r="C16" s="10"/>
      <c r="D16" s="7"/>
      <c r="E16" s="11"/>
      <c r="F16" s="32" t="s">
        <v>40</v>
      </c>
      <c r="G16" s="13"/>
      <c r="H16" s="35" t="s">
        <v>14</v>
      </c>
      <c r="I16" s="7">
        <v>50</v>
      </c>
      <c r="J16" s="7"/>
      <c r="K16" s="12"/>
      <c r="L16" s="5"/>
      <c r="M16" s="5"/>
      <c r="N16" s="47"/>
      <c r="O16" s="47">
        <f t="shared" si="0"/>
        <v>0</v>
      </c>
      <c r="P16" s="46">
        <v>0.23</v>
      </c>
      <c r="Q16" s="47">
        <f t="shared" si="1"/>
        <v>0</v>
      </c>
      <c r="R16" s="47">
        <f t="shared" si="2"/>
        <v>0</v>
      </c>
      <c r="S16" s="48">
        <f t="shared" si="3"/>
        <v>0</v>
      </c>
    </row>
    <row r="17" spans="1:19" ht="108" customHeight="1" x14ac:dyDescent="0.2">
      <c r="A17" s="9">
        <v>11</v>
      </c>
      <c r="B17" s="34"/>
      <c r="C17" s="10"/>
      <c r="D17" s="7"/>
      <c r="E17" s="11"/>
      <c r="F17" s="32" t="s">
        <v>69</v>
      </c>
      <c r="G17" s="13"/>
      <c r="H17" s="35" t="s">
        <v>14</v>
      </c>
      <c r="I17" s="7">
        <v>3</v>
      </c>
      <c r="J17" s="7"/>
      <c r="K17" s="12"/>
      <c r="L17" s="5"/>
      <c r="M17" s="5"/>
      <c r="N17" s="47"/>
      <c r="O17" s="47">
        <f t="shared" si="0"/>
        <v>0</v>
      </c>
      <c r="P17" s="46">
        <v>0.23</v>
      </c>
      <c r="Q17" s="47">
        <f t="shared" si="1"/>
        <v>0</v>
      </c>
      <c r="R17" s="47">
        <f t="shared" si="2"/>
        <v>0</v>
      </c>
      <c r="S17" s="48">
        <f t="shared" si="3"/>
        <v>0</v>
      </c>
    </row>
    <row r="18" spans="1:19" ht="150" customHeight="1" x14ac:dyDescent="0.2">
      <c r="A18" s="7">
        <v>12</v>
      </c>
      <c r="B18" s="34"/>
      <c r="C18" s="10"/>
      <c r="D18" s="7"/>
      <c r="E18" s="11"/>
      <c r="F18" s="32" t="s">
        <v>50</v>
      </c>
      <c r="G18" s="13"/>
      <c r="H18" s="35" t="s">
        <v>14</v>
      </c>
      <c r="I18" s="7">
        <v>30</v>
      </c>
      <c r="J18" s="7"/>
      <c r="K18" s="12"/>
      <c r="L18" s="5"/>
      <c r="M18" s="5"/>
      <c r="N18" s="47"/>
      <c r="O18" s="47">
        <f t="shared" si="0"/>
        <v>0</v>
      </c>
      <c r="P18" s="46">
        <v>0.23</v>
      </c>
      <c r="Q18" s="47">
        <f t="shared" si="1"/>
        <v>0</v>
      </c>
      <c r="R18" s="47">
        <f t="shared" si="2"/>
        <v>0</v>
      </c>
      <c r="S18" s="48">
        <f t="shared" si="3"/>
        <v>0</v>
      </c>
    </row>
    <row r="19" spans="1:19" ht="133.5" customHeight="1" x14ac:dyDescent="0.2">
      <c r="A19" s="9">
        <v>13</v>
      </c>
      <c r="B19" s="34"/>
      <c r="C19" s="10"/>
      <c r="D19" s="7"/>
      <c r="E19" s="11"/>
      <c r="F19" s="32" t="s">
        <v>41</v>
      </c>
      <c r="G19" s="13"/>
      <c r="H19" s="35" t="s">
        <v>14</v>
      </c>
      <c r="I19" s="7">
        <v>30</v>
      </c>
      <c r="J19" s="7"/>
      <c r="K19" s="12"/>
      <c r="L19" s="5"/>
      <c r="M19" s="5"/>
      <c r="N19" s="47"/>
      <c r="O19" s="47">
        <f t="shared" si="0"/>
        <v>0</v>
      </c>
      <c r="P19" s="46">
        <v>0.23</v>
      </c>
      <c r="Q19" s="47">
        <f t="shared" si="1"/>
        <v>0</v>
      </c>
      <c r="R19" s="47">
        <f t="shared" si="2"/>
        <v>0</v>
      </c>
      <c r="S19" s="48">
        <f t="shared" si="3"/>
        <v>0</v>
      </c>
    </row>
    <row r="20" spans="1:19" ht="94.5" customHeight="1" x14ac:dyDescent="0.2">
      <c r="A20" s="7">
        <v>14</v>
      </c>
      <c r="B20" s="34"/>
      <c r="C20" s="10"/>
      <c r="D20" s="7"/>
      <c r="E20" s="11"/>
      <c r="F20" s="32" t="s">
        <v>42</v>
      </c>
      <c r="G20" s="8" t="s">
        <v>26</v>
      </c>
      <c r="H20" s="35" t="s">
        <v>14</v>
      </c>
      <c r="I20" s="7">
        <v>70</v>
      </c>
      <c r="J20" s="7"/>
      <c r="K20" s="12"/>
      <c r="L20" s="5"/>
      <c r="M20" s="5"/>
      <c r="N20" s="47"/>
      <c r="O20" s="47">
        <f t="shared" si="0"/>
        <v>0</v>
      </c>
      <c r="P20" s="46">
        <v>0.23</v>
      </c>
      <c r="Q20" s="47">
        <f t="shared" si="1"/>
        <v>0</v>
      </c>
      <c r="R20" s="47">
        <f t="shared" si="2"/>
        <v>0</v>
      </c>
      <c r="S20" s="48">
        <f t="shared" si="3"/>
        <v>0</v>
      </c>
    </row>
    <row r="21" spans="1:19" ht="318.75" customHeight="1" x14ac:dyDescent="0.2">
      <c r="A21" s="9">
        <v>15</v>
      </c>
      <c r="B21" s="34"/>
      <c r="C21" s="10"/>
      <c r="D21" s="7"/>
      <c r="E21" s="11"/>
      <c r="F21" s="32" t="s">
        <v>51</v>
      </c>
      <c r="G21" s="8"/>
      <c r="H21" s="35" t="s">
        <v>14</v>
      </c>
      <c r="I21" s="7">
        <v>25</v>
      </c>
      <c r="J21" s="7"/>
      <c r="K21" s="12"/>
      <c r="L21" s="5"/>
      <c r="M21" s="5"/>
      <c r="N21" s="47"/>
      <c r="O21" s="47">
        <f t="shared" si="0"/>
        <v>0</v>
      </c>
      <c r="P21" s="46">
        <v>0.23</v>
      </c>
      <c r="Q21" s="47">
        <f t="shared" si="1"/>
        <v>0</v>
      </c>
      <c r="R21" s="47">
        <f t="shared" si="2"/>
        <v>0</v>
      </c>
      <c r="S21" s="48">
        <f t="shared" si="3"/>
        <v>0</v>
      </c>
    </row>
    <row r="22" spans="1:19" ht="331.5" x14ac:dyDescent="0.2">
      <c r="A22" s="7">
        <v>16</v>
      </c>
      <c r="B22" s="34"/>
      <c r="C22" s="10"/>
      <c r="D22" s="7"/>
      <c r="E22" s="11"/>
      <c r="F22" s="32" t="s">
        <v>43</v>
      </c>
      <c r="G22" s="8"/>
      <c r="H22" s="35" t="s">
        <v>14</v>
      </c>
      <c r="I22" s="7">
        <v>10</v>
      </c>
      <c r="J22" s="7"/>
      <c r="K22" s="12"/>
      <c r="L22" s="5"/>
      <c r="M22" s="5"/>
      <c r="N22" s="47"/>
      <c r="O22" s="47">
        <f t="shared" si="0"/>
        <v>0</v>
      </c>
      <c r="P22" s="46">
        <v>0.23</v>
      </c>
      <c r="Q22" s="47">
        <f t="shared" si="1"/>
        <v>0</v>
      </c>
      <c r="R22" s="47">
        <f t="shared" si="2"/>
        <v>0</v>
      </c>
      <c r="S22" s="48">
        <f t="shared" si="3"/>
        <v>0</v>
      </c>
    </row>
    <row r="23" spans="1:19" ht="199.5" customHeight="1" x14ac:dyDescent="0.2">
      <c r="A23" s="9">
        <v>17</v>
      </c>
      <c r="B23" s="34"/>
      <c r="C23" s="10"/>
      <c r="D23" s="7"/>
      <c r="E23" s="11"/>
      <c r="F23" s="32" t="s">
        <v>52</v>
      </c>
      <c r="G23" s="39" t="s">
        <v>30</v>
      </c>
      <c r="H23" s="35" t="s">
        <v>14</v>
      </c>
      <c r="I23" s="7">
        <v>17</v>
      </c>
      <c r="J23" s="7"/>
      <c r="K23" s="12"/>
      <c r="L23" s="5"/>
      <c r="M23" s="5"/>
      <c r="N23" s="47"/>
      <c r="O23" s="47">
        <f t="shared" si="0"/>
        <v>0</v>
      </c>
      <c r="P23" s="46">
        <v>0.23</v>
      </c>
      <c r="Q23" s="47">
        <f t="shared" si="1"/>
        <v>0</v>
      </c>
      <c r="R23" s="47">
        <f t="shared" si="2"/>
        <v>0</v>
      </c>
      <c r="S23" s="48">
        <f t="shared" si="3"/>
        <v>0</v>
      </c>
    </row>
    <row r="24" spans="1:19" ht="138" customHeight="1" x14ac:dyDescent="0.2">
      <c r="A24" s="7">
        <v>18</v>
      </c>
      <c r="B24" s="34"/>
      <c r="C24" s="10"/>
      <c r="D24" s="7"/>
      <c r="E24" s="11"/>
      <c r="F24" s="31" t="s">
        <v>44</v>
      </c>
      <c r="G24" s="8"/>
      <c r="H24" s="35" t="s">
        <v>14</v>
      </c>
      <c r="I24" s="7">
        <v>2</v>
      </c>
      <c r="J24" s="7"/>
      <c r="K24" s="12"/>
      <c r="L24" s="5"/>
      <c r="M24" s="5"/>
      <c r="N24" s="47"/>
      <c r="O24" s="47">
        <f t="shared" si="0"/>
        <v>0</v>
      </c>
      <c r="P24" s="46">
        <v>0.23</v>
      </c>
      <c r="Q24" s="47">
        <f t="shared" si="1"/>
        <v>0</v>
      </c>
      <c r="R24" s="47">
        <f t="shared" si="2"/>
        <v>0</v>
      </c>
      <c r="S24" s="48">
        <f t="shared" si="3"/>
        <v>0</v>
      </c>
    </row>
    <row r="25" spans="1:19" ht="204" customHeight="1" x14ac:dyDescent="0.2">
      <c r="A25" s="9">
        <v>19</v>
      </c>
      <c r="B25" s="34"/>
      <c r="C25" s="10"/>
      <c r="D25" s="7"/>
      <c r="E25" s="11"/>
      <c r="F25" s="32" t="s">
        <v>53</v>
      </c>
      <c r="G25" s="8"/>
      <c r="H25" s="35" t="s">
        <v>14</v>
      </c>
      <c r="I25" s="7">
        <v>20</v>
      </c>
      <c r="J25" s="7"/>
      <c r="K25" s="12"/>
      <c r="L25" s="5"/>
      <c r="M25" s="5"/>
      <c r="N25" s="47"/>
      <c r="O25" s="47">
        <f t="shared" si="0"/>
        <v>0</v>
      </c>
      <c r="P25" s="46">
        <v>0.23</v>
      </c>
      <c r="Q25" s="47">
        <f t="shared" si="1"/>
        <v>0</v>
      </c>
      <c r="R25" s="47">
        <f t="shared" si="2"/>
        <v>0</v>
      </c>
      <c r="S25" s="48">
        <f t="shared" si="3"/>
        <v>0</v>
      </c>
    </row>
    <row r="26" spans="1:19" ht="54.75" customHeight="1" x14ac:dyDescent="0.2">
      <c r="A26" s="7">
        <v>20</v>
      </c>
      <c r="B26" s="34"/>
      <c r="C26" s="10"/>
      <c r="D26" s="7"/>
      <c r="E26" s="11"/>
      <c r="F26" s="32" t="s">
        <v>45</v>
      </c>
      <c r="G26" s="8"/>
      <c r="H26" s="35" t="s">
        <v>14</v>
      </c>
      <c r="I26" s="7">
        <v>10</v>
      </c>
      <c r="J26" s="7"/>
      <c r="K26" s="12"/>
      <c r="L26" s="5"/>
      <c r="M26" s="5"/>
      <c r="N26" s="47"/>
      <c r="O26" s="47">
        <f t="shared" si="0"/>
        <v>0</v>
      </c>
      <c r="P26" s="46">
        <v>0.23</v>
      </c>
      <c r="Q26" s="47">
        <f t="shared" si="1"/>
        <v>0</v>
      </c>
      <c r="R26" s="47">
        <f t="shared" si="2"/>
        <v>0</v>
      </c>
      <c r="S26" s="48">
        <f t="shared" si="3"/>
        <v>0</v>
      </c>
    </row>
    <row r="27" spans="1:19" ht="151.5" customHeight="1" x14ac:dyDescent="0.2">
      <c r="A27" s="9">
        <v>21</v>
      </c>
      <c r="B27" s="34"/>
      <c r="C27" s="10"/>
      <c r="D27" s="7"/>
      <c r="E27" s="11"/>
      <c r="F27" s="32" t="s">
        <v>46</v>
      </c>
      <c r="G27" s="8"/>
      <c r="H27" s="35" t="s">
        <v>14</v>
      </c>
      <c r="I27" s="7">
        <v>20</v>
      </c>
      <c r="J27" s="7"/>
      <c r="K27" s="12"/>
      <c r="L27" s="5"/>
      <c r="M27" s="5"/>
      <c r="N27" s="47"/>
      <c r="O27" s="47">
        <f t="shared" si="0"/>
        <v>0</v>
      </c>
      <c r="P27" s="46">
        <v>0.23</v>
      </c>
      <c r="Q27" s="47">
        <f t="shared" si="1"/>
        <v>0</v>
      </c>
      <c r="R27" s="47">
        <f t="shared" si="2"/>
        <v>0</v>
      </c>
      <c r="S27" s="48">
        <f t="shared" si="3"/>
        <v>0</v>
      </c>
    </row>
    <row r="28" spans="1:19" ht="210.75" customHeight="1" x14ac:dyDescent="0.2">
      <c r="A28" s="7">
        <v>22</v>
      </c>
      <c r="B28" s="34"/>
      <c r="C28" s="10"/>
      <c r="D28" s="7"/>
      <c r="E28" s="11"/>
      <c r="F28" s="32" t="s">
        <v>47</v>
      </c>
      <c r="G28" s="8"/>
      <c r="H28" s="35" t="s">
        <v>27</v>
      </c>
      <c r="I28" s="7">
        <v>4</v>
      </c>
      <c r="J28" s="7"/>
      <c r="K28" s="12"/>
      <c r="L28" s="5"/>
      <c r="M28" s="5"/>
      <c r="N28" s="47"/>
      <c r="O28" s="47">
        <f t="shared" si="0"/>
        <v>0</v>
      </c>
      <c r="P28" s="46">
        <v>0.23</v>
      </c>
      <c r="Q28" s="47">
        <f t="shared" si="1"/>
        <v>0</v>
      </c>
      <c r="R28" s="47">
        <f t="shared" si="2"/>
        <v>0</v>
      </c>
      <c r="S28" s="48">
        <f t="shared" si="3"/>
        <v>0</v>
      </c>
    </row>
    <row r="29" spans="1:19" ht="203.25" customHeight="1" x14ac:dyDescent="0.2">
      <c r="A29" s="9">
        <v>23</v>
      </c>
      <c r="B29" s="34"/>
      <c r="C29" s="10"/>
      <c r="D29" s="7"/>
      <c r="E29" s="11"/>
      <c r="F29" s="32" t="s">
        <v>48</v>
      </c>
      <c r="G29" s="8"/>
      <c r="H29" s="35" t="s">
        <v>14</v>
      </c>
      <c r="I29" s="7">
        <v>25</v>
      </c>
      <c r="J29" s="7"/>
      <c r="K29" s="12"/>
      <c r="L29" s="5"/>
      <c r="M29" s="5"/>
      <c r="N29" s="47"/>
      <c r="O29" s="47">
        <f t="shared" si="0"/>
        <v>0</v>
      </c>
      <c r="P29" s="46">
        <v>0.23</v>
      </c>
      <c r="Q29" s="47">
        <f t="shared" si="1"/>
        <v>0</v>
      </c>
      <c r="R29" s="47">
        <f t="shared" si="2"/>
        <v>0</v>
      </c>
      <c r="S29" s="48">
        <f t="shared" si="3"/>
        <v>0</v>
      </c>
    </row>
    <row r="30" spans="1:19" ht="240.75" customHeight="1" x14ac:dyDescent="0.2">
      <c r="A30" s="7">
        <v>24</v>
      </c>
      <c r="B30" s="34"/>
      <c r="C30" s="10"/>
      <c r="D30" s="7"/>
      <c r="E30" s="11"/>
      <c r="F30" s="32" t="s">
        <v>49</v>
      </c>
      <c r="G30" s="8"/>
      <c r="H30" s="35" t="s">
        <v>14</v>
      </c>
      <c r="I30" s="7">
        <v>20</v>
      </c>
      <c r="J30" s="7"/>
      <c r="K30" s="12"/>
      <c r="L30" s="5"/>
      <c r="M30" s="5"/>
      <c r="N30" s="47"/>
      <c r="O30" s="47">
        <f t="shared" si="0"/>
        <v>0</v>
      </c>
      <c r="P30" s="46">
        <v>0.23</v>
      </c>
      <c r="Q30" s="47">
        <f t="shared" si="1"/>
        <v>0</v>
      </c>
      <c r="R30" s="47">
        <f t="shared" si="2"/>
        <v>0</v>
      </c>
      <c r="S30" s="48">
        <f t="shared" si="3"/>
        <v>0</v>
      </c>
    </row>
    <row r="31" spans="1:19" ht="123" customHeight="1" x14ac:dyDescent="0.2">
      <c r="A31" s="9">
        <v>25</v>
      </c>
      <c r="B31" s="34"/>
      <c r="C31" s="10"/>
      <c r="D31" s="7"/>
      <c r="E31" s="11"/>
      <c r="F31" s="32" t="s">
        <v>54</v>
      </c>
      <c r="G31" s="8"/>
      <c r="H31" s="35" t="s">
        <v>14</v>
      </c>
      <c r="I31" s="7">
        <v>60</v>
      </c>
      <c r="J31" s="7"/>
      <c r="K31" s="12"/>
      <c r="L31" s="5"/>
      <c r="M31" s="5"/>
      <c r="N31" s="47"/>
      <c r="O31" s="47">
        <f t="shared" si="0"/>
        <v>0</v>
      </c>
      <c r="P31" s="46">
        <v>0.23</v>
      </c>
      <c r="Q31" s="47">
        <f t="shared" si="1"/>
        <v>0</v>
      </c>
      <c r="R31" s="47">
        <f t="shared" si="2"/>
        <v>0</v>
      </c>
      <c r="S31" s="48">
        <f t="shared" si="3"/>
        <v>0</v>
      </c>
    </row>
    <row r="32" spans="1:19" ht="107.25" customHeight="1" x14ac:dyDescent="0.2">
      <c r="A32" s="7">
        <v>26</v>
      </c>
      <c r="B32" s="21"/>
      <c r="C32" s="21"/>
      <c r="D32" s="21"/>
      <c r="E32" s="21"/>
      <c r="F32" s="32" t="s">
        <v>55</v>
      </c>
      <c r="G32" s="8" t="s">
        <v>29</v>
      </c>
      <c r="H32" s="21" t="s">
        <v>23</v>
      </c>
      <c r="I32" s="21">
        <v>50</v>
      </c>
      <c r="J32" s="22" t="s">
        <v>28</v>
      </c>
      <c r="K32" s="23" t="e">
        <f>#REF!/4.3117</f>
        <v>#REF!</v>
      </c>
      <c r="L32" s="5"/>
      <c r="M32" s="5"/>
      <c r="N32" s="47"/>
      <c r="O32" s="47">
        <f>I32*N32</f>
        <v>0</v>
      </c>
      <c r="P32" s="46">
        <v>0.23</v>
      </c>
      <c r="Q32" s="47">
        <f>O32*P32</f>
        <v>0</v>
      </c>
      <c r="R32" s="47">
        <f>N32*P32</f>
        <v>0</v>
      </c>
      <c r="S32" s="48">
        <f>O32+Q32</f>
        <v>0</v>
      </c>
    </row>
    <row r="33" spans="1:19" ht="18" customHeight="1" x14ac:dyDescent="0.2">
      <c r="A33" s="61" t="s">
        <v>64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54">
        <f>SUM(O7:O32)</f>
        <v>0</v>
      </c>
      <c r="P33" s="54" t="s">
        <v>65</v>
      </c>
      <c r="Q33" s="54">
        <f t="shared" ref="Q33:S33" si="4">SUM(Q7:Q32)</f>
        <v>0</v>
      </c>
      <c r="R33" s="54" t="s">
        <v>65</v>
      </c>
      <c r="S33" s="54">
        <f t="shared" si="4"/>
        <v>0</v>
      </c>
    </row>
    <row r="34" spans="1:19" ht="63" customHeight="1" x14ac:dyDescent="0.2">
      <c r="A34" s="55" t="s">
        <v>67</v>
      </c>
      <c r="B34" s="56"/>
      <c r="C34" s="56"/>
      <c r="D34" s="56"/>
      <c r="E34" s="56"/>
      <c r="F34" s="57" t="s">
        <v>68</v>
      </c>
      <c r="G34" s="56"/>
      <c r="H34" s="56"/>
      <c r="I34" s="56"/>
      <c r="J34" s="49"/>
      <c r="K34" s="50"/>
      <c r="L34" s="51"/>
      <c r="M34" s="51"/>
      <c r="N34" s="52"/>
      <c r="O34" s="52"/>
      <c r="P34" s="45"/>
      <c r="Q34" s="52"/>
      <c r="R34" s="52"/>
      <c r="S34" s="53"/>
    </row>
    <row r="35" spans="1:19" ht="20.25" customHeight="1" x14ac:dyDescent="0.2">
      <c r="A35" s="62" t="s">
        <v>66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</row>
    <row r="36" spans="1:19" ht="0.75" hidden="1" customHeight="1" x14ac:dyDescent="0.2">
      <c r="A36" s="24"/>
      <c r="B36" s="24"/>
      <c r="C36" s="24"/>
      <c r="D36" s="24"/>
      <c r="E36" s="24"/>
      <c r="F36" s="25"/>
      <c r="G36" s="25"/>
      <c r="H36" s="26"/>
      <c r="I36" s="27"/>
      <c r="K36" s="28"/>
      <c r="N36" s="29"/>
      <c r="O36" s="29"/>
      <c r="P36" s="29"/>
      <c r="Q36" s="29"/>
      <c r="R36" s="29"/>
    </row>
    <row r="37" spans="1:19" ht="0.75" customHeight="1" x14ac:dyDescent="0.2">
      <c r="A37" s="24"/>
      <c r="B37" s="24"/>
      <c r="C37" s="24"/>
      <c r="D37" s="24"/>
      <c r="E37" s="24"/>
      <c r="F37" s="25"/>
      <c r="G37" s="25"/>
      <c r="H37" s="26"/>
      <c r="I37" s="27"/>
      <c r="K37" s="28"/>
      <c r="N37" s="29"/>
      <c r="O37" s="29"/>
      <c r="P37" s="29"/>
      <c r="Q37" s="29"/>
      <c r="R37" s="29"/>
    </row>
  </sheetData>
  <autoFilter ref="A5:M35">
    <filterColumn colId="5" showButton="0"/>
  </autoFilter>
  <mergeCells count="16">
    <mergeCell ref="F2:S3"/>
    <mergeCell ref="Q1:S1"/>
    <mergeCell ref="A33:N33"/>
    <mergeCell ref="A35:S35"/>
    <mergeCell ref="A5:A6"/>
    <mergeCell ref="B5:B6"/>
    <mergeCell ref="C5:C6"/>
    <mergeCell ref="D5:D6"/>
    <mergeCell ref="E5:E6"/>
    <mergeCell ref="F5:F6"/>
    <mergeCell ref="H5:H6"/>
    <mergeCell ref="E4:M4"/>
    <mergeCell ref="J5:J6"/>
    <mergeCell ref="K5:K6"/>
    <mergeCell ref="G5:G6"/>
    <mergeCell ref="I5:I6"/>
  </mergeCells>
  <pageMargins left="0.74803149606299213" right="0.74803149606299213" top="0.98425196850393704" bottom="0.98425196850393704" header="0.51181102362204722" footer="0.51181102362204722"/>
  <pageSetup paperSize="9" scale="49" fitToHeight="0" orientation="landscape" verticalDpi="597" r:id="rId1"/>
  <headerFooter alignWithMargins="0"/>
  <rowBreaks count="1" manualBreakCount="1">
    <brk id="35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C2ADA0C-CD79-4EA3-9FDB-95C6502982F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Formularz cenowy</vt:lpstr>
      <vt:lpstr>'Formularz cenowy'!Obszar_wydruku</vt:lpstr>
      <vt:lpstr>'Formularz cenowy'!Tytuły_wydruku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Buć</dc:creator>
  <cp:lastModifiedBy>Romak Monika</cp:lastModifiedBy>
  <cp:lastPrinted>2024-10-01T12:49:27Z</cp:lastPrinted>
  <dcterms:created xsi:type="dcterms:W3CDTF">2024-06-25T08:38:19Z</dcterms:created>
  <dcterms:modified xsi:type="dcterms:W3CDTF">2024-10-03T09:02:03Z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a755d494-d2ab-40d0-9862-8e6314c940d0</vt:lpwstr>
  </property>
  <property fmtid="{D5CDD505-2E9C-101B-9397-08002B2CF9AE}" pid="3" name="bjSaver">
    <vt:lpwstr>ORWLHvGFtPvSueSJKj03Nucp0Cu+jXxy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author">
    <vt:lpwstr>Kamil Buć</vt:lpwstr>
  </property>
  <property fmtid="{D5CDD505-2E9C-101B-9397-08002B2CF9AE}" pid="8" name="s5636:Creator type=organization">
    <vt:lpwstr>MILNET-Z</vt:lpwstr>
  </property>
  <property fmtid="{D5CDD505-2E9C-101B-9397-08002B2CF9AE}" pid="9" name="bjPortionMark">
    <vt:lpwstr>[JAW]</vt:lpwstr>
  </property>
  <property fmtid="{D5CDD505-2E9C-101B-9397-08002B2CF9AE}" pid="10" name="s5636:Creator type=IP">
    <vt:lpwstr>10.102.193.17</vt:lpwstr>
  </property>
  <property fmtid="{D5CDD505-2E9C-101B-9397-08002B2CF9AE}" pid="11" name="bjClsUserRVM">
    <vt:lpwstr>[]</vt:lpwstr>
  </property>
</Properties>
</file>