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0" documentId="13_ncr:1_{974BAE01-6158-4B2E-BA3E-B0E5BCEA8986}" xr6:coauthVersionLast="47" xr6:coauthVersionMax="47" xr10:uidLastSave="{4ACC3185-E87A-4A62-B38E-EE71A1A0A778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F11" i="1"/>
  <c r="I11" i="1" s="1"/>
  <c r="L11" i="1" s="1"/>
  <c r="G52" i="1" l="1"/>
  <c r="I52" i="1" s="1"/>
  <c r="F15" i="1"/>
  <c r="I15" i="1" s="1"/>
  <c r="L15" i="1" s="1"/>
  <c r="H15" i="1"/>
  <c r="K15" i="1" s="1"/>
  <c r="F8" i="1" l="1"/>
  <c r="F9" i="1"/>
  <c r="F10" i="1"/>
  <c r="F12" i="1"/>
  <c r="F13" i="1"/>
  <c r="F14" i="1"/>
  <c r="F16" i="1"/>
  <c r="F17" i="1"/>
  <c r="F18" i="1"/>
  <c r="F19" i="1"/>
  <c r="F7" i="1"/>
  <c r="F26" i="1"/>
  <c r="F27" i="1"/>
  <c r="F25" i="1"/>
  <c r="G51" i="1" l="1"/>
  <c r="G46" i="1"/>
  <c r="I46" i="1" s="1"/>
  <c r="G41" i="1"/>
  <c r="I41" i="1" s="1"/>
  <c r="G33" i="1"/>
  <c r="I33" i="1" s="1"/>
  <c r="G32" i="1"/>
  <c r="I32" i="1" s="1"/>
  <c r="I51" i="1" l="1"/>
  <c r="I53" i="1" s="1"/>
  <c r="G53" i="1"/>
  <c r="I34" i="1"/>
  <c r="G34" i="1"/>
  <c r="H27" i="1"/>
  <c r="K27" i="1" s="1"/>
  <c r="H26" i="1"/>
  <c r="K26" i="1" s="1"/>
  <c r="H25" i="1"/>
  <c r="H8" i="1"/>
  <c r="K8" i="1" s="1"/>
  <c r="H9" i="1"/>
  <c r="K9" i="1" s="1"/>
  <c r="H10" i="1"/>
  <c r="K10" i="1" s="1"/>
  <c r="H12" i="1"/>
  <c r="K12" i="1" s="1"/>
  <c r="H13" i="1"/>
  <c r="K13" i="1" s="1"/>
  <c r="H14" i="1"/>
  <c r="K14" i="1" s="1"/>
  <c r="H16" i="1"/>
  <c r="K16" i="1" s="1"/>
  <c r="H17" i="1"/>
  <c r="K17" i="1" s="1"/>
  <c r="H18" i="1"/>
  <c r="K18" i="1" s="1"/>
  <c r="H19" i="1"/>
  <c r="K19" i="1" s="1"/>
  <c r="H7" i="1"/>
  <c r="I27" i="1"/>
  <c r="L27" i="1" s="1"/>
  <c r="I26" i="1"/>
  <c r="L26" i="1" s="1"/>
  <c r="I25" i="1"/>
  <c r="I19" i="1"/>
  <c r="L19" i="1" s="1"/>
  <c r="I18" i="1"/>
  <c r="L18" i="1" s="1"/>
  <c r="I17" i="1"/>
  <c r="L17" i="1" s="1"/>
  <c r="I16" i="1"/>
  <c r="L16" i="1" s="1"/>
  <c r="I10" i="1"/>
  <c r="L10" i="1" s="1"/>
  <c r="I12" i="1"/>
  <c r="L12" i="1" s="1"/>
  <c r="I13" i="1"/>
  <c r="L13" i="1" s="1"/>
  <c r="I14" i="1"/>
  <c r="L14" i="1" s="1"/>
  <c r="I8" i="1"/>
  <c r="L8" i="1" s="1"/>
  <c r="I9" i="1"/>
  <c r="L9" i="1" s="1"/>
  <c r="I7" i="1"/>
  <c r="I28" i="1" l="1"/>
  <c r="H28" i="1"/>
  <c r="K25" i="1"/>
  <c r="K28" i="1" s="1"/>
  <c r="I20" i="1"/>
  <c r="L7" i="1"/>
  <c r="L20" i="1" s="1"/>
  <c r="L25" i="1"/>
  <c r="L28" i="1" s="1"/>
  <c r="H20" i="1"/>
  <c r="K7" i="1"/>
  <c r="K20" i="1" s="1"/>
  <c r="D56" i="1" l="1"/>
  <c r="D59" i="1"/>
</calcChain>
</file>

<file path=xl/sharedStrings.xml><?xml version="1.0" encoding="utf-8"?>
<sst xmlns="http://schemas.openxmlformats.org/spreadsheetml/2006/main" count="129" uniqueCount="87">
  <si>
    <t>Odpady komunalne zmieszane (pozostałe po segregacji)</t>
  </si>
  <si>
    <t>Pojemność kontenera</t>
  </si>
  <si>
    <t>Ilość odbiorów w miesiącu</t>
  </si>
  <si>
    <t>Wartość usługi w zł netto/ miesiąc</t>
  </si>
  <si>
    <t>1,1 m3</t>
  </si>
  <si>
    <t>0,24 m3</t>
  </si>
  <si>
    <t>0,12 m3</t>
  </si>
  <si>
    <t>Rodzaj odpadów</t>
  </si>
  <si>
    <t>dzwon 2,5 m3</t>
  </si>
  <si>
    <t>0,06 m3</t>
  </si>
  <si>
    <t>Rodzaj usługi</t>
  </si>
  <si>
    <t>Odbiór odpadów</t>
  </si>
  <si>
    <t>Pojemniki przeznaczone do odpadów niesegregowanych</t>
  </si>
  <si>
    <t>Pojemniki przeznaczone do odpadów segregowanych</t>
  </si>
  <si>
    <t>Odpady BIO</t>
  </si>
  <si>
    <t>Odpady komunalne gromadzone selektywnie</t>
  </si>
  <si>
    <t>Juwenalia</t>
  </si>
  <si>
    <t>7 m3</t>
  </si>
  <si>
    <t>Odpady zielone</t>
  </si>
  <si>
    <t>Wartość usługi w zł brutto/ miesiąc</t>
  </si>
  <si>
    <t>Odpady wielkogabarytowe</t>
  </si>
  <si>
    <t>Cena netto za 1 odbiór (w zł)</t>
  </si>
  <si>
    <t>I. Odbiór odpadów</t>
  </si>
  <si>
    <t>RAZEM:</t>
  </si>
  <si>
    <t>II. Dzierżawa kontenerów</t>
  </si>
  <si>
    <t>Formularz cenowy</t>
  </si>
  <si>
    <t>VAT (%)</t>
  </si>
  <si>
    <t>7                                (kol 4* kol 6)</t>
  </si>
  <si>
    <t>8                                    (kol 5* kol 6)</t>
  </si>
  <si>
    <t>10                              (kol 7* kol 9 + kol 7)</t>
  </si>
  <si>
    <t>11                           (kol 8*kol 9               + kol 8)</t>
  </si>
  <si>
    <t>Dzierżawa kontenerów</t>
  </si>
  <si>
    <t>Rodzaje kontenerów</t>
  </si>
  <si>
    <t>Ilość</t>
  </si>
  <si>
    <t>Ilość/ miesiąc</t>
  </si>
  <si>
    <t>Cena netto za 1 kontener (w zł)</t>
  </si>
  <si>
    <t>Wartość dzierżawy w zł netto/ miesiąc</t>
  </si>
  <si>
    <t>Rodzaj imprezy</t>
  </si>
  <si>
    <t>Wartość w zł netto</t>
  </si>
  <si>
    <t>Wartość w zł brutto</t>
  </si>
  <si>
    <t>Usługi dodatkowe - Imprezy</t>
  </si>
  <si>
    <t>RAZEM</t>
  </si>
  <si>
    <t>IV. Odpady zielone</t>
  </si>
  <si>
    <t>7                                 (kol 5*kol 6             + kol 5)</t>
  </si>
  <si>
    <t>5                                   (kol 3* kol 4)</t>
  </si>
  <si>
    <t>Ilość kontenerów</t>
  </si>
  <si>
    <t>Rodzaj odpadu</t>
  </si>
  <si>
    <t>5 m3 i 10 m3</t>
  </si>
  <si>
    <t>20 + 20</t>
  </si>
  <si>
    <t>Wartość brutto w zł</t>
  </si>
  <si>
    <t>Wartość                 netto w zł</t>
  </si>
  <si>
    <t>6                                     (kol 4* kol 5)</t>
  </si>
  <si>
    <t>8                                  (kol 6* kol 7            + kol 6)</t>
  </si>
  <si>
    <t>V. Odpady wielkogabarytowe</t>
  </si>
  <si>
    <t>8 + 10 + 10</t>
  </si>
  <si>
    <t>5 m3 (8 szt.),                                        7m3 (10 szt.) i 10 m3 (10 szt.)</t>
  </si>
  <si>
    <t>Cena za odbiór 1 m3 odpadów</t>
  </si>
  <si>
    <t>VI. Odpady tekstylne (zasłony, pościel itp.)</t>
  </si>
  <si>
    <t>Odpady tekstylne</t>
  </si>
  <si>
    <t>2 + 1</t>
  </si>
  <si>
    <t>Ilość m3 odpadów</t>
  </si>
  <si>
    <t>Razem wartość oferty netto                                     (I + II + III + IV + V + VI):</t>
  </si>
  <si>
    <t>Razem wartość oferty brutto                                   (I + II + III + IV + V + VI):</t>
  </si>
  <si>
    <t>W przypadku dokonywania obliczeń poza programem Excel należy stosować wzory z wiersza drugiego tabeli.</t>
  </si>
  <si>
    <t xml:space="preserve">UWAGA: w Formularzu cenowym zostały wprowadzone formuły przeliczające. </t>
  </si>
  <si>
    <t xml:space="preserve">W programie Excel proszę wypełniać jedynie białe pola arkusza, przeliczenia w polach oznaczonych kolorem dokonują się wg. wzorów z wiersza drugiego każdej tabeli.  </t>
  </si>
  <si>
    <t>Wykonawca po wypełnieniu powyższych tabel zobowiazany jest do sprawdzenia poprawności wszystkich obliczeń.</t>
  </si>
  <si>
    <t xml:space="preserve">III. Juwenalia </t>
  </si>
  <si>
    <t>Ilość w okresie 12 miesięcy</t>
  </si>
  <si>
    <t>5                  (kol 4 * 12)</t>
  </si>
  <si>
    <t>Wartość dzierżawy w zł netto/ 12 miesięcy</t>
  </si>
  <si>
    <t>Wartość usługi w zł brutto/12 miesięcy</t>
  </si>
  <si>
    <t>Ilość odbiorów w okresie 12 miesięcy</t>
  </si>
  <si>
    <t>Wartość usługi w zł netto/ 12 miesięcy</t>
  </si>
  <si>
    <t>Wartość usługi w zł brutto/ 12 miesięcy</t>
  </si>
  <si>
    <t>Kontenery:                                                                         5 m3 (2 szt.) i 7m3 (1 szt.)</t>
  </si>
  <si>
    <t>Worki:                                                         0,12m3 (10 szt.) i 0,24m3 (10 szt.)</t>
  </si>
  <si>
    <t>10 + 10</t>
  </si>
  <si>
    <t>Pojemność kontenera/worka</t>
  </si>
  <si>
    <t>Ilość kontenerów/worków</t>
  </si>
  <si>
    <t>Załącznik nr 1a do SWZ/Umowy</t>
  </si>
  <si>
    <t>0,36 m3</t>
  </si>
  <si>
    <t>1,10 m3</t>
  </si>
  <si>
    <t>dzwon 2,50 m3</t>
  </si>
  <si>
    <t>dzwon 1,60 m3</t>
  </si>
  <si>
    <t>Nr sprawy: 71/ZP/2024</t>
  </si>
  <si>
    <t>Po wypełnieniu Formularza cenowego należy opatrzyć go kwalifikowanym podpisem elektronicznym Wykonawcy, bądź osoby uprawnionej do występowania w jego imieniu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</si>
</sst>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 vertical="center" textRotation="90" wrapText="1"/>
    </xf>
    <xf numFmtId="0" fontId="0" fillId="0" borderId="5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0" borderId="6" xfId="0" applyBorder="1" applyAlignment="1">
      <alignment horizontal="center" vertical="center"/>
    </xf>
    <xf numFmtId="0" fontId="0" fillId="2" borderId="6" xfId="0" applyFill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0" xfId="0" applyFont="1"/>
    <xf numFmtId="4" fontId="0" fillId="0" borderId="1" xfId="0" applyNumberFormat="1" applyBorder="1"/>
    <xf numFmtId="9" fontId="0" fillId="0" borderId="1" xfId="0" applyNumberFormat="1" applyBorder="1"/>
    <xf numFmtId="0" fontId="3" fillId="0" borderId="6" xfId="0" applyFont="1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Alignment="1">
      <alignment horizontal="left" vertical="center"/>
    </xf>
    <xf numFmtId="9" fontId="0" fillId="2" borderId="4" xfId="0" applyNumberFormat="1" applyFill="1" applyBorder="1" applyAlignment="1">
      <alignment vertical="center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4" fontId="0" fillId="3" borderId="1" xfId="0" applyNumberFormat="1" applyFill="1" applyBorder="1"/>
    <xf numFmtId="4" fontId="0" fillId="3" borderId="3" xfId="0" applyNumberFormat="1" applyFill="1" applyBorder="1"/>
    <xf numFmtId="4" fontId="3" fillId="3" borderId="7" xfId="0" applyNumberFormat="1" applyFont="1" applyFill="1" applyBorder="1"/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7" xfId="0" applyNumberForma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4" fontId="0" fillId="3" borderId="7" xfId="0" applyNumberFormat="1" applyFill="1" applyBorder="1" applyAlignment="1">
      <alignment horizontal="right" vertical="center"/>
    </xf>
    <xf numFmtId="4" fontId="0" fillId="3" borderId="7" xfId="0" applyNumberForma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4" fontId="1" fillId="2" borderId="16" xfId="0" applyNumberFormat="1" applyFont="1" applyFill="1" applyBorder="1" applyAlignment="1">
      <alignment vertical="center"/>
    </xf>
    <xf numFmtId="4" fontId="0" fillId="3" borderId="15" xfId="0" applyNumberFormat="1" applyFill="1" applyBorder="1" applyAlignment="1">
      <alignment horizontal="right" vertical="center"/>
    </xf>
    <xf numFmtId="9" fontId="0" fillId="2" borderId="5" xfId="0" applyNumberForma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4" fontId="0" fillId="3" borderId="11" xfId="0" applyNumberFormat="1" applyFill="1" applyBorder="1" applyAlignment="1">
      <alignment horizontal="right" vertical="center"/>
    </xf>
    <xf numFmtId="4" fontId="0" fillId="4" borderId="7" xfId="0" applyNumberFormat="1" applyFill="1" applyBorder="1"/>
    <xf numFmtId="0" fontId="3" fillId="2" borderId="1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0" fillId="3" borderId="1" xfId="0" applyNumberFormat="1" applyFill="1" applyBorder="1" applyAlignment="1">
      <alignment vertical="center"/>
    </xf>
    <xf numFmtId="9" fontId="0" fillId="0" borderId="1" xfId="0" applyNumberFormat="1" applyBorder="1" applyAlignment="1">
      <alignment vertical="center"/>
    </xf>
    <xf numFmtId="4" fontId="3" fillId="3" borderId="10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72"/>
  <sheetViews>
    <sheetView tabSelected="1" zoomScaleNormal="100" zoomScaleSheetLayoutView="100" workbookViewId="0">
      <selection activeCell="G76" sqref="G76"/>
    </sheetView>
  </sheetViews>
  <sheetFormatPr defaultRowHeight="14.4" x14ac:dyDescent="0.3"/>
  <cols>
    <col min="3" max="3" width="27.44140625" customWidth="1"/>
    <col min="4" max="4" width="13.5546875" customWidth="1"/>
    <col min="5" max="5" width="11.5546875" customWidth="1"/>
    <col min="6" max="6" width="12.33203125" customWidth="1"/>
    <col min="7" max="7" width="15.44140625" customWidth="1"/>
    <col min="8" max="8" width="13.33203125" customWidth="1"/>
    <col min="9" max="9" width="13.5546875" customWidth="1"/>
    <col min="10" max="10" width="8.88671875" customWidth="1"/>
    <col min="11" max="11" width="12.44140625" customWidth="1"/>
    <col min="12" max="12" width="13.5546875" customWidth="1"/>
  </cols>
  <sheetData>
    <row r="2" spans="2:12" x14ac:dyDescent="0.3">
      <c r="B2" s="21" t="s">
        <v>85</v>
      </c>
      <c r="F2" s="21" t="s">
        <v>25</v>
      </c>
      <c r="J2" s="21"/>
    </row>
    <row r="3" spans="2:12" x14ac:dyDescent="0.3">
      <c r="J3" s="21" t="s">
        <v>80</v>
      </c>
    </row>
    <row r="4" spans="2:12" x14ac:dyDescent="0.3">
      <c r="B4" s="21" t="s">
        <v>22</v>
      </c>
    </row>
    <row r="5" spans="2:12" ht="57.6" x14ac:dyDescent="0.3">
      <c r="B5" s="37" t="s">
        <v>10</v>
      </c>
      <c r="C5" s="38" t="s">
        <v>7</v>
      </c>
      <c r="D5" s="37" t="s">
        <v>1</v>
      </c>
      <c r="E5" s="37" t="s">
        <v>2</v>
      </c>
      <c r="F5" s="37" t="s">
        <v>72</v>
      </c>
      <c r="G5" s="37" t="s">
        <v>21</v>
      </c>
      <c r="H5" s="37" t="s">
        <v>3</v>
      </c>
      <c r="I5" s="37" t="s">
        <v>73</v>
      </c>
      <c r="J5" s="37" t="s">
        <v>26</v>
      </c>
      <c r="K5" s="37" t="s">
        <v>19</v>
      </c>
      <c r="L5" s="37" t="s">
        <v>74</v>
      </c>
    </row>
    <row r="6" spans="2:12" ht="43.5" customHeight="1" x14ac:dyDescent="0.3">
      <c r="B6" s="37">
        <v>1</v>
      </c>
      <c r="C6" s="38">
        <v>2</v>
      </c>
      <c r="D6" s="37">
        <v>3</v>
      </c>
      <c r="E6" s="37">
        <v>4</v>
      </c>
      <c r="F6" s="37" t="s">
        <v>69</v>
      </c>
      <c r="G6" s="37">
        <v>6</v>
      </c>
      <c r="H6" s="37" t="s">
        <v>27</v>
      </c>
      <c r="I6" s="37" t="s">
        <v>28</v>
      </c>
      <c r="J6" s="37">
        <v>9</v>
      </c>
      <c r="K6" s="37" t="s">
        <v>29</v>
      </c>
      <c r="L6" s="37" t="s">
        <v>30</v>
      </c>
    </row>
    <row r="7" spans="2:12" ht="19.5" customHeight="1" x14ac:dyDescent="0.3">
      <c r="B7" s="70" t="s">
        <v>11</v>
      </c>
      <c r="C7" s="68" t="s">
        <v>0</v>
      </c>
      <c r="D7" s="39" t="s">
        <v>82</v>
      </c>
      <c r="E7" s="64">
        <v>531</v>
      </c>
      <c r="F7" s="40">
        <f>E7*12</f>
        <v>6372</v>
      </c>
      <c r="G7" s="34"/>
      <c r="H7" s="41">
        <f>E7*G7</f>
        <v>0</v>
      </c>
      <c r="I7" s="41">
        <f>F7*G7</f>
        <v>0</v>
      </c>
      <c r="J7" s="23"/>
      <c r="K7" s="41">
        <f>H7*J7+H7</f>
        <v>0</v>
      </c>
      <c r="L7" s="41">
        <f>I7*J7+I7</f>
        <v>0</v>
      </c>
    </row>
    <row r="8" spans="2:12" x14ac:dyDescent="0.3">
      <c r="B8" s="70"/>
      <c r="C8" s="68"/>
      <c r="D8" s="39" t="s">
        <v>5</v>
      </c>
      <c r="E8" s="64">
        <v>8</v>
      </c>
      <c r="F8" s="40">
        <f t="shared" ref="F8:F19" si="0">E8*12</f>
        <v>96</v>
      </c>
      <c r="G8" s="34"/>
      <c r="H8" s="41">
        <f t="shared" ref="H8:H27" si="1">E8*G8</f>
        <v>0</v>
      </c>
      <c r="I8" s="41">
        <f t="shared" ref="I8:I19" si="2">F8*G8</f>
        <v>0</v>
      </c>
      <c r="J8" s="23"/>
      <c r="K8" s="41">
        <f t="shared" ref="K8:K19" si="3">H8*J8+H8</f>
        <v>0</v>
      </c>
      <c r="L8" s="41">
        <f t="shared" ref="L8:L19" si="4">I8*J8+I8</f>
        <v>0</v>
      </c>
    </row>
    <row r="9" spans="2:12" x14ac:dyDescent="0.3">
      <c r="B9" s="70"/>
      <c r="C9" s="68"/>
      <c r="D9" s="39" t="s">
        <v>6</v>
      </c>
      <c r="E9" s="64">
        <v>7</v>
      </c>
      <c r="F9" s="40">
        <f t="shared" si="0"/>
        <v>84</v>
      </c>
      <c r="G9" s="34"/>
      <c r="H9" s="41">
        <f t="shared" si="1"/>
        <v>0</v>
      </c>
      <c r="I9" s="41">
        <f t="shared" si="2"/>
        <v>0</v>
      </c>
      <c r="J9" s="23"/>
      <c r="K9" s="41">
        <f t="shared" si="3"/>
        <v>0</v>
      </c>
      <c r="L9" s="41">
        <f t="shared" si="4"/>
        <v>0</v>
      </c>
    </row>
    <row r="10" spans="2:12" x14ac:dyDescent="0.3">
      <c r="B10" s="70"/>
      <c r="C10" s="68" t="s">
        <v>15</v>
      </c>
      <c r="D10" s="39" t="s">
        <v>82</v>
      </c>
      <c r="E10" s="64">
        <v>112</v>
      </c>
      <c r="F10" s="40">
        <f t="shared" si="0"/>
        <v>1344</v>
      </c>
      <c r="G10" s="34"/>
      <c r="H10" s="41">
        <f t="shared" si="1"/>
        <v>0</v>
      </c>
      <c r="I10" s="41">
        <f t="shared" si="2"/>
        <v>0</v>
      </c>
      <c r="J10" s="23"/>
      <c r="K10" s="41">
        <f t="shared" si="3"/>
        <v>0</v>
      </c>
      <c r="L10" s="41">
        <f t="shared" si="4"/>
        <v>0</v>
      </c>
    </row>
    <row r="11" spans="2:12" x14ac:dyDescent="0.3">
      <c r="B11" s="70"/>
      <c r="C11" s="68"/>
      <c r="D11" s="39" t="s">
        <v>81</v>
      </c>
      <c r="E11" s="64">
        <v>4</v>
      </c>
      <c r="F11" s="40">
        <f>E11*12</f>
        <v>48</v>
      </c>
      <c r="G11" s="34"/>
      <c r="H11" s="41">
        <f>E11*G11</f>
        <v>0</v>
      </c>
      <c r="I11" s="41">
        <f t="shared" si="2"/>
        <v>0</v>
      </c>
      <c r="J11" s="23"/>
      <c r="K11" s="41">
        <f t="shared" si="3"/>
        <v>0</v>
      </c>
      <c r="L11" s="41">
        <f t="shared" si="4"/>
        <v>0</v>
      </c>
    </row>
    <row r="12" spans="2:12" ht="14.25" customHeight="1" x14ac:dyDescent="0.3">
      <c r="B12" s="70"/>
      <c r="C12" s="68"/>
      <c r="D12" s="39" t="s">
        <v>5</v>
      </c>
      <c r="E12" s="64">
        <v>187</v>
      </c>
      <c r="F12" s="40">
        <f t="shared" si="0"/>
        <v>2244</v>
      </c>
      <c r="G12" s="34"/>
      <c r="H12" s="41">
        <f t="shared" si="1"/>
        <v>0</v>
      </c>
      <c r="I12" s="41">
        <f t="shared" si="2"/>
        <v>0</v>
      </c>
      <c r="J12" s="23"/>
      <c r="K12" s="41">
        <f t="shared" si="3"/>
        <v>0</v>
      </c>
      <c r="L12" s="41">
        <f t="shared" si="4"/>
        <v>0</v>
      </c>
    </row>
    <row r="13" spans="2:12" x14ac:dyDescent="0.3">
      <c r="B13" s="70"/>
      <c r="C13" s="68"/>
      <c r="D13" s="39" t="s">
        <v>6</v>
      </c>
      <c r="E13" s="64">
        <v>40</v>
      </c>
      <c r="F13" s="40">
        <f t="shared" si="0"/>
        <v>480</v>
      </c>
      <c r="G13" s="34"/>
      <c r="H13" s="41">
        <f t="shared" si="1"/>
        <v>0</v>
      </c>
      <c r="I13" s="41">
        <f t="shared" si="2"/>
        <v>0</v>
      </c>
      <c r="J13" s="23"/>
      <c r="K13" s="41">
        <f t="shared" si="3"/>
        <v>0</v>
      </c>
      <c r="L13" s="41">
        <f t="shared" si="4"/>
        <v>0</v>
      </c>
    </row>
    <row r="14" spans="2:12" x14ac:dyDescent="0.3">
      <c r="B14" s="70"/>
      <c r="C14" s="68"/>
      <c r="D14" s="39" t="s">
        <v>83</v>
      </c>
      <c r="E14" s="64">
        <v>32</v>
      </c>
      <c r="F14" s="40">
        <f t="shared" si="0"/>
        <v>384</v>
      </c>
      <c r="G14" s="34"/>
      <c r="H14" s="41">
        <f t="shared" si="1"/>
        <v>0</v>
      </c>
      <c r="I14" s="41">
        <f t="shared" si="2"/>
        <v>0</v>
      </c>
      <c r="J14" s="23"/>
      <c r="K14" s="41">
        <f t="shared" si="3"/>
        <v>0</v>
      </c>
      <c r="L14" s="41">
        <f t="shared" si="4"/>
        <v>0</v>
      </c>
    </row>
    <row r="15" spans="2:12" x14ac:dyDescent="0.3">
      <c r="B15" s="70"/>
      <c r="C15" s="68"/>
      <c r="D15" s="39" t="s">
        <v>84</v>
      </c>
      <c r="E15" s="64">
        <v>1</v>
      </c>
      <c r="F15" s="40">
        <f t="shared" si="0"/>
        <v>12</v>
      </c>
      <c r="G15" s="34"/>
      <c r="H15" s="41">
        <f t="shared" si="1"/>
        <v>0</v>
      </c>
      <c r="I15" s="41">
        <f t="shared" si="2"/>
        <v>0</v>
      </c>
      <c r="J15" s="23"/>
      <c r="K15" s="41">
        <f t="shared" si="3"/>
        <v>0</v>
      </c>
      <c r="L15" s="41">
        <f t="shared" si="4"/>
        <v>0</v>
      </c>
    </row>
    <row r="16" spans="2:12" x14ac:dyDescent="0.3">
      <c r="B16" s="70"/>
      <c r="C16" s="69" t="s">
        <v>14</v>
      </c>
      <c r="D16" s="39" t="s">
        <v>82</v>
      </c>
      <c r="E16" s="64">
        <v>16</v>
      </c>
      <c r="F16" s="40">
        <f t="shared" si="0"/>
        <v>192</v>
      </c>
      <c r="G16" s="34"/>
      <c r="H16" s="41">
        <f t="shared" si="1"/>
        <v>0</v>
      </c>
      <c r="I16" s="41">
        <f t="shared" si="2"/>
        <v>0</v>
      </c>
      <c r="J16" s="23"/>
      <c r="K16" s="41">
        <f t="shared" si="3"/>
        <v>0</v>
      </c>
      <c r="L16" s="41">
        <f t="shared" si="4"/>
        <v>0</v>
      </c>
    </row>
    <row r="17" spans="2:12" x14ac:dyDescent="0.3">
      <c r="B17" s="70"/>
      <c r="C17" s="69"/>
      <c r="D17" s="39" t="s">
        <v>5</v>
      </c>
      <c r="E17" s="64">
        <v>89</v>
      </c>
      <c r="F17" s="40">
        <f t="shared" si="0"/>
        <v>1068</v>
      </c>
      <c r="G17" s="34"/>
      <c r="H17" s="41">
        <f t="shared" si="1"/>
        <v>0</v>
      </c>
      <c r="I17" s="41">
        <f t="shared" si="2"/>
        <v>0</v>
      </c>
      <c r="J17" s="23"/>
      <c r="K17" s="41">
        <f t="shared" si="3"/>
        <v>0</v>
      </c>
      <c r="L17" s="41">
        <f t="shared" si="4"/>
        <v>0</v>
      </c>
    </row>
    <row r="18" spans="2:12" x14ac:dyDescent="0.3">
      <c r="B18" s="70"/>
      <c r="C18" s="69"/>
      <c r="D18" s="39" t="s">
        <v>6</v>
      </c>
      <c r="E18" s="64">
        <v>38</v>
      </c>
      <c r="F18" s="40">
        <f t="shared" si="0"/>
        <v>456</v>
      </c>
      <c r="G18" s="34"/>
      <c r="H18" s="41">
        <f t="shared" si="1"/>
        <v>0</v>
      </c>
      <c r="I18" s="41">
        <f t="shared" si="2"/>
        <v>0</v>
      </c>
      <c r="J18" s="23"/>
      <c r="K18" s="41">
        <f t="shared" si="3"/>
        <v>0</v>
      </c>
      <c r="L18" s="41">
        <f t="shared" si="4"/>
        <v>0</v>
      </c>
    </row>
    <row r="19" spans="2:12" ht="15" thickBot="1" x14ac:dyDescent="0.35">
      <c r="B19" s="70"/>
      <c r="C19" s="69"/>
      <c r="D19" s="39" t="s">
        <v>9</v>
      </c>
      <c r="E19" s="64">
        <v>2</v>
      </c>
      <c r="F19" s="40">
        <f t="shared" si="0"/>
        <v>24</v>
      </c>
      <c r="G19" s="34"/>
      <c r="H19" s="42">
        <f t="shared" si="1"/>
        <v>0</v>
      </c>
      <c r="I19" s="42">
        <f t="shared" si="2"/>
        <v>0</v>
      </c>
      <c r="J19" s="23"/>
      <c r="K19" s="41">
        <f t="shared" si="3"/>
        <v>0</v>
      </c>
      <c r="L19" s="41">
        <f t="shared" si="4"/>
        <v>0</v>
      </c>
    </row>
    <row r="20" spans="2:12" ht="15" thickBot="1" x14ac:dyDescent="0.35">
      <c r="B20" s="11"/>
      <c r="C20" s="12"/>
      <c r="D20" s="13"/>
      <c r="E20" s="14"/>
      <c r="F20" s="14"/>
      <c r="G20" s="63" t="s">
        <v>23</v>
      </c>
      <c r="H20" s="43">
        <f>SUM(H7:H19)</f>
        <v>0</v>
      </c>
      <c r="I20" s="43">
        <f>SUM(I7:I19)</f>
        <v>0</v>
      </c>
      <c r="J20" s="7"/>
      <c r="K20" s="43">
        <f>SUM(K7:K19)</f>
        <v>0</v>
      </c>
      <c r="L20" s="43">
        <f>SUM(L7:L19)</f>
        <v>0</v>
      </c>
    </row>
    <row r="21" spans="2:12" x14ac:dyDescent="0.3">
      <c r="B21" s="18"/>
      <c r="C21" s="19"/>
      <c r="D21" s="9"/>
      <c r="E21" s="10"/>
      <c r="F21" s="10"/>
      <c r="G21" s="20"/>
    </row>
    <row r="22" spans="2:12" x14ac:dyDescent="0.3">
      <c r="B22" s="21" t="s">
        <v>24</v>
      </c>
      <c r="C22" s="16"/>
      <c r="D22" s="3"/>
      <c r="E22" s="4"/>
      <c r="F22" s="4"/>
      <c r="G22" s="17"/>
      <c r="H22" s="5"/>
      <c r="I22" s="5"/>
      <c r="J22" s="5"/>
      <c r="K22" s="5"/>
      <c r="L22" s="5"/>
    </row>
    <row r="23" spans="2:12" ht="57.6" x14ac:dyDescent="0.3">
      <c r="B23" s="37" t="s">
        <v>10</v>
      </c>
      <c r="C23" s="38" t="s">
        <v>32</v>
      </c>
      <c r="D23" s="37" t="s">
        <v>1</v>
      </c>
      <c r="E23" s="37" t="s">
        <v>34</v>
      </c>
      <c r="F23" s="37" t="s">
        <v>68</v>
      </c>
      <c r="G23" s="37" t="s">
        <v>35</v>
      </c>
      <c r="H23" s="37" t="s">
        <v>36</v>
      </c>
      <c r="I23" s="37" t="s">
        <v>70</v>
      </c>
      <c r="J23" s="37" t="s">
        <v>26</v>
      </c>
      <c r="K23" s="37" t="s">
        <v>19</v>
      </c>
      <c r="L23" s="37" t="s">
        <v>71</v>
      </c>
    </row>
    <row r="24" spans="2:12" ht="43.2" x14ac:dyDescent="0.3">
      <c r="B24" s="37">
        <v>1</v>
      </c>
      <c r="C24" s="38">
        <v>2</v>
      </c>
      <c r="D24" s="37">
        <v>3</v>
      </c>
      <c r="E24" s="37">
        <v>4</v>
      </c>
      <c r="F24" s="37" t="s">
        <v>69</v>
      </c>
      <c r="G24" s="37">
        <v>6</v>
      </c>
      <c r="H24" s="37" t="s">
        <v>27</v>
      </c>
      <c r="I24" s="37" t="s">
        <v>28</v>
      </c>
      <c r="J24" s="37">
        <v>9</v>
      </c>
      <c r="K24" s="37" t="s">
        <v>29</v>
      </c>
      <c r="L24" s="37" t="s">
        <v>30</v>
      </c>
    </row>
    <row r="25" spans="2:12" ht="32.25" customHeight="1" x14ac:dyDescent="0.3">
      <c r="B25" s="71" t="s">
        <v>31</v>
      </c>
      <c r="C25" s="37" t="s">
        <v>12</v>
      </c>
      <c r="D25" s="39" t="s">
        <v>4</v>
      </c>
      <c r="E25" s="46">
        <v>76</v>
      </c>
      <c r="F25" s="46">
        <f>E25*12</f>
        <v>912</v>
      </c>
      <c r="G25" s="22"/>
      <c r="H25" s="65">
        <f t="shared" si="1"/>
        <v>0</v>
      </c>
      <c r="I25" s="65">
        <f>F25*G25</f>
        <v>0</v>
      </c>
      <c r="J25" s="66"/>
      <c r="K25" s="65">
        <f>H25*J25+H25</f>
        <v>0</v>
      </c>
      <c r="L25" s="65">
        <f>I25*J25+I25</f>
        <v>0</v>
      </c>
    </row>
    <row r="26" spans="2:12" ht="15" customHeight="1" x14ac:dyDescent="0.3">
      <c r="B26" s="71"/>
      <c r="C26" s="72" t="s">
        <v>13</v>
      </c>
      <c r="D26" s="39" t="s">
        <v>4</v>
      </c>
      <c r="E26" s="46">
        <v>24</v>
      </c>
      <c r="F26" s="40">
        <f t="shared" ref="F26:F27" si="5">E26*12</f>
        <v>288</v>
      </c>
      <c r="G26" s="22"/>
      <c r="H26" s="65">
        <f t="shared" si="1"/>
        <v>0</v>
      </c>
      <c r="I26" s="65">
        <f t="shared" ref="I26:I27" si="6">F26*G26</f>
        <v>0</v>
      </c>
      <c r="J26" s="66"/>
      <c r="K26" s="65">
        <f t="shared" ref="K26:K27" si="7">H26*J26+H26</f>
        <v>0</v>
      </c>
      <c r="L26" s="65">
        <f t="shared" ref="L26:L27" si="8">I26*J26+I26</f>
        <v>0</v>
      </c>
    </row>
    <row r="27" spans="2:12" x14ac:dyDescent="0.3">
      <c r="B27" s="71"/>
      <c r="C27" s="72"/>
      <c r="D27" s="39" t="s">
        <v>8</v>
      </c>
      <c r="E27" s="46">
        <v>27</v>
      </c>
      <c r="F27" s="40">
        <f t="shared" si="5"/>
        <v>324</v>
      </c>
      <c r="G27" s="22"/>
      <c r="H27" s="65">
        <f t="shared" si="1"/>
        <v>0</v>
      </c>
      <c r="I27" s="65">
        <f t="shared" si="6"/>
        <v>0</v>
      </c>
      <c r="J27" s="66"/>
      <c r="K27" s="65">
        <f t="shared" si="7"/>
        <v>0</v>
      </c>
      <c r="L27" s="65">
        <f t="shared" si="8"/>
        <v>0</v>
      </c>
    </row>
    <row r="28" spans="2:12" ht="15" thickBot="1" x14ac:dyDescent="0.35">
      <c r="B28" s="6"/>
      <c r="C28" s="8"/>
      <c r="D28" s="9"/>
      <c r="E28" s="10"/>
      <c r="F28" s="10"/>
      <c r="G28" s="63" t="s">
        <v>23</v>
      </c>
      <c r="H28" s="67">
        <f>SUM(H25:H27)</f>
        <v>0</v>
      </c>
      <c r="I28" s="67">
        <f>SUM(I25:I27)</f>
        <v>0</v>
      </c>
      <c r="J28" s="9"/>
      <c r="K28" s="67">
        <f>SUM(K25:K27)</f>
        <v>0</v>
      </c>
      <c r="L28" s="67">
        <f>SUM(L25:L27)</f>
        <v>0</v>
      </c>
    </row>
    <row r="29" spans="2:12" x14ac:dyDescent="0.3">
      <c r="B29" s="24" t="s">
        <v>67</v>
      </c>
      <c r="C29" s="2"/>
      <c r="D29" s="3"/>
      <c r="E29" s="4"/>
      <c r="F29" s="4"/>
      <c r="G29" s="5"/>
    </row>
    <row r="30" spans="2:12" ht="60" customHeight="1" x14ac:dyDescent="0.3">
      <c r="B30" s="71" t="s">
        <v>40</v>
      </c>
      <c r="C30" s="37" t="s">
        <v>37</v>
      </c>
      <c r="D30" s="45" t="s">
        <v>1</v>
      </c>
      <c r="E30" s="46" t="s">
        <v>33</v>
      </c>
      <c r="F30" s="37" t="s">
        <v>35</v>
      </c>
      <c r="G30" s="37" t="s">
        <v>38</v>
      </c>
      <c r="H30" s="37" t="s">
        <v>26</v>
      </c>
      <c r="I30" s="37" t="s">
        <v>39</v>
      </c>
    </row>
    <row r="31" spans="2:12" ht="43.2" x14ac:dyDescent="0.3">
      <c r="B31" s="71"/>
      <c r="C31" s="37">
        <v>1</v>
      </c>
      <c r="D31" s="37">
        <v>2</v>
      </c>
      <c r="E31" s="46">
        <v>3</v>
      </c>
      <c r="F31" s="37">
        <v>4</v>
      </c>
      <c r="G31" s="37" t="s">
        <v>44</v>
      </c>
      <c r="H31" s="37">
        <v>6</v>
      </c>
      <c r="I31" s="37" t="s">
        <v>43</v>
      </c>
      <c r="J31" s="25"/>
    </row>
    <row r="32" spans="2:12" ht="45" customHeight="1" x14ac:dyDescent="0.3">
      <c r="B32" s="71"/>
      <c r="C32" s="79" t="s">
        <v>16</v>
      </c>
      <c r="D32" s="44" t="s">
        <v>17</v>
      </c>
      <c r="E32" s="47">
        <v>10</v>
      </c>
      <c r="F32" s="35"/>
      <c r="G32" s="48">
        <f>E32*F32</f>
        <v>0</v>
      </c>
      <c r="H32" s="27"/>
      <c r="I32" s="65">
        <f>G32*H32+G32</f>
        <v>0</v>
      </c>
      <c r="J32" s="25"/>
    </row>
    <row r="33" spans="2:12" ht="15" thickBot="1" x14ac:dyDescent="0.35">
      <c r="B33" s="71"/>
      <c r="C33" s="79"/>
      <c r="D33" s="44" t="s">
        <v>4</v>
      </c>
      <c r="E33" s="47">
        <v>7</v>
      </c>
      <c r="F33" s="22"/>
      <c r="G33" s="48">
        <f t="shared" ref="G33" si="9">E33*F33</f>
        <v>0</v>
      </c>
      <c r="H33" s="27"/>
      <c r="I33" s="41">
        <f>G33*H33+G33</f>
        <v>0</v>
      </c>
      <c r="J33" s="26"/>
    </row>
    <row r="34" spans="2:12" ht="15" thickBot="1" x14ac:dyDescent="0.35">
      <c r="B34" s="20"/>
      <c r="C34" s="20"/>
      <c r="D34" s="15"/>
      <c r="E34" s="15"/>
      <c r="F34" s="63" t="s">
        <v>41</v>
      </c>
      <c r="G34" s="49">
        <f>SUM(G32:G33)</f>
        <v>0</v>
      </c>
      <c r="H34" s="15"/>
      <c r="I34" s="49">
        <f>SUM(I32:I33)</f>
        <v>0</v>
      </c>
      <c r="J34" s="26"/>
    </row>
    <row r="35" spans="2:12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2" x14ac:dyDescent="0.3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2" x14ac:dyDescent="0.3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2" x14ac:dyDescent="0.3">
      <c r="B38" s="31" t="s">
        <v>42</v>
      </c>
      <c r="C38" s="17"/>
      <c r="D38" s="20"/>
      <c r="E38" s="20"/>
      <c r="F38" s="20"/>
      <c r="G38" s="20"/>
      <c r="H38" s="20"/>
      <c r="I38" s="20"/>
      <c r="J38" s="20"/>
      <c r="K38" s="20"/>
    </row>
    <row r="39" spans="2:12" ht="43.2" x14ac:dyDescent="0.3">
      <c r="B39" s="50" t="s">
        <v>46</v>
      </c>
      <c r="C39" s="51" t="s">
        <v>1</v>
      </c>
      <c r="D39" s="50" t="s">
        <v>45</v>
      </c>
      <c r="E39" s="50" t="s">
        <v>60</v>
      </c>
      <c r="F39" s="50" t="s">
        <v>56</v>
      </c>
      <c r="G39" s="50" t="s">
        <v>50</v>
      </c>
      <c r="H39" s="51" t="s">
        <v>26</v>
      </c>
      <c r="I39" s="50" t="s">
        <v>49</v>
      </c>
      <c r="J39" s="20"/>
      <c r="K39" s="20"/>
    </row>
    <row r="40" spans="2:12" ht="43.8" thickBot="1" x14ac:dyDescent="0.35">
      <c r="B40" s="37">
        <v>1</v>
      </c>
      <c r="C40" s="46">
        <v>2</v>
      </c>
      <c r="D40" s="37">
        <v>3</v>
      </c>
      <c r="E40" s="37">
        <v>4</v>
      </c>
      <c r="F40" s="37">
        <v>5</v>
      </c>
      <c r="G40" s="50" t="s">
        <v>51</v>
      </c>
      <c r="H40" s="46">
        <v>7</v>
      </c>
      <c r="I40" s="50" t="s">
        <v>52</v>
      </c>
      <c r="J40" s="25"/>
    </row>
    <row r="41" spans="2:12" ht="53.25" customHeight="1" thickBot="1" x14ac:dyDescent="0.35">
      <c r="B41" s="52" t="s">
        <v>18</v>
      </c>
      <c r="C41" s="39" t="s">
        <v>47</v>
      </c>
      <c r="D41" s="46" t="s">
        <v>48</v>
      </c>
      <c r="E41" s="46">
        <v>300</v>
      </c>
      <c r="F41" s="36"/>
      <c r="G41" s="53">
        <f>E41*F41</f>
        <v>0</v>
      </c>
      <c r="H41" s="33"/>
      <c r="I41" s="54">
        <f>G41*H41+G41</f>
        <v>0</v>
      </c>
    </row>
    <row r="42" spans="2:12" x14ac:dyDescent="0.3">
      <c r="B42" s="28"/>
      <c r="C42" s="29"/>
      <c r="D42" s="30"/>
      <c r="E42" s="30"/>
      <c r="F42" s="20"/>
      <c r="G42" s="30"/>
      <c r="H42" s="20"/>
      <c r="I42" s="20"/>
      <c r="J42" s="1"/>
    </row>
    <row r="43" spans="2:12" x14ac:dyDescent="0.3">
      <c r="B43" s="32" t="s">
        <v>53</v>
      </c>
      <c r="C43" s="29"/>
      <c r="D43" s="30"/>
      <c r="E43" s="30"/>
      <c r="F43" s="20"/>
      <c r="G43" s="30"/>
      <c r="H43" s="20"/>
      <c r="I43" s="20"/>
      <c r="J43" s="30"/>
      <c r="K43" s="20"/>
      <c r="L43" s="20"/>
    </row>
    <row r="44" spans="2:12" ht="43.2" x14ac:dyDescent="0.3">
      <c r="B44" s="50" t="s">
        <v>46</v>
      </c>
      <c r="C44" s="51" t="s">
        <v>1</v>
      </c>
      <c r="D44" s="50" t="s">
        <v>45</v>
      </c>
      <c r="E44" s="50" t="s">
        <v>60</v>
      </c>
      <c r="F44" s="50" t="s">
        <v>56</v>
      </c>
      <c r="G44" s="50" t="s">
        <v>50</v>
      </c>
      <c r="H44" s="51" t="s">
        <v>26</v>
      </c>
      <c r="I44" s="50" t="s">
        <v>49</v>
      </c>
      <c r="J44" s="30"/>
      <c r="K44" s="20"/>
      <c r="L44" s="20"/>
    </row>
    <row r="45" spans="2:12" ht="43.8" thickBot="1" x14ac:dyDescent="0.35">
      <c r="B45" s="37">
        <v>1</v>
      </c>
      <c r="C45" s="46">
        <v>2</v>
      </c>
      <c r="D45" s="37">
        <v>3</v>
      </c>
      <c r="E45" s="37">
        <v>4</v>
      </c>
      <c r="F45" s="37">
        <v>5</v>
      </c>
      <c r="G45" s="50" t="s">
        <v>51</v>
      </c>
      <c r="H45" s="46">
        <v>7</v>
      </c>
      <c r="I45" s="50" t="s">
        <v>52</v>
      </c>
      <c r="J45" s="30"/>
      <c r="K45" s="20"/>
      <c r="L45" s="20"/>
    </row>
    <row r="46" spans="2:12" ht="90" thickBot="1" x14ac:dyDescent="0.35">
      <c r="B46" s="52" t="s">
        <v>20</v>
      </c>
      <c r="C46" s="45" t="s">
        <v>55</v>
      </c>
      <c r="D46" s="46" t="s">
        <v>54</v>
      </c>
      <c r="E46" s="46">
        <v>210</v>
      </c>
      <c r="F46" s="36"/>
      <c r="G46" s="53">
        <f>E46*F46</f>
        <v>0</v>
      </c>
      <c r="H46" s="33"/>
      <c r="I46" s="54">
        <f>G46*H46+G46</f>
        <v>0</v>
      </c>
      <c r="J46" s="30"/>
      <c r="K46" s="20"/>
      <c r="L46" s="20"/>
    </row>
    <row r="47" spans="2:12" x14ac:dyDescent="0.3">
      <c r="B47" s="28"/>
      <c r="C47" s="29"/>
      <c r="D47" s="30"/>
      <c r="E47" s="30"/>
      <c r="F47" s="20"/>
      <c r="G47" s="30"/>
      <c r="H47" s="20"/>
      <c r="I47" s="20"/>
      <c r="J47" s="30"/>
      <c r="K47" s="20"/>
      <c r="L47" s="20"/>
    </row>
    <row r="48" spans="2:12" x14ac:dyDescent="0.3">
      <c r="B48" s="32" t="s">
        <v>57</v>
      </c>
      <c r="C48" s="29"/>
      <c r="D48" s="30"/>
      <c r="E48" s="30"/>
      <c r="F48" s="20"/>
      <c r="G48" s="30"/>
      <c r="H48" s="20"/>
      <c r="I48" s="20"/>
      <c r="J48" s="30"/>
      <c r="K48" s="20"/>
      <c r="L48" s="20"/>
    </row>
    <row r="49" spans="2:12" ht="43.2" x14ac:dyDescent="0.3">
      <c r="B49" s="50" t="s">
        <v>46</v>
      </c>
      <c r="C49" s="51" t="s">
        <v>78</v>
      </c>
      <c r="D49" s="50" t="s">
        <v>79</v>
      </c>
      <c r="E49" s="50" t="s">
        <v>60</v>
      </c>
      <c r="F49" s="50" t="s">
        <v>56</v>
      </c>
      <c r="G49" s="50" t="s">
        <v>50</v>
      </c>
      <c r="H49" s="51" t="s">
        <v>26</v>
      </c>
      <c r="I49" s="50" t="s">
        <v>49</v>
      </c>
      <c r="J49" s="30"/>
      <c r="K49" s="20"/>
      <c r="L49" s="20"/>
    </row>
    <row r="50" spans="2:12" ht="43.8" thickBot="1" x14ac:dyDescent="0.35">
      <c r="B50" s="37">
        <v>1</v>
      </c>
      <c r="C50" s="46">
        <v>2</v>
      </c>
      <c r="D50" s="37">
        <v>3</v>
      </c>
      <c r="E50" s="37">
        <v>4</v>
      </c>
      <c r="F50" s="37">
        <v>5</v>
      </c>
      <c r="G50" s="50" t="s">
        <v>51</v>
      </c>
      <c r="H50" s="46">
        <v>7</v>
      </c>
      <c r="I50" s="50" t="s">
        <v>52</v>
      </c>
      <c r="J50" s="30"/>
      <c r="K50" s="20"/>
      <c r="L50" s="20"/>
    </row>
    <row r="51" spans="2:12" ht="41.4" customHeight="1" thickBot="1" x14ac:dyDescent="0.35">
      <c r="B51" s="80" t="s">
        <v>58</v>
      </c>
      <c r="C51" s="55" t="s">
        <v>75</v>
      </c>
      <c r="D51" s="51" t="s">
        <v>59</v>
      </c>
      <c r="E51" s="51">
        <v>17</v>
      </c>
      <c r="F51" s="56"/>
      <c r="G51" s="57">
        <f>E51*F51</f>
        <v>0</v>
      </c>
      <c r="H51" s="58"/>
      <c r="I51" s="57">
        <f>G51*H51+G51</f>
        <v>0</v>
      </c>
    </row>
    <row r="52" spans="2:12" ht="43.8" thickBot="1" x14ac:dyDescent="0.35">
      <c r="B52" s="81"/>
      <c r="C52" s="45" t="s">
        <v>76</v>
      </c>
      <c r="D52" s="46" t="s">
        <v>77</v>
      </c>
      <c r="E52" s="46">
        <v>3.6</v>
      </c>
      <c r="F52" s="59"/>
      <c r="G52" s="61">
        <f>E52*F52</f>
        <v>0</v>
      </c>
      <c r="H52" s="60"/>
      <c r="I52" s="57">
        <f>G52*H52+G52</f>
        <v>0</v>
      </c>
    </row>
    <row r="53" spans="2:12" ht="15" thickBot="1" x14ac:dyDescent="0.35">
      <c r="F53" s="63" t="s">
        <v>41</v>
      </c>
      <c r="G53" s="62">
        <f>SUM(G51:G52)</f>
        <v>0</v>
      </c>
      <c r="I53" s="62">
        <f>SUM(I51:I52)</f>
        <v>0</v>
      </c>
    </row>
    <row r="55" spans="2:12" ht="15" thickBot="1" x14ac:dyDescent="0.35"/>
    <row r="56" spans="2:12" x14ac:dyDescent="0.3">
      <c r="B56" s="73" t="s">
        <v>61</v>
      </c>
      <c r="C56" s="74"/>
      <c r="D56" s="77">
        <f>I20+I28+G34+G41+G46+G53</f>
        <v>0</v>
      </c>
    </row>
    <row r="57" spans="2:12" ht="15" thickBot="1" x14ac:dyDescent="0.35">
      <c r="B57" s="75"/>
      <c r="C57" s="76"/>
      <c r="D57" s="78"/>
    </row>
    <row r="58" spans="2:12" ht="15" thickBot="1" x14ac:dyDescent="0.35"/>
    <row r="59" spans="2:12" x14ac:dyDescent="0.3">
      <c r="B59" s="73" t="s">
        <v>62</v>
      </c>
      <c r="C59" s="74"/>
      <c r="D59" s="77">
        <f>L20+L28+I34+I41+I46+I53</f>
        <v>0</v>
      </c>
    </row>
    <row r="60" spans="2:12" ht="15" thickBot="1" x14ac:dyDescent="0.35">
      <c r="B60" s="75"/>
      <c r="C60" s="76"/>
      <c r="D60" s="78"/>
    </row>
    <row r="63" spans="2:12" x14ac:dyDescent="0.3">
      <c r="B63" s="21" t="s">
        <v>64</v>
      </c>
    </row>
    <row r="64" spans="2:12" x14ac:dyDescent="0.3">
      <c r="B64" s="21" t="s">
        <v>65</v>
      </c>
    </row>
    <row r="65" spans="2:9" x14ac:dyDescent="0.3">
      <c r="B65" s="21" t="s">
        <v>66</v>
      </c>
    </row>
    <row r="66" spans="2:9" x14ac:dyDescent="0.3">
      <c r="B66" s="21"/>
    </row>
    <row r="67" spans="2:9" x14ac:dyDescent="0.3">
      <c r="B67" s="21" t="s">
        <v>63</v>
      </c>
    </row>
    <row r="69" spans="2:9" x14ac:dyDescent="0.3">
      <c r="F69" s="82" t="s">
        <v>86</v>
      </c>
      <c r="G69" s="82"/>
      <c r="H69" s="82"/>
      <c r="I69" s="82"/>
    </row>
    <row r="70" spans="2:9" x14ac:dyDescent="0.3">
      <c r="F70" s="82"/>
      <c r="G70" s="82"/>
      <c r="H70" s="82"/>
      <c r="I70" s="82"/>
    </row>
    <row r="71" spans="2:9" x14ac:dyDescent="0.3">
      <c r="F71" s="82"/>
      <c r="G71" s="82"/>
      <c r="H71" s="82"/>
      <c r="I71" s="82"/>
    </row>
    <row r="72" spans="2:9" x14ac:dyDescent="0.3">
      <c r="F72" s="82"/>
      <c r="G72" s="82"/>
      <c r="H72" s="82"/>
      <c r="I72" s="82"/>
    </row>
  </sheetData>
  <mergeCells count="14">
    <mergeCell ref="F69:I72"/>
    <mergeCell ref="B56:C57"/>
    <mergeCell ref="B59:C60"/>
    <mergeCell ref="D56:D57"/>
    <mergeCell ref="D59:D60"/>
    <mergeCell ref="C32:C33"/>
    <mergeCell ref="B30:B33"/>
    <mergeCell ref="B51:B52"/>
    <mergeCell ref="C7:C9"/>
    <mergeCell ref="C10:C15"/>
    <mergeCell ref="C16:C19"/>
    <mergeCell ref="B7:B19"/>
    <mergeCell ref="B25:B27"/>
    <mergeCell ref="C26:C27"/>
  </mergeCells>
  <pageMargins left="0.7" right="0.7" top="0.75" bottom="0.75" header="0.3" footer="0.3"/>
  <pageSetup paperSize="9" scale="69" orientation="landscape" r:id="rId1"/>
  <rowBreaks count="2" manualBreakCount="2">
    <brk id="28" max="12" man="1"/>
    <brk id="47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163cff-8a30-4e63-ad96-366edf2d18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1D80739FA0D45930D8AB0BD4BC252" ma:contentTypeVersion="18" ma:contentTypeDescription="Utwórz nowy dokument." ma:contentTypeScope="" ma:versionID="0990edf8b49fe9def1f5cb6516ffc2e8">
  <xsd:schema xmlns:xsd="http://www.w3.org/2001/XMLSchema" xmlns:xs="http://www.w3.org/2001/XMLSchema" xmlns:p="http://schemas.microsoft.com/office/2006/metadata/properties" xmlns:ns3="c5163cff-8a30-4e63-ad96-366edf2d188b" xmlns:ns4="816365c0-562b-4e28-ad0c-3d65c2a96ffb" targetNamespace="http://schemas.microsoft.com/office/2006/metadata/properties" ma:root="true" ma:fieldsID="95fe573a0c82327afcc2c0f20ab43586" ns3:_="" ns4:_="">
    <xsd:import namespace="c5163cff-8a30-4e63-ad96-366edf2d188b"/>
    <xsd:import namespace="816365c0-562b-4e28-ad0c-3d65c2a96f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63cff-8a30-4e63-ad96-366edf2d1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365c0-562b-4e28-ad0c-3d65c2a96f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F2FC2-A3E6-419D-84CA-96527A56C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092CF-453F-4D62-8783-099C016FE754}">
  <ds:schemaRefs>
    <ds:schemaRef ds:uri="c5163cff-8a30-4e63-ad96-366edf2d188b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6365c0-562b-4e28-ad0c-3d65c2a96f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AEBABD-750E-48C2-94B8-AE628FEB7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63cff-8a30-4e63-ad96-366edf2d188b"/>
    <ds:schemaRef ds:uri="816365c0-562b-4e28-ad0c-3d65c2a96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0x0101004D41D80739FA0D45930D8AB0BD4BC252</vt:lpwstr>
  </property>
</Properties>
</file>