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rzemyslaw.lemik\Documents\zamówienia\2025\15. DW270 Milżyn - Skaszyn\3. Pytania i odpowiedzi\Pliki do zmaieszczenia\"/>
    </mc:Choice>
  </mc:AlternateContent>
  <xr:revisionPtr revIDLastSave="0" documentId="13_ncr:1_{0D5AF93B-6AAA-442C-8BE3-7DA8FA9E65B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usz2" sheetId="1" r:id="rId1"/>
  </sheets>
  <definedNames>
    <definedName name="_xlnm.Print_Area" localSheetId="0">Arkusz2!$A$1:$G$99</definedName>
  </definedNames>
  <calcPr calcId="191029" fullPrecision="0"/>
</workbook>
</file>

<file path=xl/calcChain.xml><?xml version="1.0" encoding="utf-8"?>
<calcChain xmlns="http://schemas.openxmlformats.org/spreadsheetml/2006/main">
  <c r="G87" i="1" l="1"/>
  <c r="G85" i="1"/>
  <c r="G84" i="1"/>
  <c r="G83" i="1"/>
  <c r="G81" i="1"/>
  <c r="G80" i="1"/>
  <c r="G79" i="1"/>
  <c r="G78" i="1"/>
  <c r="G77" i="1"/>
  <c r="G76" i="1"/>
  <c r="G75" i="1"/>
  <c r="G74" i="1"/>
  <c r="G72" i="1"/>
  <c r="G70" i="1"/>
  <c r="G69" i="1"/>
  <c r="G68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8" i="1"/>
  <c r="G47" i="1"/>
  <c r="G46" i="1"/>
  <c r="G45" i="1"/>
  <c r="G44" i="1"/>
  <c r="G43" i="1"/>
  <c r="G42" i="1"/>
  <c r="G41" i="1"/>
  <c r="G39" i="1"/>
  <c r="G36" i="1"/>
  <c r="G35" i="1"/>
  <c r="G34" i="1"/>
  <c r="G33" i="1"/>
  <c r="G31" i="1"/>
  <c r="G30" i="1"/>
  <c r="G29" i="1"/>
  <c r="G21" i="1"/>
  <c r="G22" i="1"/>
  <c r="G23" i="1"/>
  <c r="G24" i="1"/>
  <c r="G25" i="1"/>
  <c r="G26" i="1"/>
  <c r="G15" i="1"/>
  <c r="G16" i="1"/>
  <c r="G17" i="1"/>
  <c r="G18" i="1"/>
  <c r="G8" i="1" l="1"/>
  <c r="G7" i="1"/>
  <c r="G10" i="1"/>
  <c r="G12" i="1"/>
  <c r="G14" i="1"/>
  <c r="G20" i="1"/>
  <c r="G6" i="1" l="1"/>
  <c r="G88" i="1" s="1"/>
  <c r="G89" i="1" s="1"/>
  <c r="G90" i="1" s="1"/>
</calcChain>
</file>

<file path=xl/sharedStrings.xml><?xml version="1.0" encoding="utf-8"?>
<sst xmlns="http://schemas.openxmlformats.org/spreadsheetml/2006/main" count="301" uniqueCount="210">
  <si>
    <t>Lp.</t>
  </si>
  <si>
    <t>Podstawa</t>
  </si>
  <si>
    <t>Opis</t>
  </si>
  <si>
    <t>Jedn.obm.</t>
  </si>
  <si>
    <t>Ilość</t>
  </si>
  <si>
    <t>Cena jedn.</t>
  </si>
  <si>
    <t>Wartość</t>
  </si>
  <si>
    <t>1 d.1</t>
  </si>
  <si>
    <t>D.01.01.01</t>
  </si>
  <si>
    <t>Roboty pomiarowe przy liniowych robotach ziemnych - trasa drogi w terenie równinnym</t>
  </si>
  <si>
    <t>km</t>
  </si>
  <si>
    <t>m2</t>
  </si>
  <si>
    <t>D.07.02.01.</t>
  </si>
  <si>
    <t>Słupki do znaków drogowych z rur stalowych o śr. 70 mm</t>
  </si>
  <si>
    <t>szt.</t>
  </si>
  <si>
    <t>Przymocowanie tablic znaków drogowych zakazu, nakazu, ostrzegawczych, informacyjnych o powierzchni do 0.3 m2</t>
  </si>
  <si>
    <t>Przymocowanie tablic znaków drogowych zakazu, nakazu, ostrzegawczych, informacyjnych o powierzchni ponad 0.3 m2</t>
  </si>
  <si>
    <t>D.07.02.02</t>
  </si>
  <si>
    <t>Znaki hektometrowe - słupki hektometrowe – słupki prowadzące ustawione po obydwu stronach jezdni.</t>
  </si>
  <si>
    <t>Wartość netto</t>
  </si>
  <si>
    <t>Podatek Vat</t>
  </si>
  <si>
    <t>Wartość brutto</t>
  </si>
  <si>
    <t>słownie:</t>
  </si>
  <si>
    <t>data</t>
  </si>
  <si>
    <t>podpis</t>
  </si>
  <si>
    <t>Inwentaryzacja geodezyjna powykonawcza w formie papierowej i elektronicznej (PDF, DXF i SHP)</t>
  </si>
  <si>
    <t>m</t>
  </si>
  <si>
    <t>Mg</t>
  </si>
  <si>
    <t xml:space="preserve">                             K O S Z T O R Y S  O F E R T O W Y </t>
  </si>
  <si>
    <t>D.05.03.11</t>
  </si>
  <si>
    <t>D.01.02.04</t>
  </si>
  <si>
    <t>D.04.02.01</t>
  </si>
  <si>
    <t>D.04.03.01</t>
  </si>
  <si>
    <t>D.06.02.01a</t>
  </si>
  <si>
    <t>2 d.1</t>
  </si>
  <si>
    <t xml:space="preserve">Roboty pomiarowe i rozbiórkowe </t>
  </si>
  <si>
    <t>D.04.01.01</t>
  </si>
  <si>
    <t>D.04.05.01</t>
  </si>
  <si>
    <t>D.04.04.01.</t>
  </si>
  <si>
    <t>D.05.03.26a</t>
  </si>
  <si>
    <t>45 d.1</t>
  </si>
  <si>
    <t>3. d.1</t>
  </si>
  <si>
    <t>5 d.1</t>
  </si>
  <si>
    <t xml:space="preserve">Mechaniczne oczyszczenie i skropienie nawierzchni i warstw konstrukcyjnych przed ułożeniem  w - wy profilowej, siatki, w - wy ścieralnej,                                                                 </t>
  </si>
  <si>
    <t xml:space="preserve">m2 </t>
  </si>
  <si>
    <t>Oczyszczenie i skropienie emulsją asfaltową warstw niebitumicznych</t>
  </si>
  <si>
    <t>D.05.03.05b</t>
  </si>
  <si>
    <t>D.05.03.05a</t>
  </si>
  <si>
    <t>D.05.03.23</t>
  </si>
  <si>
    <t>Roboty wykończeniowe</t>
  </si>
  <si>
    <t>D.06.03.01b</t>
  </si>
  <si>
    <t>Reprofilacja i oczyszczenie rowów</t>
  </si>
  <si>
    <t>38 d.1</t>
  </si>
  <si>
    <t>D.06.04.01</t>
  </si>
  <si>
    <t>Onzakowanie poziome i pionowe</t>
  </si>
  <si>
    <t>Wykonanie podbudowy zasadniczej z KŁSM 0/31,5 gr. 20 cm</t>
  </si>
  <si>
    <t>7 d.1</t>
  </si>
  <si>
    <t>D.06.03.01</t>
  </si>
  <si>
    <t>D. 04.07.01a</t>
  </si>
  <si>
    <t>D.04.04.01</t>
  </si>
  <si>
    <t>D.07.01.01</t>
  </si>
  <si>
    <t>D.07.02.01</t>
  </si>
  <si>
    <t>29 d.1</t>
  </si>
  <si>
    <t>53 d.1</t>
  </si>
  <si>
    <t>54 d.1</t>
  </si>
  <si>
    <t>D.01.01.01b</t>
  </si>
  <si>
    <t>Mechaniczne skropienie emulsją asfaltową nawierzchni niebitumicznych.</t>
  </si>
  <si>
    <t>Wykonanie koryta pod zjazdy na gł. do 35 cm z zagęszczeniem podłoża i wywozem urobku na składowisko Wykonawcy do ponownego wykożystania.</t>
  </si>
  <si>
    <t>Wykonanie podbudowy zasadniczej z KŁSM 0/31,5 peronu przystankowego z dojściem do wiaty gr. 15 cn</t>
  </si>
  <si>
    <t xml:space="preserve">Roboty nieprzewidziane </t>
  </si>
  <si>
    <t>46 d.1</t>
  </si>
  <si>
    <t>51 d.1</t>
  </si>
  <si>
    <t>D.08.02.01A</t>
  </si>
  <si>
    <t>32 d.1</t>
  </si>
  <si>
    <t>Roboty rozbiórkowe</t>
  </si>
  <si>
    <t>Nawierzchnia zjazdów - bitumiczna</t>
  </si>
  <si>
    <t>Wykonanie w-wy wiążącej z AC 16W 50/70 gr. 4 cm na zjazdach</t>
  </si>
  <si>
    <t>Słupki do znaków drogowych z rur stalowych o śr. 70 mm - rozbiórka z odwozem do RDW Włocławk m. Mielęcin</t>
  </si>
  <si>
    <t>Zdjęcie znaków i drogowskazów z odwozem do RDW Włocławk m. Mielęcin</t>
  </si>
  <si>
    <t>34 d.1</t>
  </si>
  <si>
    <t>47 d.1</t>
  </si>
  <si>
    <t>Oczyszczenie i skropienie emulsją asfaltową warstw bitumicznych i skrzyżowań z drogami przyległymi</t>
  </si>
  <si>
    <t>Wykonanie w-wy ścieralnej z AC 11S 50/70 gr. 4 cm na zjazdach i skrzyżowaniach z drogami przyległymi</t>
  </si>
  <si>
    <t>6 d.1</t>
  </si>
  <si>
    <t>13 d.1</t>
  </si>
  <si>
    <t>14 d.1</t>
  </si>
  <si>
    <t>20 d.1</t>
  </si>
  <si>
    <t>33 d.1</t>
  </si>
  <si>
    <t xml:space="preserve">Rozbiórka podbudowy o grub. do 35 cm -mechnicznie wraz z wywozem materiału na składowisko Wykonawcy.                                                        </t>
  </si>
  <si>
    <t>6.1</t>
  </si>
  <si>
    <t>6.2</t>
  </si>
  <si>
    <t>6.3</t>
  </si>
  <si>
    <t>4 d.1</t>
  </si>
  <si>
    <t>9 d. 1</t>
  </si>
  <si>
    <t>17 d.1</t>
  </si>
  <si>
    <t>18 d.1</t>
  </si>
  <si>
    <t>21 d.1</t>
  </si>
  <si>
    <t>22 d.1</t>
  </si>
  <si>
    <t>23 d.1</t>
  </si>
  <si>
    <t>24 d. 1</t>
  </si>
  <si>
    <t>31 d.1</t>
  </si>
  <si>
    <t>D.05.03.24</t>
  </si>
  <si>
    <t>8 d.1</t>
  </si>
  <si>
    <t>10 d. 1</t>
  </si>
  <si>
    <t>11 d.1</t>
  </si>
  <si>
    <t>15 d.1</t>
  </si>
  <si>
    <t>16 d. 1</t>
  </si>
  <si>
    <t>19 d.1</t>
  </si>
  <si>
    <t xml:space="preserve"> 12 d.1</t>
  </si>
  <si>
    <t>35 d.1</t>
  </si>
  <si>
    <t>41 d.1</t>
  </si>
  <si>
    <t>Rozbiórka nawierzchni zjazdów gruntowych, betonowych, z kruszywa i płyt betonowych z wywozem urobku na składowisko Wykonawcy w/g zestawienia.</t>
  </si>
  <si>
    <t>D.07.05.01</t>
  </si>
  <si>
    <t xml:space="preserve">Ustawienie barier ochronnych stalowych N2W2A  nad przepustami </t>
  </si>
  <si>
    <t>BRD</t>
  </si>
  <si>
    <t>26 d.1</t>
  </si>
  <si>
    <t>28 d.1</t>
  </si>
  <si>
    <t>40 d.1</t>
  </si>
  <si>
    <t>55 d.1</t>
  </si>
  <si>
    <t>56 d.1</t>
  </si>
  <si>
    <t>57 d.1</t>
  </si>
  <si>
    <t>59 d.1</t>
  </si>
  <si>
    <t>Remont przepustów pod drogą wojewódzką</t>
  </si>
  <si>
    <t>42 d.1</t>
  </si>
  <si>
    <t>60 d.1</t>
  </si>
  <si>
    <t xml:space="preserve">Nawierzchnia z mieszanek mineralno-bitumicznych na całej szer. jezdni i skrzyżowań przyległych - warstwa ścieralna  SMA 8 PMB 45/80-55 - grubość po zagęszcz. 4 cm.            </t>
  </si>
  <si>
    <t>ZJAZDY</t>
  </si>
  <si>
    <t>D.08.01.01b</t>
  </si>
  <si>
    <t>D.08.03.01</t>
  </si>
  <si>
    <t>43 d.1</t>
  </si>
  <si>
    <t>61 d.1</t>
  </si>
  <si>
    <t xml:space="preserve">Remont przepustów pod zjazdami, skrzyżowaniami z drogami przyległymi i oczyszczenie z namułu </t>
  </si>
  <si>
    <t>27 d.1</t>
  </si>
  <si>
    <t>Ustawienie krawężników betonowych 15/30/100 cm na ławie betonowej z oporem z betonu C 12/15 - perony przystankowe</t>
  </si>
  <si>
    <t>Obrzeża betonowe o wymiarach 30x8 cm na ławie betonowej z oporem przy peronach przystankowych.</t>
  </si>
  <si>
    <t>Wykonanie nawierzchni  z płyt wskażnikowych - ostrzegawczych i naprowadzających o wymiarach 30x30x8 cm na podsypce cementowo-piaskowej, spoiny wypełnione piaskiem w  peronach przystankowych.</t>
  </si>
  <si>
    <t>Mechaniczne ścinanie poboczy str. L + P o grub. do 15 cm i szer. do 150 cm z wywozem urobku na składowisko Wykonawcy</t>
  </si>
  <si>
    <t>Ustawienie barier ochronnych U 11a - szczeblinkowych - perony autbusowe</t>
  </si>
  <si>
    <t xml:space="preserve">                                                                  4,00           3,00          25,00       3,00          2,00</t>
  </si>
  <si>
    <t xml:space="preserve">                                         m           m            m           m           m</t>
  </si>
  <si>
    <t xml:space="preserve">                          0,00          0,00          0,00          0,00           0,00</t>
  </si>
  <si>
    <t xml:space="preserve">                          0,00              0,00                   0,00              0,00              0,00</t>
  </si>
  <si>
    <t>36 d.1</t>
  </si>
  <si>
    <t>39 d.1</t>
  </si>
  <si>
    <t>44 d.1</t>
  </si>
  <si>
    <t>58 d.1</t>
  </si>
  <si>
    <t>62 d.1</t>
  </si>
  <si>
    <t>63 d.1</t>
  </si>
  <si>
    <t>64 d.1</t>
  </si>
  <si>
    <t>Mechaniczne oczyszczenie i skropienie emulsją asfaltową nawierzchni bitumicznych na całej szer. jezdni i skrzyżowań przyległych</t>
  </si>
  <si>
    <t>48 d.1</t>
  </si>
  <si>
    <t>49 d.1</t>
  </si>
  <si>
    <t>37 d.1</t>
  </si>
  <si>
    <t>Warstwa mrozoochronna z mieszanki związanej spoiwem hydraulicznym C 3/4 gr. 22 cm zagęszczona mechanicznie</t>
  </si>
  <si>
    <t>Wytyczenie punktów granic pasa drogowego ze stabilizacją słupków z opisem "Pas drogowy"</t>
  </si>
  <si>
    <t>Wykonanie nawierzchni z kostki brukowej betonoweji szarej gr. 8 cm na podsypce cem. - piaskowej gr. 3-5 cm - perony przystankowe</t>
  </si>
  <si>
    <t xml:space="preserve">Warstwa ulepszonego podłoża z gruntu/kruszywa stabilizowanego spoiwem hydraulicznym - C1,5/ 2,0 gr. 25 cm zagęszczana mechanicznie.                                        </t>
  </si>
  <si>
    <r>
      <t>Warstwa podbudowy zasadniczej z mieszanki niezwiązanej z kruszywem C</t>
    </r>
    <r>
      <rPr>
        <sz val="8"/>
        <color rgb="FF000000"/>
        <rFont val="Arial"/>
        <family val="2"/>
        <charset val="238"/>
      </rPr>
      <t>90/3</t>
    </r>
    <r>
      <rPr>
        <sz val="11"/>
        <color rgb="FF000000"/>
        <rFont val="Arial"/>
        <family val="2"/>
        <charset val="238"/>
      </rPr>
      <t xml:space="preserve"> ( 0/31,5 mm ) gr. 20 cm stabilizowana mechanicznie.                  </t>
    </r>
  </si>
  <si>
    <t xml:space="preserve">Mechaniczne oczyszczenie i skropienie emulsją asfaltową nawierzchni i warstw konstrukcyjnych                                                                </t>
  </si>
  <si>
    <t xml:space="preserve">Krawężniki betonowe nowe o wymiarach:   15x22x100 cm,                                                     15x30x100 cm,                                                       20x30x100 cm + rozebranie starych                                                             - łukowe                                                                               i oporniki 12x25x100 cm                                                                            -  z wykonaniem ław betonowych z betonu C 12/15 na podsypce cementowo-piaskowej </t>
  </si>
  <si>
    <t xml:space="preserve">Regulacja poboczy str. L + P - umocnienie materiałem z frezowania z domieszką z KŁSM 0/31,5 mm w il. 50/50 % gr. 15 cm po zagęszczeniu i szer. 75 cm </t>
  </si>
  <si>
    <t>Regulacja poboczy str. L + P - ziemią z ukopu gr. 15 cm po zagęszczeniu i szer. 25 cm i obsianem trawą</t>
  </si>
  <si>
    <t>Rozebranie barier ochronnych stalowych N2W2A  nad przepustami z odwozem na bazę do RDW Włoclawek m. Mielęcin</t>
  </si>
  <si>
    <t>Odnowa nawierzchni DW Nr 270 odc. Milżyn - Skaszyn od km 18+250 do km 21+500, dł. 3,250 km</t>
  </si>
  <si>
    <t>Roboty remontowe - frezowanie nawierzchni bitumicznej o gr. do 4 cm z wywozem materiału z rozbiórki na składowisko Wykonawcy do ponownego wbudowania w il.niezbędnek do umocnienia poboczy. Pozostały materiał z frezowania przewieść na Bazę RDW Włocławek w Mielęcinie.
Obm. w/g tabeli ferezowania - przyjęto 32 000,00 m2</t>
  </si>
  <si>
    <t>Remont przepustu pod drogą woj. w km:
1 - 18+519 - fi 800 mm dł. 11,00 m, polegającym odnowieniu powierzchniowym istniejących ścianek czołowych – zaprawami do betonuw il. 16,00 m2  i oczyszczeniem w il.  40% - zamulenia na  dł. 11,00 m</t>
  </si>
  <si>
    <t xml:space="preserve">m                                                 </t>
  </si>
  <si>
    <t>Remont przepustu pod drogą woj. w km:
2 - 18+931 - fi 800 mm dł. 12,00 m,  polegający na rozbiórce:nawierzchni, podbudowy, starych elementów betonowych z wywozem gruzu, odtworzeniem podbudowy, nawierzchni, ułożeniem nowych rur HDPE o fi j/w SN 8  dł. 12,00 m z obrukowaniem wlotu i wylotu kamieniem polnym na betonie c 8/10 w il. 16 m2  i zasypaniem rur,  z wywozem urobku na składowisko Wykonawcy i umocnieniem dna rowu narzutem kamiennym gr. 30 cm i dł. 1,00 m</t>
  </si>
  <si>
    <t>Remont przepustu pod drogą woj. w km:
3 - 19+195 - fi 1000 mm dł. 12,00 m,  polegającym odnowieniu powierzchniowym istniejących ścianek czołowych – zaprawami do betonu w il. - 20,00 m2 i oczyszczeniem  w il. 20% - zamulenia</t>
  </si>
  <si>
    <t xml:space="preserve"> m                                  </t>
  </si>
  <si>
    <t>Remont przepustu pod drogą woj. w km:
4 - 19+602 - fi 1000 mm dł. 11,00 m,  polegającym odnowieniu powierzchniowym istniejących ścianek czołowych – zaprawami do betonu w il. 20,00 m2 i oczyszczeniem z  w il. 20% - zamulenia</t>
  </si>
  <si>
    <t xml:space="preserve">m                                   </t>
  </si>
  <si>
    <t>Remont przepustu pod drogą woj. w km:
5 - 19+927 - fi 600 mm dł. 10,00 m,   polegającym odnowieniu powierzchniowym istniejących ścianek czołowych – zaprawami do betonu w il. 16,00 m2 i oczyszczeniem w il. 80% - zamulenia</t>
  </si>
  <si>
    <t>Remont przepustu pod drogą woj. w km:
2 - 21+477 - fi 800 mm dł. 11,00 m,  polegający na rozbiórce:nawierzchni, podbudowy, starych elementów betonowych z wywozem gruzu, odtworzeniem podbudowy, nawierzchni, ułożeniem nowych rur HDPE o fi j/w SN 8  dł. 11,00 m z obrukowaniem wlotu i wylotu kamieniem polnym na betonie c 8/10 w il. 16 m2  i zasypaniem rur,  z wywozem urobku na składowisko Wykonawcy i umocnieniem dna rowu narzutem kamiennym gr. 30 cm i dł. 1,00 m</t>
  </si>
  <si>
    <t>Remont przepustu pod drogą woj. w km:
6 - 20+327 - fi 600 mm dł. 11,00 m,   polegającym odnowieniu powierzchniowym istniejących ścianek czołowych – zaprawami do betonu w il. 16,00 m2  i oczyszczeniem z  w il. 20% - zamulenia</t>
  </si>
  <si>
    <t xml:space="preserve">Remont przepustu pod drogą woj. w km:
7 - 20+717- fi 2 x 1250  mm dł. 15,00 m,  polegający na  odnowieniu powierzchniowym istniejących ścianek czołowych – zaprawami do betonu w il 32,00 m2 i oczyszczeniem z  w il. 20% - zamulenia  dł. 2*15,00 m                                                             </t>
  </si>
  <si>
    <t>Korytowanie w km 19+050 -19+250, 20+300 - 20+500, 20+650 - 20+750, 21+450 - 21+500</t>
  </si>
  <si>
    <t xml:space="preserve">Wykonanie koryta na  głebok. 33 cm z zagąszczeniem podłoża wraz z wywozem materiału na składowisko Wykonawcy.                 </t>
  </si>
  <si>
    <t>Podbudowa w km 19+050 -19+250, 20+300 - 20+500, 20+650 - 20+750, 21+450 - 21+500</t>
  </si>
  <si>
    <t xml:space="preserve">Warstwa podbudowy zasadniczej z betonu asfaltowego AC 16 P 35/50 gr. 10 cm po zagęszczeniu   </t>
  </si>
  <si>
    <t>Nawierzchnie w km 18+250 - 21+500</t>
  </si>
  <si>
    <t>Remont przepustów pod zjazdami i skrzyżowaniami z drogami przyległymi  polegający na rozbiórce starych elementów z wywozem gruzu, ułożeniem nowych rur HDPE o śred. fi 400 mm SN 8,  na podsypce z pospółki gr. 20 cm  i zasypaniem rur, z wykonaniem obrukowania wlotu i wylotu przepustu kamieniem polnym gr. do 15 cm na betonie C 8/10 gr. 10 cm w il. 31 szt.*2str.* 8m2=496,00m2, i umocnieniem dna rowu narzutem kamiennym gr. 30 cm i dł. 1,00 m.</t>
  </si>
  <si>
    <t>Perony przystankowe w km: 27+545 str.L, 27+650 str. P, 28+835 str. L, 28+905 str. P, 29+912 str. L, 29+970 str. P</t>
  </si>
  <si>
    <t>Wykonanie koryta pod perony przystankowe o gł. 28 cm z zagęszczeniem podłoża i wywozem urobku na składowisko Wykonawcy do ponownego wykożystania.</t>
  </si>
  <si>
    <t>Remont przepustów pod peronami autobusowymi polegający na rozbiórce starych elementów z wywozem gruzu, ułożeniem nowych rur HDPE o śred. fi 400 mm SN 8,  na podsypce z pospółki gr. 20 cm  i zasypaniem rur z wykonaniem ścianek czołowych wlotu i wylotu przepustu kamieniem polnym gr. do 15 cm na betonie C 8/10 gr. 10 cm, w il. 4 szt.*2str.*8,00 m2 = 64,00 m2 z umocnieniem dna rowu narzutem kamiennym gr. 30 cm i dł. 1,00 m.</t>
  </si>
  <si>
    <t>Zatoki autobusowe w km 19+230 str. L i 19+370 str. P</t>
  </si>
  <si>
    <t>Rozbiórka krawężnikó betonowych wystających o wymiarach 15x30 cm i oporników - 12x25x100 oraz ław betonowych</t>
  </si>
  <si>
    <t>Mechaniczna rozbiórka nawierzchni z kostki brukowj betonowej gr. 8 cm</t>
  </si>
  <si>
    <t>Mechaniczne rozebranie podbudowy z kruszywa kamiennego o grubości 35 cm i wywozem na składowisko Wykonawcy</t>
  </si>
  <si>
    <t>Wykonanie koryta pod zatoki autobusowe na gł. - 7 cm z zagęszczeniem podłoża i wywozem urobku na składowisko Wykonawcy do ponownego wykożystania.</t>
  </si>
  <si>
    <t>Ustawienie krawężniów betonowych wystające o wymiarach 15x30 cm z wykonaniem ław betonowych z oporem z betonu C 12/15 na podsypce cementowo-piaskowej</t>
  </si>
  <si>
    <t>Ustawienie oporników betonowych o wymmiarach 12x25x100 z wykonaniem ław betonowych z oporem z betonu C 12/15 na podsypce cementowo-piaskowej</t>
  </si>
  <si>
    <t>Podbudowa zasadnicza zatok autobusowych z mieszanki związanej spoiwem hydraulicznym -  C 8/10 - grubość warstwy po zagęszczeniu 20 cm z dylatacją</t>
  </si>
  <si>
    <t>Warstwa poślizgowa z folii.</t>
  </si>
  <si>
    <t>Warstwa ścieralna zatok autobusowych z fibrobetonu C 30/37 z włóknami polimerowymi w il. 2 kg/m3 i dylatacją gr. 22 cm</t>
  </si>
  <si>
    <t>Reprpfilacja rowów z namułu o grub. do 50% zamulenia z formowaniem skarp i dna rowu str. L+P z wywozem materiału z urobku na składowisko Wykonawcy i obsianem trawą.</t>
  </si>
  <si>
    <t>Oznakowanie poziome grubowarstwowe - struktura regularna  w/g  zestawieniai wycinkowej stałej organizacji ruchu.</t>
  </si>
  <si>
    <t>25 d. 1</t>
  </si>
  <si>
    <t>30 d.1</t>
  </si>
  <si>
    <t xml:space="preserve">50 d.1 </t>
  </si>
  <si>
    <t>52 d.1</t>
  </si>
  <si>
    <t>D.01.02.04.</t>
  </si>
  <si>
    <t>D.05.03.03</t>
  </si>
  <si>
    <t>D.05.03.05c</t>
  </si>
  <si>
    <t>Roboty rozbiórkowe w km: 19+050 -19+250, 20+300 - 20+500, 20+650 - 20+750, 21+450 - 21+500</t>
  </si>
  <si>
    <t xml:space="preserve">Wykonanie warstwy wyrównawczej z AC 16W 35/50 w il. 100 kg/m2 z wyjątkiem w km:  19+050 -19+250, 20+300 - 20+500, 20+650 - 20+750, 21+450 - 21+500                                                                       </t>
  </si>
  <si>
    <t xml:space="preserve">Ułożenie siatki wzmacniającej z włókien szklanych 120/120 [ kN/m ] wstępnie przesączonej asfaltem na całej szer. jezdni z wyjątkiem w km: 19+050 -19+250, 20+300 - 20+500, 20+650 - 20+750, 21+450 - 21+500                                                     </t>
  </si>
  <si>
    <t>65 d.1</t>
  </si>
  <si>
    <t>Roboty nieprzewidziane poz. 1 do poz. 64 - 3%</t>
  </si>
  <si>
    <t>Nawierzchnia z mieszanek mineralno-bitumicznych  - warstwa wiążąca  AC 16W PMB 25/55-60 - grubość po zagęszcz. 6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</si>
</sst>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&quot;[$€-407];[Red]&quot;-&quot;#,##0.00&quot; &quot;[$€-407]"/>
    <numFmt numFmtId="165" formatCode="#,##0.000"/>
  </numFmts>
  <fonts count="13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3" tint="0.79998168889431442"/>
        <bgColor rgb="FFDDEBF7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44" fontId="12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0" fillId="4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/>
    <xf numFmtId="9" fontId="0" fillId="0" borderId="1" xfId="0" applyNumberForma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3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9" fillId="3" borderId="0" xfId="0" applyFont="1" applyFill="1"/>
    <xf numFmtId="0" fontId="4" fillId="3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44" fontId="0" fillId="0" borderId="1" xfId="5" applyFont="1" applyBorder="1" applyAlignment="1">
      <alignment horizontal="center" vertical="center"/>
    </xf>
    <xf numFmtId="44" fontId="3" fillId="0" borderId="0" xfId="5" applyFont="1" applyAlignment="1">
      <alignment horizontal="center" vertical="center"/>
    </xf>
    <xf numFmtId="44" fontId="3" fillId="0" borderId="1" xfId="5" applyFont="1" applyBorder="1" applyAlignment="1">
      <alignment horizontal="center" vertical="center"/>
    </xf>
    <xf numFmtId="44" fontId="4" fillId="5" borderId="1" xfId="5" applyFont="1" applyFill="1" applyBorder="1" applyAlignment="1">
      <alignment horizontal="center" vertical="center"/>
    </xf>
    <xf numFmtId="44" fontId="6" fillId="2" borderId="1" xfId="5" applyFont="1" applyFill="1" applyBorder="1" applyAlignment="1">
      <alignment horizontal="center" vertical="center"/>
    </xf>
    <xf numFmtId="44" fontId="0" fillId="2" borderId="1" xfId="5" applyFont="1" applyFill="1" applyBorder="1" applyAlignment="1">
      <alignment horizontal="center" vertical="center"/>
    </xf>
    <xf numFmtId="44" fontId="4" fillId="2" borderId="1" xfId="5" applyFont="1" applyFill="1" applyBorder="1" applyAlignment="1">
      <alignment horizontal="center" vertical="center"/>
    </xf>
    <xf numFmtId="44" fontId="0" fillId="3" borderId="1" xfId="5" applyFont="1" applyFill="1" applyBorder="1" applyAlignment="1">
      <alignment horizontal="center" vertical="top" wrapText="1"/>
    </xf>
    <xf numFmtId="44" fontId="9" fillId="2" borderId="1" xfId="5" applyFont="1" applyFill="1" applyBorder="1" applyAlignment="1">
      <alignment horizontal="center" vertical="center"/>
    </xf>
    <xf numFmtId="44" fontId="0" fillId="0" borderId="0" xfId="5" applyFont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8" fillId="3" borderId="1" xfId="0" applyNumberFormat="1" applyFon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top" wrapText="1"/>
      <protection locked="0"/>
    </xf>
    <xf numFmtId="4" fontId="9" fillId="2" borderId="1" xfId="0" applyNumberFormat="1" applyFont="1" applyFill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4" fontId="4" fillId="0" borderId="4" xfId="0" applyNumberFormat="1" applyFont="1" applyBorder="1" applyAlignment="1">
      <alignment horizontal="right" vertical="center"/>
    </xf>
  </cellXfs>
  <cellStyles count="6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  <cellStyle name="Walutowy" xfId="5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view="pageBreakPreview" topLeftCell="A78" zoomScaleNormal="100" zoomScaleSheetLayoutView="100" workbookViewId="0">
      <selection activeCell="D82" sqref="D82"/>
    </sheetView>
  </sheetViews>
  <sheetFormatPr defaultRowHeight="14.25" x14ac:dyDescent="0.2"/>
  <cols>
    <col min="1" max="1" width="6.25" style="18" customWidth="1"/>
    <col min="2" max="2" width="10.5" style="18" customWidth="1"/>
    <col min="3" max="3" width="39.625" customWidth="1"/>
    <col min="4" max="4" width="8" style="19" customWidth="1"/>
    <col min="5" max="6" width="11.375" style="20" customWidth="1"/>
    <col min="7" max="7" width="13.625" style="84" customWidth="1"/>
    <col min="8" max="1024" width="10.75" customWidth="1"/>
    <col min="1025" max="1025" width="9" customWidth="1"/>
  </cols>
  <sheetData>
    <row r="1" spans="1:7" s="1" customFormat="1" ht="20.25" x14ac:dyDescent="0.3">
      <c r="A1" s="94" t="s">
        <v>28</v>
      </c>
      <c r="B1" s="94"/>
      <c r="C1" s="94"/>
      <c r="D1" s="94"/>
      <c r="E1" s="94"/>
      <c r="F1" s="94"/>
      <c r="G1" s="94"/>
    </row>
    <row r="2" spans="1:7" s="4" customFormat="1" ht="37.5" customHeight="1" x14ac:dyDescent="0.2">
      <c r="A2" s="2"/>
      <c r="B2" s="95" t="s">
        <v>163</v>
      </c>
      <c r="C2" s="95"/>
      <c r="D2" s="95"/>
      <c r="E2" s="95"/>
      <c r="F2" s="95"/>
      <c r="G2" s="76"/>
    </row>
    <row r="3" spans="1:7" s="4" customFormat="1" x14ac:dyDescent="0.2">
      <c r="A3" s="2"/>
      <c r="B3" s="2"/>
      <c r="D3" s="5"/>
      <c r="E3" s="3"/>
      <c r="F3" s="3"/>
      <c r="G3" s="76"/>
    </row>
    <row r="4" spans="1:7" s="4" customFormat="1" ht="28.5" x14ac:dyDescent="0.2">
      <c r="A4" s="7" t="s">
        <v>0</v>
      </c>
      <c r="B4" s="34" t="s">
        <v>1</v>
      </c>
      <c r="C4" s="6" t="s">
        <v>2</v>
      </c>
      <c r="D4" s="65" t="s">
        <v>3</v>
      </c>
      <c r="E4" s="66" t="s">
        <v>4</v>
      </c>
      <c r="F4" s="67" t="s">
        <v>5</v>
      </c>
      <c r="G4" s="77" t="s">
        <v>6</v>
      </c>
    </row>
    <row r="5" spans="1:7" s="26" customFormat="1" ht="15" x14ac:dyDescent="0.2">
      <c r="A5" s="31">
        <v>1</v>
      </c>
      <c r="B5" s="31"/>
      <c r="C5" s="32" t="s">
        <v>35</v>
      </c>
      <c r="D5" s="31"/>
      <c r="E5" s="33"/>
      <c r="F5" s="33"/>
      <c r="G5" s="78"/>
    </row>
    <row r="6" spans="1:7" ht="28.5" x14ac:dyDescent="0.2">
      <c r="A6" s="8" t="s">
        <v>7</v>
      </c>
      <c r="B6" s="9" t="s">
        <v>8</v>
      </c>
      <c r="C6" s="10" t="s">
        <v>9</v>
      </c>
      <c r="D6" s="8" t="s">
        <v>10</v>
      </c>
      <c r="E6" s="68">
        <v>3.25</v>
      </c>
      <c r="F6" s="85">
        <v>0</v>
      </c>
      <c r="G6" s="75">
        <f>ROUND(E6*F6,2)</f>
        <v>0</v>
      </c>
    </row>
    <row r="7" spans="1:7" ht="42.75" x14ac:dyDescent="0.2">
      <c r="A7" s="8" t="s">
        <v>34</v>
      </c>
      <c r="B7" s="9" t="s">
        <v>8</v>
      </c>
      <c r="C7" s="10" t="s">
        <v>25</v>
      </c>
      <c r="D7" s="8" t="s">
        <v>10</v>
      </c>
      <c r="E7" s="68">
        <v>3.25</v>
      </c>
      <c r="F7" s="85">
        <v>0</v>
      </c>
      <c r="G7" s="75">
        <f t="shared" ref="G7:G87" si="0">ROUND(E7*F7,2)</f>
        <v>0</v>
      </c>
    </row>
    <row r="8" spans="1:7" ht="137.25" customHeight="1" x14ac:dyDescent="0.2">
      <c r="A8" s="8" t="s">
        <v>41</v>
      </c>
      <c r="B8" s="9" t="s">
        <v>29</v>
      </c>
      <c r="C8" s="10" t="s">
        <v>164</v>
      </c>
      <c r="D8" s="8" t="s">
        <v>11</v>
      </c>
      <c r="E8" s="68">
        <v>20500</v>
      </c>
      <c r="F8" s="85">
        <v>0</v>
      </c>
      <c r="G8" s="75">
        <f t="shared" si="0"/>
        <v>0</v>
      </c>
    </row>
    <row r="9" spans="1:7" s="59" customFormat="1" ht="51.75" customHeight="1" x14ac:dyDescent="0.2">
      <c r="A9" s="51">
        <v>2</v>
      </c>
      <c r="B9" s="57"/>
      <c r="C9" s="53" t="s">
        <v>204</v>
      </c>
      <c r="D9" s="58"/>
      <c r="E9" s="69"/>
      <c r="F9" s="86"/>
      <c r="G9" s="79"/>
    </row>
    <row r="10" spans="1:7" ht="48.75" customHeight="1" x14ac:dyDescent="0.2">
      <c r="A10" s="8" t="s">
        <v>92</v>
      </c>
      <c r="B10" s="9" t="s">
        <v>30</v>
      </c>
      <c r="C10" s="10" t="s">
        <v>88</v>
      </c>
      <c r="D10" s="8" t="s">
        <v>11</v>
      </c>
      <c r="E10" s="68">
        <v>3300</v>
      </c>
      <c r="F10" s="85">
        <v>0</v>
      </c>
      <c r="G10" s="75">
        <f t="shared" si="0"/>
        <v>0</v>
      </c>
    </row>
    <row r="11" spans="1:7" s="26" customFormat="1" ht="30" x14ac:dyDescent="0.2">
      <c r="A11" s="31">
        <v>3</v>
      </c>
      <c r="B11" s="31"/>
      <c r="C11" s="74" t="s">
        <v>176</v>
      </c>
      <c r="D11" s="31"/>
      <c r="E11" s="70"/>
      <c r="F11" s="87"/>
      <c r="G11" s="80"/>
    </row>
    <row r="12" spans="1:7" ht="42.75" x14ac:dyDescent="0.2">
      <c r="A12" s="8" t="s">
        <v>42</v>
      </c>
      <c r="B12" s="9" t="s">
        <v>36</v>
      </c>
      <c r="C12" s="10" t="s">
        <v>177</v>
      </c>
      <c r="D12" s="8" t="s">
        <v>11</v>
      </c>
      <c r="E12" s="68">
        <v>3575</v>
      </c>
      <c r="F12" s="85">
        <v>0</v>
      </c>
      <c r="G12" s="75">
        <f t="shared" si="0"/>
        <v>0</v>
      </c>
    </row>
    <row r="13" spans="1:7" s="26" customFormat="1" ht="30" x14ac:dyDescent="0.2">
      <c r="A13" s="21">
        <v>4</v>
      </c>
      <c r="B13" s="22"/>
      <c r="C13" s="53" t="s">
        <v>178</v>
      </c>
      <c r="D13" s="24"/>
      <c r="E13" s="71"/>
      <c r="F13" s="87"/>
      <c r="G13" s="80"/>
    </row>
    <row r="14" spans="1:7" ht="67.5" customHeight="1" x14ac:dyDescent="0.2">
      <c r="A14" s="8" t="s">
        <v>83</v>
      </c>
      <c r="B14" s="9" t="s">
        <v>37</v>
      </c>
      <c r="C14" s="10" t="s">
        <v>156</v>
      </c>
      <c r="D14" s="8" t="s">
        <v>11</v>
      </c>
      <c r="E14" s="68">
        <v>3575</v>
      </c>
      <c r="F14" s="85">
        <v>0</v>
      </c>
      <c r="G14" s="75">
        <f t="shared" si="0"/>
        <v>0</v>
      </c>
    </row>
    <row r="15" spans="1:7" ht="51.6" customHeight="1" x14ac:dyDescent="0.2">
      <c r="A15" s="8" t="s">
        <v>56</v>
      </c>
      <c r="B15" s="9" t="s">
        <v>31</v>
      </c>
      <c r="C15" s="10" t="s">
        <v>153</v>
      </c>
      <c r="D15" s="8" t="s">
        <v>11</v>
      </c>
      <c r="E15" s="68">
        <v>3520</v>
      </c>
      <c r="F15" s="85">
        <v>0</v>
      </c>
      <c r="G15" s="75">
        <f t="shared" si="0"/>
        <v>0</v>
      </c>
    </row>
    <row r="16" spans="1:7" ht="49.5" customHeight="1" x14ac:dyDescent="0.2">
      <c r="A16" s="37" t="s">
        <v>102</v>
      </c>
      <c r="B16" s="9" t="s">
        <v>38</v>
      </c>
      <c r="C16" s="10" t="s">
        <v>157</v>
      </c>
      <c r="D16" s="8" t="s">
        <v>11</v>
      </c>
      <c r="E16" s="68">
        <v>3465</v>
      </c>
      <c r="F16" s="85">
        <v>0</v>
      </c>
      <c r="G16" s="75">
        <f t="shared" si="0"/>
        <v>0</v>
      </c>
    </row>
    <row r="17" spans="1:7" ht="36" customHeight="1" x14ac:dyDescent="0.2">
      <c r="A17" s="37" t="s">
        <v>93</v>
      </c>
      <c r="B17" s="9" t="s">
        <v>32</v>
      </c>
      <c r="C17" s="10" t="s">
        <v>66</v>
      </c>
      <c r="D17" s="8" t="s">
        <v>11</v>
      </c>
      <c r="E17" s="68">
        <v>3465</v>
      </c>
      <c r="F17" s="85">
        <v>0</v>
      </c>
      <c r="G17" s="75">
        <f t="shared" si="0"/>
        <v>0</v>
      </c>
    </row>
    <row r="18" spans="1:7" ht="47.25" customHeight="1" x14ac:dyDescent="0.2">
      <c r="A18" s="8" t="s">
        <v>103</v>
      </c>
      <c r="B18" s="9" t="s">
        <v>58</v>
      </c>
      <c r="C18" s="10" t="s">
        <v>179</v>
      </c>
      <c r="D18" s="8" t="s">
        <v>11</v>
      </c>
      <c r="E18" s="68">
        <v>3410</v>
      </c>
      <c r="F18" s="85">
        <v>0</v>
      </c>
      <c r="G18" s="75">
        <f t="shared" si="0"/>
        <v>0</v>
      </c>
    </row>
    <row r="19" spans="1:7" s="26" customFormat="1" ht="15" x14ac:dyDescent="0.2">
      <c r="A19" s="21">
        <v>5</v>
      </c>
      <c r="B19" s="22"/>
      <c r="C19" s="53" t="s">
        <v>180</v>
      </c>
      <c r="D19" s="24"/>
      <c r="E19" s="69"/>
      <c r="F19" s="87"/>
      <c r="G19" s="80"/>
    </row>
    <row r="20" spans="1:7" s="29" customFormat="1" ht="63" customHeight="1" x14ac:dyDescent="0.2">
      <c r="A20" s="28" t="s">
        <v>104</v>
      </c>
      <c r="B20" s="27" t="s">
        <v>32</v>
      </c>
      <c r="C20" s="35" t="s">
        <v>43</v>
      </c>
      <c r="D20" s="28" t="s">
        <v>11</v>
      </c>
      <c r="E20" s="42">
        <v>16740</v>
      </c>
      <c r="F20" s="85">
        <v>0</v>
      </c>
      <c r="G20" s="75">
        <f t="shared" si="0"/>
        <v>0</v>
      </c>
    </row>
    <row r="21" spans="1:7" s="29" customFormat="1" ht="60.75" customHeight="1" x14ac:dyDescent="0.2">
      <c r="A21" s="28" t="s">
        <v>108</v>
      </c>
      <c r="B21" s="27" t="s">
        <v>46</v>
      </c>
      <c r="C21" s="35" t="s">
        <v>205</v>
      </c>
      <c r="D21" s="28" t="s">
        <v>27</v>
      </c>
      <c r="E21" s="42">
        <v>1674</v>
      </c>
      <c r="F21" s="85">
        <v>0</v>
      </c>
      <c r="G21" s="75">
        <f t="shared" si="0"/>
        <v>0</v>
      </c>
    </row>
    <row r="22" spans="1:7" s="29" customFormat="1" ht="45.75" customHeight="1" x14ac:dyDescent="0.2">
      <c r="A22" s="28" t="s">
        <v>84</v>
      </c>
      <c r="B22" s="27" t="s">
        <v>32</v>
      </c>
      <c r="C22" s="35" t="s">
        <v>158</v>
      </c>
      <c r="D22" s="28" t="s">
        <v>11</v>
      </c>
      <c r="E22" s="42">
        <v>19825</v>
      </c>
      <c r="F22" s="85">
        <v>0</v>
      </c>
      <c r="G22" s="75">
        <f t="shared" si="0"/>
        <v>0</v>
      </c>
    </row>
    <row r="23" spans="1:7" ht="78.75" customHeight="1" x14ac:dyDescent="0.2">
      <c r="A23" s="8" t="s">
        <v>85</v>
      </c>
      <c r="B23" s="9" t="s">
        <v>39</v>
      </c>
      <c r="C23" s="10" t="s">
        <v>206</v>
      </c>
      <c r="D23" s="8" t="s">
        <v>11</v>
      </c>
      <c r="E23" s="68">
        <v>19825</v>
      </c>
      <c r="F23" s="85">
        <v>0</v>
      </c>
      <c r="G23" s="75">
        <f t="shared" si="0"/>
        <v>0</v>
      </c>
    </row>
    <row r="24" spans="1:7" ht="54" customHeight="1" x14ac:dyDescent="0.2">
      <c r="A24" s="8" t="s">
        <v>105</v>
      </c>
      <c r="B24" s="9" t="s">
        <v>46</v>
      </c>
      <c r="C24" s="10" t="s">
        <v>209</v>
      </c>
      <c r="D24" s="8" t="s">
        <v>11</v>
      </c>
      <c r="E24" s="68">
        <v>19825</v>
      </c>
      <c r="F24" s="85">
        <v>0</v>
      </c>
      <c r="G24" s="75">
        <f t="shared" si="0"/>
        <v>0</v>
      </c>
    </row>
    <row r="25" spans="1:7" ht="47.45" customHeight="1" x14ac:dyDescent="0.2">
      <c r="A25" s="8" t="s">
        <v>106</v>
      </c>
      <c r="B25" s="27" t="s">
        <v>32</v>
      </c>
      <c r="C25" s="35" t="s">
        <v>149</v>
      </c>
      <c r="D25" s="8" t="s">
        <v>11</v>
      </c>
      <c r="E25" s="68">
        <v>20170</v>
      </c>
      <c r="F25" s="85">
        <v>0</v>
      </c>
      <c r="G25" s="75">
        <f t="shared" si="0"/>
        <v>0</v>
      </c>
    </row>
    <row r="26" spans="1:7" ht="60" customHeight="1" x14ac:dyDescent="0.2">
      <c r="A26" s="8" t="s">
        <v>94</v>
      </c>
      <c r="B26" s="63" t="s">
        <v>101</v>
      </c>
      <c r="C26" s="10" t="s">
        <v>125</v>
      </c>
      <c r="D26" s="8" t="s">
        <v>11</v>
      </c>
      <c r="E26" s="68">
        <v>20170</v>
      </c>
      <c r="F26" s="85">
        <v>0</v>
      </c>
      <c r="G26" s="75">
        <f t="shared" si="0"/>
        <v>0</v>
      </c>
    </row>
    <row r="27" spans="1:7" s="50" customFormat="1" ht="18.75" customHeight="1" x14ac:dyDescent="0.25">
      <c r="A27" s="21">
        <v>6</v>
      </c>
      <c r="B27" s="48"/>
      <c r="C27" s="23" t="s">
        <v>126</v>
      </c>
      <c r="D27" s="21"/>
      <c r="E27" s="54"/>
      <c r="F27" s="88"/>
      <c r="G27" s="81"/>
    </row>
    <row r="28" spans="1:7" s="50" customFormat="1" ht="18.75" customHeight="1" x14ac:dyDescent="0.25">
      <c r="A28" s="62" t="s">
        <v>89</v>
      </c>
      <c r="B28" s="48"/>
      <c r="C28" s="23" t="s">
        <v>74</v>
      </c>
      <c r="D28" s="21"/>
      <c r="E28" s="54"/>
      <c r="F28" s="88"/>
      <c r="G28" s="81"/>
    </row>
    <row r="29" spans="1:7" s="47" customFormat="1" ht="61.5" customHeight="1" x14ac:dyDescent="0.2">
      <c r="A29" s="39" t="s">
        <v>95</v>
      </c>
      <c r="B29" s="40" t="s">
        <v>30</v>
      </c>
      <c r="C29" s="41" t="s">
        <v>111</v>
      </c>
      <c r="D29" s="39" t="s">
        <v>11</v>
      </c>
      <c r="E29" s="42">
        <v>1902</v>
      </c>
      <c r="F29" s="89">
        <v>0</v>
      </c>
      <c r="G29" s="75">
        <f t="shared" si="0"/>
        <v>0</v>
      </c>
    </row>
    <row r="30" spans="1:7" ht="66" customHeight="1" x14ac:dyDescent="0.2">
      <c r="A30" s="8" t="s">
        <v>107</v>
      </c>
      <c r="B30" s="9" t="s">
        <v>36</v>
      </c>
      <c r="C30" s="10" t="s">
        <v>67</v>
      </c>
      <c r="D30" s="8" t="s">
        <v>11</v>
      </c>
      <c r="E30" s="68">
        <v>1980</v>
      </c>
      <c r="F30" s="85">
        <v>0</v>
      </c>
      <c r="G30" s="75">
        <f t="shared" si="0"/>
        <v>0</v>
      </c>
    </row>
    <row r="31" spans="1:7" ht="33.75" customHeight="1" x14ac:dyDescent="0.2">
      <c r="A31" s="8" t="s">
        <v>86</v>
      </c>
      <c r="B31" s="9" t="s">
        <v>59</v>
      </c>
      <c r="C31" s="10" t="s">
        <v>55</v>
      </c>
      <c r="D31" s="8" t="s">
        <v>44</v>
      </c>
      <c r="E31" s="68">
        <v>1980</v>
      </c>
      <c r="F31" s="85">
        <v>0</v>
      </c>
      <c r="G31" s="75">
        <f t="shared" si="0"/>
        <v>0</v>
      </c>
    </row>
    <row r="32" spans="1:7" s="50" customFormat="1" ht="22.5" customHeight="1" x14ac:dyDescent="0.25">
      <c r="A32" s="62" t="s">
        <v>90</v>
      </c>
      <c r="B32" s="48"/>
      <c r="C32" s="23" t="s">
        <v>75</v>
      </c>
      <c r="D32" s="21"/>
      <c r="E32" s="54"/>
      <c r="F32" s="88"/>
      <c r="G32" s="81"/>
    </row>
    <row r="33" spans="1:7" s="47" customFormat="1" ht="33.75" customHeight="1" x14ac:dyDescent="0.2">
      <c r="A33" s="45" t="s">
        <v>96</v>
      </c>
      <c r="B33" s="45" t="s">
        <v>32</v>
      </c>
      <c r="C33" s="46" t="s">
        <v>45</v>
      </c>
      <c r="D33" s="45" t="s">
        <v>11</v>
      </c>
      <c r="E33" s="42">
        <v>1980</v>
      </c>
      <c r="F33" s="89">
        <v>0</v>
      </c>
      <c r="G33" s="75">
        <f t="shared" si="0"/>
        <v>0</v>
      </c>
    </row>
    <row r="34" spans="1:7" s="47" customFormat="1" ht="33.75" customHeight="1" x14ac:dyDescent="0.2">
      <c r="A34" s="45" t="s">
        <v>97</v>
      </c>
      <c r="B34" s="45" t="s">
        <v>46</v>
      </c>
      <c r="C34" s="46" t="s">
        <v>76</v>
      </c>
      <c r="D34" s="45" t="s">
        <v>11</v>
      </c>
      <c r="E34" s="42">
        <v>1980</v>
      </c>
      <c r="F34" s="89">
        <v>0</v>
      </c>
      <c r="G34" s="75">
        <f t="shared" si="0"/>
        <v>0</v>
      </c>
    </row>
    <row r="35" spans="1:7" s="29" customFormat="1" ht="45" customHeight="1" x14ac:dyDescent="0.2">
      <c r="A35" s="30" t="s">
        <v>98</v>
      </c>
      <c r="B35" s="30" t="s">
        <v>32</v>
      </c>
      <c r="C35" s="36" t="s">
        <v>81</v>
      </c>
      <c r="D35" s="30" t="s">
        <v>11</v>
      </c>
      <c r="E35" s="68">
        <v>1902</v>
      </c>
      <c r="F35" s="85">
        <v>0</v>
      </c>
      <c r="G35" s="75">
        <f t="shared" si="0"/>
        <v>0</v>
      </c>
    </row>
    <row r="36" spans="1:7" s="29" customFormat="1" ht="50.45" customHeight="1" x14ac:dyDescent="0.2">
      <c r="A36" s="30" t="s">
        <v>99</v>
      </c>
      <c r="B36" s="30" t="s">
        <v>47</v>
      </c>
      <c r="C36" s="36" t="s">
        <v>82</v>
      </c>
      <c r="D36" s="30" t="s">
        <v>11</v>
      </c>
      <c r="E36" s="68">
        <v>1902</v>
      </c>
      <c r="F36" s="85">
        <v>0</v>
      </c>
      <c r="G36" s="75">
        <f t="shared" si="0"/>
        <v>0</v>
      </c>
    </row>
    <row r="37" spans="1:7" s="61" customFormat="1" ht="117.6" hidden="1" customHeight="1" x14ac:dyDescent="0.25">
      <c r="A37" s="28" t="s">
        <v>115</v>
      </c>
      <c r="B37" s="27" t="s">
        <v>127</v>
      </c>
      <c r="C37" s="41" t="s">
        <v>159</v>
      </c>
      <c r="D37" s="64" t="s">
        <v>139</v>
      </c>
      <c r="E37" s="72" t="s">
        <v>138</v>
      </c>
      <c r="F37" s="90" t="s">
        <v>140</v>
      </c>
      <c r="G37" s="82" t="s">
        <v>141</v>
      </c>
    </row>
    <row r="38" spans="1:7" s="50" customFormat="1" ht="46.5" customHeight="1" x14ac:dyDescent="0.25">
      <c r="A38" s="62" t="s">
        <v>91</v>
      </c>
      <c r="B38" s="48"/>
      <c r="C38" s="23" t="s">
        <v>131</v>
      </c>
      <c r="D38" s="21"/>
      <c r="E38" s="54"/>
      <c r="F38" s="88"/>
      <c r="G38" s="81"/>
    </row>
    <row r="39" spans="1:7" ht="173.45" customHeight="1" x14ac:dyDescent="0.2">
      <c r="A39" s="8" t="s">
        <v>197</v>
      </c>
      <c r="B39" s="27" t="s">
        <v>33</v>
      </c>
      <c r="C39" s="35" t="s">
        <v>181</v>
      </c>
      <c r="D39" s="8" t="s">
        <v>26</v>
      </c>
      <c r="E39" s="68">
        <v>516</v>
      </c>
      <c r="F39" s="85">
        <v>0</v>
      </c>
      <c r="G39" s="75">
        <f t="shared" si="0"/>
        <v>0</v>
      </c>
    </row>
    <row r="40" spans="1:7" s="26" customFormat="1" ht="21.75" customHeight="1" x14ac:dyDescent="0.2">
      <c r="A40" s="21">
        <v>7</v>
      </c>
      <c r="B40" s="48"/>
      <c r="C40" s="23" t="s">
        <v>122</v>
      </c>
      <c r="D40" s="21"/>
      <c r="E40" s="54"/>
      <c r="F40" s="88"/>
      <c r="G40" s="81"/>
    </row>
    <row r="41" spans="1:7" ht="102.75" customHeight="1" x14ac:dyDescent="0.2">
      <c r="A41" s="8" t="s">
        <v>115</v>
      </c>
      <c r="B41" s="27" t="s">
        <v>33</v>
      </c>
      <c r="C41" s="10" t="s">
        <v>165</v>
      </c>
      <c r="D41" s="9" t="s">
        <v>166</v>
      </c>
      <c r="E41" s="73">
        <v>11</v>
      </c>
      <c r="F41" s="85">
        <v>0</v>
      </c>
      <c r="G41" s="75">
        <f t="shared" si="0"/>
        <v>0</v>
      </c>
    </row>
    <row r="42" spans="1:7" ht="171.75" customHeight="1" x14ac:dyDescent="0.2">
      <c r="A42" s="8" t="s">
        <v>132</v>
      </c>
      <c r="B42" s="27" t="s">
        <v>33</v>
      </c>
      <c r="C42" s="10" t="s">
        <v>167</v>
      </c>
      <c r="D42" s="9" t="s">
        <v>26</v>
      </c>
      <c r="E42" s="73">
        <v>12</v>
      </c>
      <c r="F42" s="85">
        <v>0</v>
      </c>
      <c r="G42" s="75">
        <f t="shared" si="0"/>
        <v>0</v>
      </c>
    </row>
    <row r="43" spans="1:7" ht="87.75" customHeight="1" x14ac:dyDescent="0.2">
      <c r="A43" s="8" t="s">
        <v>116</v>
      </c>
      <c r="B43" s="27" t="s">
        <v>33</v>
      </c>
      <c r="C43" s="10" t="s">
        <v>168</v>
      </c>
      <c r="D43" s="9" t="s">
        <v>169</v>
      </c>
      <c r="E43" s="73">
        <v>12</v>
      </c>
      <c r="F43" s="85">
        <v>0</v>
      </c>
      <c r="G43" s="75">
        <f t="shared" si="0"/>
        <v>0</v>
      </c>
    </row>
    <row r="44" spans="1:7" ht="92.25" customHeight="1" x14ac:dyDescent="0.2">
      <c r="A44" s="8" t="s">
        <v>62</v>
      </c>
      <c r="B44" s="27" t="s">
        <v>33</v>
      </c>
      <c r="C44" s="10" t="s">
        <v>170</v>
      </c>
      <c r="D44" s="9" t="s">
        <v>171</v>
      </c>
      <c r="E44" s="73">
        <v>11</v>
      </c>
      <c r="F44" s="85">
        <v>0</v>
      </c>
      <c r="G44" s="75">
        <f t="shared" si="0"/>
        <v>0</v>
      </c>
    </row>
    <row r="45" spans="1:7" ht="89.25" customHeight="1" x14ac:dyDescent="0.2">
      <c r="A45" s="8" t="s">
        <v>198</v>
      </c>
      <c r="B45" s="27" t="s">
        <v>33</v>
      </c>
      <c r="C45" s="10" t="s">
        <v>172</v>
      </c>
      <c r="D45" s="9" t="s">
        <v>171</v>
      </c>
      <c r="E45" s="73">
        <v>10</v>
      </c>
      <c r="F45" s="85">
        <v>0</v>
      </c>
      <c r="G45" s="75">
        <f t="shared" si="0"/>
        <v>0</v>
      </c>
    </row>
    <row r="46" spans="1:7" ht="95.25" customHeight="1" x14ac:dyDescent="0.2">
      <c r="A46" s="8" t="s">
        <v>100</v>
      </c>
      <c r="B46" s="27" t="s">
        <v>33</v>
      </c>
      <c r="C46" s="10" t="s">
        <v>174</v>
      </c>
      <c r="D46" s="9" t="s">
        <v>26</v>
      </c>
      <c r="E46" s="73">
        <v>11</v>
      </c>
      <c r="F46" s="85">
        <v>0</v>
      </c>
      <c r="G46" s="75">
        <f t="shared" si="0"/>
        <v>0</v>
      </c>
    </row>
    <row r="47" spans="1:7" ht="96" customHeight="1" x14ac:dyDescent="0.2">
      <c r="A47" s="8" t="s">
        <v>73</v>
      </c>
      <c r="B47" s="27" t="s">
        <v>33</v>
      </c>
      <c r="C47" s="10" t="s">
        <v>175</v>
      </c>
      <c r="D47" s="9" t="s">
        <v>26</v>
      </c>
      <c r="E47" s="73">
        <v>30</v>
      </c>
      <c r="F47" s="85">
        <v>0</v>
      </c>
      <c r="G47" s="75">
        <f t="shared" si="0"/>
        <v>0</v>
      </c>
    </row>
    <row r="48" spans="1:7" ht="174.75" customHeight="1" x14ac:dyDescent="0.2">
      <c r="A48" s="8" t="s">
        <v>87</v>
      </c>
      <c r="B48" s="27" t="s">
        <v>33</v>
      </c>
      <c r="C48" s="38" t="s">
        <v>173</v>
      </c>
      <c r="D48" s="63" t="s">
        <v>26</v>
      </c>
      <c r="E48" s="73">
        <v>11</v>
      </c>
      <c r="F48" s="85">
        <v>0</v>
      </c>
      <c r="G48" s="75">
        <f t="shared" si="0"/>
        <v>0</v>
      </c>
    </row>
    <row r="49" spans="1:7" s="26" customFormat="1" ht="45.75" customHeight="1" x14ac:dyDescent="0.2">
      <c r="A49" s="21">
        <v>8</v>
      </c>
      <c r="B49" s="22"/>
      <c r="C49" s="53" t="s">
        <v>182</v>
      </c>
      <c r="D49" s="24"/>
      <c r="E49" s="69"/>
      <c r="F49" s="87"/>
      <c r="G49" s="80"/>
    </row>
    <row r="50" spans="1:7" ht="64.900000000000006" customHeight="1" x14ac:dyDescent="0.2">
      <c r="A50" s="8" t="s">
        <v>79</v>
      </c>
      <c r="B50" s="27" t="s">
        <v>36</v>
      </c>
      <c r="C50" s="10" t="s">
        <v>183</v>
      </c>
      <c r="D50" s="8" t="s">
        <v>11</v>
      </c>
      <c r="E50" s="68">
        <v>178</v>
      </c>
      <c r="F50" s="85">
        <v>0</v>
      </c>
      <c r="G50" s="75">
        <f t="shared" si="0"/>
        <v>0</v>
      </c>
    </row>
    <row r="51" spans="1:7" ht="51" customHeight="1" x14ac:dyDescent="0.2">
      <c r="A51" s="8" t="s">
        <v>109</v>
      </c>
      <c r="B51" s="40" t="s">
        <v>59</v>
      </c>
      <c r="C51" s="10" t="s">
        <v>68</v>
      </c>
      <c r="D51" s="8" t="s">
        <v>11</v>
      </c>
      <c r="E51" s="68">
        <v>178</v>
      </c>
      <c r="F51" s="85">
        <v>0</v>
      </c>
      <c r="G51" s="75">
        <f t="shared" si="0"/>
        <v>0</v>
      </c>
    </row>
    <row r="52" spans="1:7" ht="63.6" customHeight="1" x14ac:dyDescent="0.2">
      <c r="A52" s="8" t="s">
        <v>142</v>
      </c>
      <c r="B52" s="27" t="s">
        <v>127</v>
      </c>
      <c r="C52" s="10" t="s">
        <v>133</v>
      </c>
      <c r="D52" s="8" t="s">
        <v>26</v>
      </c>
      <c r="E52" s="68">
        <v>80</v>
      </c>
      <c r="F52" s="85">
        <v>0</v>
      </c>
      <c r="G52" s="75">
        <f t="shared" si="0"/>
        <v>0</v>
      </c>
    </row>
    <row r="53" spans="1:7" ht="50.25" customHeight="1" x14ac:dyDescent="0.2">
      <c r="A53" s="8" t="s">
        <v>152</v>
      </c>
      <c r="B53" s="27" t="s">
        <v>128</v>
      </c>
      <c r="C53" s="10" t="s">
        <v>134</v>
      </c>
      <c r="D53" s="8" t="s">
        <v>26</v>
      </c>
      <c r="E53" s="68">
        <v>96</v>
      </c>
      <c r="F53" s="85">
        <v>0</v>
      </c>
      <c r="G53" s="75">
        <f t="shared" si="0"/>
        <v>0</v>
      </c>
    </row>
    <row r="54" spans="1:7" ht="44.45" customHeight="1" x14ac:dyDescent="0.2">
      <c r="A54" s="8" t="s">
        <v>52</v>
      </c>
      <c r="B54" s="27" t="s">
        <v>48</v>
      </c>
      <c r="C54" s="10" t="s">
        <v>155</v>
      </c>
      <c r="D54" s="8" t="s">
        <v>11</v>
      </c>
      <c r="E54" s="68">
        <v>160</v>
      </c>
      <c r="F54" s="85">
        <v>0</v>
      </c>
      <c r="G54" s="75">
        <f t="shared" si="0"/>
        <v>0</v>
      </c>
    </row>
    <row r="55" spans="1:7" ht="91.15" customHeight="1" x14ac:dyDescent="0.2">
      <c r="A55" s="8" t="s">
        <v>143</v>
      </c>
      <c r="B55" s="27" t="s">
        <v>72</v>
      </c>
      <c r="C55" s="10" t="s">
        <v>135</v>
      </c>
      <c r="D55" s="8" t="s">
        <v>11</v>
      </c>
      <c r="E55" s="68">
        <v>7.2</v>
      </c>
      <c r="F55" s="85">
        <v>0</v>
      </c>
      <c r="G55" s="75">
        <f t="shared" si="0"/>
        <v>0</v>
      </c>
    </row>
    <row r="56" spans="1:7" ht="161.25" customHeight="1" x14ac:dyDescent="0.2">
      <c r="A56" s="8" t="s">
        <v>117</v>
      </c>
      <c r="B56" s="27" t="s">
        <v>33</v>
      </c>
      <c r="C56" s="10" t="s">
        <v>184</v>
      </c>
      <c r="D56" s="8" t="s">
        <v>26</v>
      </c>
      <c r="E56" s="68">
        <v>88</v>
      </c>
      <c r="F56" s="85">
        <v>0</v>
      </c>
      <c r="G56" s="75">
        <f t="shared" si="0"/>
        <v>0</v>
      </c>
    </row>
    <row r="57" spans="1:7" s="55" customFormat="1" ht="33.75" customHeight="1" x14ac:dyDescent="0.25">
      <c r="A57" s="51">
        <v>9</v>
      </c>
      <c r="B57" s="52"/>
      <c r="C57" s="53" t="s">
        <v>185</v>
      </c>
      <c r="D57" s="51"/>
      <c r="E57" s="54"/>
      <c r="F57" s="91"/>
      <c r="G57" s="83"/>
    </row>
    <row r="58" spans="1:7" s="60" customFormat="1" ht="47.25" customHeight="1" x14ac:dyDescent="0.25">
      <c r="A58" s="39" t="s">
        <v>110</v>
      </c>
      <c r="B58" s="40" t="s">
        <v>30</v>
      </c>
      <c r="C58" s="41" t="s">
        <v>186</v>
      </c>
      <c r="D58" s="39" t="s">
        <v>26</v>
      </c>
      <c r="E58" s="42">
        <v>224</v>
      </c>
      <c r="F58" s="89">
        <v>0</v>
      </c>
      <c r="G58" s="75">
        <f t="shared" si="0"/>
        <v>0</v>
      </c>
    </row>
    <row r="59" spans="1:7" s="47" customFormat="1" ht="33.75" customHeight="1" x14ac:dyDescent="0.2">
      <c r="A59" s="39" t="s">
        <v>123</v>
      </c>
      <c r="B59" s="40" t="s">
        <v>201</v>
      </c>
      <c r="C59" s="41" t="s">
        <v>187</v>
      </c>
      <c r="D59" s="39" t="s">
        <v>11</v>
      </c>
      <c r="E59" s="42">
        <v>238</v>
      </c>
      <c r="F59" s="89">
        <v>0</v>
      </c>
      <c r="G59" s="75">
        <f t="shared" si="0"/>
        <v>0</v>
      </c>
    </row>
    <row r="60" spans="1:7" s="47" customFormat="1" ht="48.75" customHeight="1" x14ac:dyDescent="0.2">
      <c r="A60" s="39" t="s">
        <v>129</v>
      </c>
      <c r="B60" s="40" t="s">
        <v>30</v>
      </c>
      <c r="C60" s="41" t="s">
        <v>188</v>
      </c>
      <c r="D60" s="39" t="s">
        <v>11</v>
      </c>
      <c r="E60" s="42">
        <v>238</v>
      </c>
      <c r="F60" s="89">
        <v>0</v>
      </c>
      <c r="G60" s="75">
        <f t="shared" si="0"/>
        <v>0</v>
      </c>
    </row>
    <row r="61" spans="1:7" s="47" customFormat="1" ht="61.5" customHeight="1" x14ac:dyDescent="0.2">
      <c r="A61" s="39" t="s">
        <v>144</v>
      </c>
      <c r="B61" s="40" t="s">
        <v>8</v>
      </c>
      <c r="C61" s="41" t="s">
        <v>189</v>
      </c>
      <c r="D61" s="39" t="s">
        <v>11</v>
      </c>
      <c r="E61" s="42">
        <v>238</v>
      </c>
      <c r="F61" s="89">
        <v>0</v>
      </c>
      <c r="G61" s="75">
        <f t="shared" si="0"/>
        <v>0</v>
      </c>
    </row>
    <row r="62" spans="1:7" s="47" customFormat="1" ht="66.75" customHeight="1" x14ac:dyDescent="0.2">
      <c r="A62" s="39" t="s">
        <v>40</v>
      </c>
      <c r="B62" s="40" t="s">
        <v>202</v>
      </c>
      <c r="C62" s="41" t="s">
        <v>190</v>
      </c>
      <c r="D62" s="39" t="s">
        <v>26</v>
      </c>
      <c r="E62" s="42">
        <v>94</v>
      </c>
      <c r="F62" s="89">
        <v>0</v>
      </c>
      <c r="G62" s="75">
        <f t="shared" si="0"/>
        <v>0</v>
      </c>
    </row>
    <row r="63" spans="1:7" s="47" customFormat="1" ht="67.5" customHeight="1" x14ac:dyDescent="0.2">
      <c r="A63" s="39" t="s">
        <v>70</v>
      </c>
      <c r="B63" s="40" t="s">
        <v>202</v>
      </c>
      <c r="C63" s="41" t="s">
        <v>191</v>
      </c>
      <c r="D63" s="39" t="s">
        <v>26</v>
      </c>
      <c r="E63" s="42">
        <v>112</v>
      </c>
      <c r="F63" s="89">
        <v>0</v>
      </c>
      <c r="G63" s="75">
        <f t="shared" si="0"/>
        <v>0</v>
      </c>
    </row>
    <row r="64" spans="1:7" s="47" customFormat="1" ht="61.5" customHeight="1" x14ac:dyDescent="0.2">
      <c r="A64" s="39" t="s">
        <v>80</v>
      </c>
      <c r="B64" s="40" t="s">
        <v>59</v>
      </c>
      <c r="C64" s="41" t="s">
        <v>192</v>
      </c>
      <c r="D64" s="39" t="s">
        <v>11</v>
      </c>
      <c r="E64" s="42">
        <v>238</v>
      </c>
      <c r="F64" s="89">
        <v>0</v>
      </c>
      <c r="G64" s="75">
        <f t="shared" si="0"/>
        <v>0</v>
      </c>
    </row>
    <row r="65" spans="1:7" s="47" customFormat="1" ht="27" customHeight="1" x14ac:dyDescent="0.2">
      <c r="A65" s="39" t="s">
        <v>150</v>
      </c>
      <c r="B65" s="40" t="s">
        <v>203</v>
      </c>
      <c r="C65" s="41" t="s">
        <v>193</v>
      </c>
      <c r="D65" s="39" t="s">
        <v>11</v>
      </c>
      <c r="E65" s="42">
        <v>238</v>
      </c>
      <c r="F65" s="89">
        <v>0</v>
      </c>
      <c r="G65" s="75">
        <f t="shared" si="0"/>
        <v>0</v>
      </c>
    </row>
    <row r="66" spans="1:7" s="47" customFormat="1" ht="67.5" customHeight="1" x14ac:dyDescent="0.2">
      <c r="A66" s="39" t="s">
        <v>151</v>
      </c>
      <c r="B66" s="40" t="s">
        <v>203</v>
      </c>
      <c r="C66" s="41" t="s">
        <v>194</v>
      </c>
      <c r="D66" s="39" t="s">
        <v>11</v>
      </c>
      <c r="E66" s="42">
        <v>238</v>
      </c>
      <c r="F66" s="89">
        <v>0</v>
      </c>
      <c r="G66" s="75">
        <f t="shared" si="0"/>
        <v>0</v>
      </c>
    </row>
    <row r="67" spans="1:7" s="55" customFormat="1" ht="20.25" customHeight="1" x14ac:dyDescent="0.25">
      <c r="A67" s="51">
        <v>10</v>
      </c>
      <c r="B67" s="52"/>
      <c r="C67" s="53" t="s">
        <v>49</v>
      </c>
      <c r="D67" s="51"/>
      <c r="E67" s="54"/>
      <c r="F67" s="91"/>
      <c r="G67" s="83"/>
    </row>
    <row r="68" spans="1:7" s="60" customFormat="1" ht="45" customHeight="1" x14ac:dyDescent="0.25">
      <c r="A68" s="39" t="s">
        <v>199</v>
      </c>
      <c r="B68" s="40" t="s">
        <v>57</v>
      </c>
      <c r="C68" s="41" t="s">
        <v>136</v>
      </c>
      <c r="D68" s="39" t="s">
        <v>26</v>
      </c>
      <c r="E68" s="42">
        <v>6500</v>
      </c>
      <c r="F68" s="89">
        <v>0</v>
      </c>
      <c r="G68" s="75">
        <f t="shared" si="0"/>
        <v>0</v>
      </c>
    </row>
    <row r="69" spans="1:7" s="43" customFormat="1" ht="58.9" customHeight="1" x14ac:dyDescent="0.25">
      <c r="A69" s="39" t="s">
        <v>71</v>
      </c>
      <c r="B69" s="40" t="s">
        <v>50</v>
      </c>
      <c r="C69" s="41" t="s">
        <v>160</v>
      </c>
      <c r="D69" s="39" t="s">
        <v>11</v>
      </c>
      <c r="E69" s="42">
        <v>4875</v>
      </c>
      <c r="F69" s="89">
        <v>0</v>
      </c>
      <c r="G69" s="75">
        <f t="shared" si="0"/>
        <v>0</v>
      </c>
    </row>
    <row r="70" spans="1:7" s="43" customFormat="1" ht="45.75" customHeight="1" x14ac:dyDescent="0.25">
      <c r="A70" s="39" t="s">
        <v>200</v>
      </c>
      <c r="B70" s="40" t="s">
        <v>50</v>
      </c>
      <c r="C70" s="41" t="s">
        <v>161</v>
      </c>
      <c r="D70" s="39" t="s">
        <v>11</v>
      </c>
      <c r="E70" s="42">
        <v>1625</v>
      </c>
      <c r="F70" s="89">
        <v>0</v>
      </c>
      <c r="G70" s="75">
        <f t="shared" si="0"/>
        <v>0</v>
      </c>
    </row>
    <row r="71" spans="1:7" s="56" customFormat="1" ht="21" customHeight="1" x14ac:dyDescent="0.25">
      <c r="A71" s="51">
        <v>11</v>
      </c>
      <c r="B71" s="52"/>
      <c r="C71" s="53" t="s">
        <v>51</v>
      </c>
      <c r="D71" s="51"/>
      <c r="E71" s="54"/>
      <c r="F71" s="91"/>
      <c r="G71" s="83"/>
    </row>
    <row r="72" spans="1:7" s="43" customFormat="1" ht="58.9" customHeight="1" x14ac:dyDescent="0.25">
      <c r="A72" s="39" t="s">
        <v>63</v>
      </c>
      <c r="B72" s="40" t="s">
        <v>53</v>
      </c>
      <c r="C72" s="41" t="s">
        <v>195</v>
      </c>
      <c r="D72" s="39" t="s">
        <v>11</v>
      </c>
      <c r="E72" s="42">
        <v>9100</v>
      </c>
      <c r="F72" s="89">
        <v>0</v>
      </c>
      <c r="G72" s="75">
        <f t="shared" si="0"/>
        <v>0</v>
      </c>
    </row>
    <row r="73" spans="1:7" s="56" customFormat="1" ht="20.25" customHeight="1" x14ac:dyDescent="0.25">
      <c r="A73" s="51">
        <v>12</v>
      </c>
      <c r="B73" s="52"/>
      <c r="C73" s="53" t="s">
        <v>54</v>
      </c>
      <c r="D73" s="51"/>
      <c r="E73" s="54"/>
      <c r="F73" s="91"/>
      <c r="G73" s="83"/>
    </row>
    <row r="74" spans="1:7" s="43" customFormat="1" ht="50.25" customHeight="1" x14ac:dyDescent="0.25">
      <c r="A74" s="39" t="s">
        <v>64</v>
      </c>
      <c r="B74" s="40" t="s">
        <v>60</v>
      </c>
      <c r="C74" s="41" t="s">
        <v>196</v>
      </c>
      <c r="D74" s="39" t="s">
        <v>11</v>
      </c>
      <c r="E74" s="42">
        <v>1510</v>
      </c>
      <c r="F74" s="89">
        <v>0</v>
      </c>
      <c r="G74" s="75">
        <f t="shared" si="0"/>
        <v>0</v>
      </c>
    </row>
    <row r="75" spans="1:7" s="43" customFormat="1" ht="48" customHeight="1" x14ac:dyDescent="0.25">
      <c r="A75" s="39" t="s">
        <v>118</v>
      </c>
      <c r="B75" s="40" t="s">
        <v>61</v>
      </c>
      <c r="C75" s="41" t="s">
        <v>77</v>
      </c>
      <c r="D75" s="39" t="s">
        <v>14</v>
      </c>
      <c r="E75" s="42">
        <v>38</v>
      </c>
      <c r="F75" s="89">
        <v>0</v>
      </c>
      <c r="G75" s="75">
        <f t="shared" si="0"/>
        <v>0</v>
      </c>
    </row>
    <row r="76" spans="1:7" ht="27.75" customHeight="1" x14ac:dyDescent="0.2">
      <c r="A76" s="8" t="s">
        <v>119</v>
      </c>
      <c r="B76" s="9" t="s">
        <v>61</v>
      </c>
      <c r="C76" s="38" t="s">
        <v>78</v>
      </c>
      <c r="D76" s="37" t="s">
        <v>14</v>
      </c>
      <c r="E76" s="68">
        <v>38</v>
      </c>
      <c r="F76" s="89">
        <v>0</v>
      </c>
      <c r="G76" s="75">
        <f t="shared" si="0"/>
        <v>0</v>
      </c>
    </row>
    <row r="77" spans="1:7" ht="28.5" x14ac:dyDescent="0.2">
      <c r="A77" s="8" t="s">
        <v>120</v>
      </c>
      <c r="B77" s="9" t="s">
        <v>12</v>
      </c>
      <c r="C77" s="38" t="s">
        <v>13</v>
      </c>
      <c r="D77" s="37" t="s">
        <v>14</v>
      </c>
      <c r="E77" s="68">
        <v>94</v>
      </c>
      <c r="F77" s="89">
        <v>0</v>
      </c>
      <c r="G77" s="75">
        <f t="shared" si="0"/>
        <v>0</v>
      </c>
    </row>
    <row r="78" spans="1:7" ht="42.75" x14ac:dyDescent="0.2">
      <c r="A78" s="8" t="s">
        <v>145</v>
      </c>
      <c r="B78" s="9" t="s">
        <v>61</v>
      </c>
      <c r="C78" s="38" t="s">
        <v>15</v>
      </c>
      <c r="D78" s="37" t="s">
        <v>14</v>
      </c>
      <c r="E78" s="68">
        <v>22</v>
      </c>
      <c r="F78" s="89">
        <v>0</v>
      </c>
      <c r="G78" s="75">
        <f t="shared" si="0"/>
        <v>0</v>
      </c>
    </row>
    <row r="79" spans="1:7" ht="42.75" x14ac:dyDescent="0.2">
      <c r="A79" s="8" t="s">
        <v>121</v>
      </c>
      <c r="B79" s="9" t="s">
        <v>61</v>
      </c>
      <c r="C79" s="38" t="s">
        <v>16</v>
      </c>
      <c r="D79" s="37" t="s">
        <v>14</v>
      </c>
      <c r="E79" s="68">
        <v>94</v>
      </c>
      <c r="F79" s="89">
        <v>0</v>
      </c>
      <c r="G79" s="75">
        <f t="shared" si="0"/>
        <v>0</v>
      </c>
    </row>
    <row r="80" spans="1:7" ht="42.75" x14ac:dyDescent="0.2">
      <c r="A80" s="8" t="s">
        <v>124</v>
      </c>
      <c r="B80" s="9" t="s">
        <v>17</v>
      </c>
      <c r="C80" s="38" t="s">
        <v>18</v>
      </c>
      <c r="D80" s="37" t="s">
        <v>14</v>
      </c>
      <c r="E80" s="68">
        <v>70</v>
      </c>
      <c r="F80" s="89">
        <v>0</v>
      </c>
      <c r="G80" s="75">
        <f t="shared" si="0"/>
        <v>0</v>
      </c>
    </row>
    <row r="81" spans="1:7" ht="42.6" customHeight="1" x14ac:dyDescent="0.2">
      <c r="A81" s="8" t="s">
        <v>130</v>
      </c>
      <c r="B81" s="9" t="s">
        <v>65</v>
      </c>
      <c r="C81" s="38" t="s">
        <v>154</v>
      </c>
      <c r="D81" s="37" t="s">
        <v>14</v>
      </c>
      <c r="E81" s="68">
        <v>32</v>
      </c>
      <c r="F81" s="92">
        <v>0</v>
      </c>
      <c r="G81" s="75">
        <f t="shared" si="0"/>
        <v>0</v>
      </c>
    </row>
    <row r="82" spans="1:7" s="26" customFormat="1" ht="19.5" customHeight="1" x14ac:dyDescent="0.2">
      <c r="A82" s="21">
        <v>13</v>
      </c>
      <c r="B82" s="48"/>
      <c r="C82" s="53" t="s">
        <v>114</v>
      </c>
      <c r="D82" s="21"/>
      <c r="E82" s="49"/>
      <c r="F82" s="88"/>
      <c r="G82" s="81"/>
    </row>
    <row r="83" spans="1:7" s="29" customFormat="1" ht="42.6" customHeight="1" x14ac:dyDescent="0.2">
      <c r="A83" s="28" t="s">
        <v>146</v>
      </c>
      <c r="B83" s="27" t="s">
        <v>112</v>
      </c>
      <c r="C83" s="41" t="s">
        <v>162</v>
      </c>
      <c r="D83" s="28" t="s">
        <v>26</v>
      </c>
      <c r="E83" s="42">
        <v>732</v>
      </c>
      <c r="F83" s="93">
        <v>0</v>
      </c>
      <c r="G83" s="75">
        <f t="shared" si="0"/>
        <v>0</v>
      </c>
    </row>
    <row r="84" spans="1:7" s="29" customFormat="1" ht="30.6" customHeight="1" x14ac:dyDescent="0.2">
      <c r="A84" s="28" t="s">
        <v>147</v>
      </c>
      <c r="B84" s="27" t="s">
        <v>112</v>
      </c>
      <c r="C84" s="41" t="s">
        <v>113</v>
      </c>
      <c r="D84" s="28" t="s">
        <v>26</v>
      </c>
      <c r="E84" s="42">
        <v>732</v>
      </c>
      <c r="F84" s="93">
        <v>0</v>
      </c>
      <c r="G84" s="75">
        <f t="shared" si="0"/>
        <v>0</v>
      </c>
    </row>
    <row r="85" spans="1:7" s="29" customFormat="1" ht="36.6" customHeight="1" x14ac:dyDescent="0.2">
      <c r="A85" s="28" t="s">
        <v>148</v>
      </c>
      <c r="B85" s="27" t="s">
        <v>112</v>
      </c>
      <c r="C85" s="41" t="s">
        <v>137</v>
      </c>
      <c r="D85" s="28" t="s">
        <v>26</v>
      </c>
      <c r="E85" s="42">
        <v>80</v>
      </c>
      <c r="F85" s="93">
        <v>0</v>
      </c>
      <c r="G85" s="75">
        <f t="shared" si="0"/>
        <v>0</v>
      </c>
    </row>
    <row r="86" spans="1:7" s="26" customFormat="1" ht="17.25" customHeight="1" x14ac:dyDescent="0.2">
      <c r="A86" s="21">
        <v>14</v>
      </c>
      <c r="B86" s="22"/>
      <c r="C86" s="23" t="s">
        <v>69</v>
      </c>
      <c r="D86" s="24"/>
      <c r="E86" s="25"/>
      <c r="F86" s="87"/>
      <c r="G86" s="80"/>
    </row>
    <row r="87" spans="1:7" ht="28.5" x14ac:dyDescent="0.2">
      <c r="A87" s="8" t="s">
        <v>207</v>
      </c>
      <c r="B87" s="9"/>
      <c r="C87" s="44" t="s">
        <v>208</v>
      </c>
      <c r="D87" s="8" t="s">
        <v>14</v>
      </c>
      <c r="E87" s="11">
        <v>1</v>
      </c>
      <c r="F87" s="85">
        <v>0</v>
      </c>
      <c r="G87" s="75">
        <f t="shared" si="0"/>
        <v>0</v>
      </c>
    </row>
    <row r="88" spans="1:7" ht="15" x14ac:dyDescent="0.2">
      <c r="A88" s="12"/>
      <c r="B88" s="13"/>
      <c r="C88" s="14"/>
      <c r="D88" s="13"/>
      <c r="E88" s="96" t="s">
        <v>19</v>
      </c>
      <c r="F88" s="96"/>
      <c r="G88" s="75">
        <f>ROUND(SUM(G6:G87),2)</f>
        <v>0</v>
      </c>
    </row>
    <row r="89" spans="1:7" ht="15" x14ac:dyDescent="0.2">
      <c r="A89" s="12"/>
      <c r="B89" s="13"/>
      <c r="C89" s="14"/>
      <c r="D89" s="13"/>
      <c r="E89" s="96" t="s">
        <v>20</v>
      </c>
      <c r="F89" s="96"/>
      <c r="G89" s="75">
        <f>ROUND(G88*0.23,2)</f>
        <v>0</v>
      </c>
    </row>
    <row r="90" spans="1:7" ht="15" x14ac:dyDescent="0.2">
      <c r="A90" s="15"/>
      <c r="B90" s="16"/>
      <c r="C90" s="17"/>
      <c r="D90" s="16"/>
      <c r="E90" s="96" t="s">
        <v>21</v>
      </c>
      <c r="F90" s="96"/>
      <c r="G90" s="75">
        <f>ROUND(G88+G89,2)</f>
        <v>0</v>
      </c>
    </row>
    <row r="91" spans="1:7" x14ac:dyDescent="0.2">
      <c r="G91" s="75"/>
    </row>
    <row r="92" spans="1:7" x14ac:dyDescent="0.2">
      <c r="B92" s="18" t="s">
        <v>22</v>
      </c>
    </row>
    <row r="94" spans="1:7" x14ac:dyDescent="0.2">
      <c r="D94" s="19" t="s">
        <v>23</v>
      </c>
      <c r="F94" s="20" t="s">
        <v>24</v>
      </c>
    </row>
  </sheetData>
  <sheetProtection algorithmName="SHA-512" hashValue="wxpgRHCBUoO1eJjvgyL9mbHxnEMSFx0UeN7aLKBjIvqipA/v1ukH6vSmENiGj7pKQpW1JJF4AEJfkxuGVDxgOg==" saltValue="EI2Szu78BkYIP0O9cTaLeg==" spinCount="100000" sheet="1" objects="1" scenarios="1"/>
  <mergeCells count="5">
    <mergeCell ref="A1:G1"/>
    <mergeCell ref="B2:F2"/>
    <mergeCell ref="E88:F88"/>
    <mergeCell ref="E89:F89"/>
    <mergeCell ref="E90:F90"/>
  </mergeCells>
  <phoneticPr fontId="7" type="noConversion"/>
  <conditionalFormatting sqref="F6:F8 F10 F12 F14:F18 F20:F26 F29:F31 F33:F36 F39 F41:F48 F50:F56 F58:F66 F68:F70 F72 F74:F81 F83:F85 F87">
    <cfRule type="cellIs" dxfId="0" priority="1" operator="equal">
      <formula>0</formula>
    </cfRule>
  </conditionalFormatting>
  <pageMargins left="0.70000000000000007" right="0.70000000000000007" top="0.75" bottom="0.75" header="0.30000000000000004" footer="0.30000000000000004"/>
  <pageSetup paperSize="9" scale="78" fitToWidth="0" fitToHeight="0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Elzbieta Falkowska</dc:creator>
  <cp:lastModifiedBy>Przemysław Lemik</cp:lastModifiedBy>
  <cp:revision>10</cp:revision>
  <cp:lastPrinted>2025-01-02T11:23:58Z</cp:lastPrinted>
  <dcterms:created xsi:type="dcterms:W3CDTF">2009-04-16T11:32:48Z</dcterms:created>
  <dcterms:modified xsi:type="dcterms:W3CDTF">2025-05-06T13:01:03Z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