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ZamowienPublicznych_wsp\ODZYSK\Dokumenty przetargowe\Przetargi 2023\25. telefony\4. SWZ\"/>
    </mc:Choice>
  </mc:AlternateContent>
  <xr:revisionPtr revIDLastSave="0" documentId="13_ncr:1_{3E23080B-F787-4A4F-9EBA-BD45768D254A}" xr6:coauthVersionLast="47" xr6:coauthVersionMax="47" xr10:uidLastSave="{00000000-0000-0000-0000-000000000000}"/>
  <bookViews>
    <workbookView xWindow="-120" yWindow="-120" windowWidth="29040" windowHeight="15720" xr2:uid="{A1C49BEB-12E5-4AA7-A821-E04BBB08B1B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2" i="1" l="1"/>
  <c r="K31" i="1"/>
  <c r="K24" i="1"/>
  <c r="J31" i="1"/>
  <c r="I24" i="1"/>
  <c r="I31" i="1"/>
  <c r="G24" i="1"/>
  <c r="J24" i="1" s="1"/>
  <c r="G12" i="1"/>
  <c r="H12" i="1" s="1"/>
  <c r="I12" i="1" s="1"/>
  <c r="G32" i="1"/>
  <c r="H32" i="1" s="1"/>
  <c r="G33" i="1"/>
  <c r="H33" i="1" s="1"/>
  <c r="G35" i="1"/>
  <c r="H35" i="1" s="1"/>
  <c r="I35" i="1" s="1"/>
  <c r="G31" i="1"/>
  <c r="H31" i="1" s="1"/>
  <c r="G6" i="1"/>
  <c r="H6" i="1" s="1"/>
  <c r="I6" i="1" s="1"/>
  <c r="K6" i="1" s="1"/>
  <c r="H24" i="1" l="1"/>
  <c r="J12" i="1"/>
  <c r="J6" i="1"/>
  <c r="G37" i="1"/>
  <c r="J35" i="1"/>
  <c r="J37" i="1" l="1"/>
  <c r="I37" i="1"/>
  <c r="K35" i="1"/>
  <c r="K3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tc={F72D9EAA-DFB5-4398-8B77-EF659A8FBA6F}</author>
  </authors>
  <commentList>
    <comment ref="B38" authorId="0" shapeId="0" xr:uid="{F72D9EAA-DFB5-4398-8B77-EF659A8FBA6F}">
      <text>
        <t xml:space="preserve"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Ten zapis bym usunęła. </t>
      </text>
    </comment>
  </commentList>
</comments>
</file>

<file path=xl/sharedStrings.xml><?xml version="1.0" encoding="utf-8"?>
<sst xmlns="http://schemas.openxmlformats.org/spreadsheetml/2006/main" count="102" uniqueCount="71">
  <si>
    <t>Lp.</t>
  </si>
  <si>
    <t>Usługa / Dostawa</t>
  </si>
  <si>
    <t>Jednostka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</si>
  <si>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</si>
  <si>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</si>
  <si>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</si>
  <si>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</si>
  <si>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</si>
  <si>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</si>
  <si>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</si>
  <si>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</si>
  <si>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</si>
  <si>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połączenia głosowe do własnej sieci komórkowej Wykonawcy</t>
  </si>
  <si>
    <t>połączenia głosowe do sieci innych operatorów komórkowych</t>
  </si>
  <si>
    <t>połączenia głosowe do sieci stacjonarnych</t>
  </si>
  <si>
    <t>wysyłanie wiadmości multimedialnej (MMS) do krajowych operatorów komórkowych</t>
  </si>
  <si>
    <t>szt.</t>
  </si>
  <si>
    <t>wysyłanie wiadmości tekstowej (SMS) do krajowych operatorów komórkowych</t>
  </si>
  <si>
    <t xml:space="preserve">Wartość netto  (kol. 5 x kol. 6)  </t>
  </si>
  <si>
    <t xml:space="preserve">Wartość brutto (kol. 7 +  VAT)     </t>
  </si>
  <si>
    <t>………………………….</t>
  </si>
  <si>
    <t>(miejscowość i data)</t>
  </si>
  <si>
    <t>….……..……………………………………………</t>
  </si>
  <si>
    <t>do składania oświadczeń woli w imieniu Wykonawcy)</t>
  </si>
  <si>
    <t>TELEFONY KOMÓRKOWE</t>
  </si>
  <si>
    <t>MOBILNY DOSTĘP DO INTERNETU</t>
  </si>
  <si>
    <t>GB</t>
  </si>
  <si>
    <t>FORMULARZ  CENOWY</t>
  </si>
  <si>
    <t>nielimitowane</t>
  </si>
  <si>
    <t xml:space="preserve">Abonament (obecne karty SIM)   </t>
  </si>
  <si>
    <t xml:space="preserve">szt. </t>
  </si>
  <si>
    <t>(podpis, pieczątka imienna osoby upoważnionej</t>
  </si>
  <si>
    <t>pakietowa transmisja danych (25 GB dostęp do internetu)</t>
  </si>
  <si>
    <t>połączenia głosowe do własnej sieci komórkowej Wykonawcy (w ofercie krajowej)</t>
  </si>
  <si>
    <t>połączenia głosowe do sieci innych operatorów komórkowych (w ofercie krajowej)</t>
  </si>
  <si>
    <t>połączenia głosowe do sieci stacjonarnych (w ofercie krajowej)</t>
  </si>
  <si>
    <t>wysyłanie wiadmości multimedialnej (MMS) do krajowych operatorów komórkowych (w ofercie krajowej)</t>
  </si>
  <si>
    <t>wysyłanie wiadmości tekstowej (SMS) do krajowych operatorów komórkowych (w ofercie krajowej)</t>
  </si>
  <si>
    <t>godz.</t>
  </si>
  <si>
    <t>połączenia głosowe do własnej sieci komórkowej Wykonawcy (10 godz.)</t>
  </si>
  <si>
    <t>połączenia głosowe do sieci innych operatorów komórkowych (10 godz.)</t>
  </si>
  <si>
    <t>połączenia głosowe do sieci stacjonarnych (10 godz.)</t>
  </si>
  <si>
    <t>wysyłanie wiadmości tekstowej (SMS) do krajowych operatorów komórkowych (100 szt.)</t>
  </si>
  <si>
    <t>sztuk</t>
  </si>
  <si>
    <t>wysyłanie wiadmości multimedialnej (MMS) do krajowych operatorów komórkowych (50 sztuk)</t>
  </si>
  <si>
    <t>abonament miesięczny za każdy numer zapewniający świadczenie telekomunikacyjne (nielimitowana transmisja danych- prędkość internetu 40 Mbps)</t>
  </si>
  <si>
    <t>abonament misięczny za każdy numer zapewniający świadczenie telekomunikacyjne (pakietowa transmisja danych 0,25 GB)</t>
  </si>
  <si>
    <t>Wartość miesięcznego zobowiązania brutto</t>
  </si>
  <si>
    <t>(10)</t>
  </si>
  <si>
    <t>Cena jednostkowa netto (zł/jedn.)*</t>
  </si>
  <si>
    <t>pakietowa transmisja danych (50 GB dostęp do internetu)</t>
  </si>
  <si>
    <t>pakietowa transmisja danych (50 GB dostęp do internetu) (w ofercie krajowej)</t>
  </si>
  <si>
    <t>Usługa</t>
  </si>
  <si>
    <t>* PROSZĘ WYPEŁNIĆ TYLKO ŻÓŁTĄ KOLUMNĘ</t>
  </si>
  <si>
    <t>Wartość zamówienia brutto (24 miesiące)</t>
  </si>
  <si>
    <t>Wartość 1-miesięcznego zobowiązania brutto</t>
  </si>
  <si>
    <t>Wartość miesięcznego zobowiązania netto</t>
  </si>
  <si>
    <t>CENA OFERTY</t>
  </si>
  <si>
    <t>(11)</t>
  </si>
  <si>
    <t>Wartość zamówienia netto (24 miesiące)</t>
  </si>
  <si>
    <t>Postępowanie pn.: Świadczenie usługi telefonii komórkowej i usługi bezprzewodowych transmisji danych w ramach abonamentu na rzecz Uniwersytetu Szczecińskiego przez okres 24 miesięcy</t>
  </si>
  <si>
    <t>ŁĄCZNOŚĆ Z URZĄDZENIAMI (dźwigi osobowe, bramy, szlaban, itp.)</t>
  </si>
  <si>
    <r>
      <t xml:space="preserve">Usługa abonamentu na połączenia i transmisje danych </t>
    </r>
    <r>
      <rPr>
        <b/>
        <sz val="20"/>
        <color theme="1"/>
        <rFont val="Calibri Light"/>
        <family val="2"/>
        <charset val="238"/>
        <scheme val="major"/>
      </rPr>
      <t>w ofercie krajowej</t>
    </r>
    <r>
      <rPr>
        <sz val="20"/>
        <color theme="1"/>
        <rFont val="Calibri Light"/>
        <family val="2"/>
        <charset val="238"/>
        <scheme val="major"/>
      </rPr>
      <t xml:space="preserve"> (przeniesienie obecnnych kart SIM Zamawiającego od początku trwania umowy)</t>
    </r>
  </si>
  <si>
    <r>
      <t xml:space="preserve">Usługa abonamentu na połączenia i transmisje danych </t>
    </r>
    <r>
      <rPr>
        <b/>
        <sz val="20"/>
        <color theme="1"/>
        <rFont val="Calibri Light"/>
        <family val="2"/>
        <charset val="238"/>
        <scheme val="major"/>
      </rPr>
      <t>w ofercie krajowej i na terenie UE</t>
    </r>
    <r>
      <rPr>
        <sz val="20"/>
        <color theme="1"/>
        <rFont val="Calibri Light"/>
        <family val="2"/>
        <charset val="238"/>
        <scheme val="major"/>
      </rPr>
      <t xml:space="preserve"> (przeniesienie obecnnych kart SIM Zamawiającego od początku trwania umowy)</t>
    </r>
  </si>
  <si>
    <r>
      <t xml:space="preserve">Abonament (przeniesienie kart SIM od innego oparatora w terminach: </t>
    </r>
    <r>
      <rPr>
        <b/>
        <sz val="20"/>
        <color theme="1"/>
        <rFont val="Calibri Light"/>
        <family val="2"/>
        <charset val="238"/>
        <scheme val="major"/>
      </rPr>
      <t>21 szt. od 18.06.2023, 1 szt. od 01.12.2023, 3 szt. od 01.04.2024</t>
    </r>
    <r>
      <rPr>
        <sz val="20"/>
        <color theme="1"/>
        <rFont val="Calibri Light"/>
        <family val="2"/>
        <charset val="238"/>
        <scheme val="major"/>
      </rPr>
      <t xml:space="preserve">)  </t>
    </r>
  </si>
  <si>
    <t>Ilość kart SIM</t>
  </si>
  <si>
    <t>Wartość zamówienia netto na 24 miesiące (kol. 9 x 24 m-cy)</t>
  </si>
  <si>
    <t>Wartość zamówienia brutto na 24 miesiące (kol. 9 x 24 m-cy)</t>
  </si>
  <si>
    <t xml:space="preserve">Abonament (nowe karty SIM)  </t>
  </si>
  <si>
    <r>
      <t xml:space="preserve">Usługa abonamentu na połączenia i transmisje danych </t>
    </r>
    <r>
      <rPr>
        <b/>
        <sz val="20"/>
        <color theme="1"/>
        <rFont val="Calibri Light"/>
        <family val="2"/>
        <charset val="238"/>
        <scheme val="major"/>
      </rPr>
      <t>w ofercie krajowej</t>
    </r>
    <r>
      <rPr>
        <sz val="20"/>
        <color theme="1"/>
        <rFont val="Calibri Light"/>
        <family val="2"/>
        <charset val="238"/>
        <scheme val="major"/>
      </rPr>
      <t xml:space="preserve"> (nowe karty SIM)</t>
    </r>
  </si>
  <si>
    <t xml:space="preserve">Załącznik nr 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</si>
</sst>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4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Times New Roman"/>
      <family val="1"/>
      <charset val="238"/>
    </font>
    <font>
      <b/>
      <i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b/>
      <sz val="36"/>
      <color theme="1"/>
      <name val="Times New Roman"/>
      <family val="1"/>
      <charset val="238"/>
    </font>
    <font>
      <b/>
      <sz val="20"/>
      <name val="Calibri Light"/>
      <family val="2"/>
      <charset val="238"/>
      <scheme val="major"/>
    </font>
    <font>
      <i/>
      <sz val="20"/>
      <name val="Calibri Light"/>
      <family val="2"/>
      <charset val="238"/>
      <scheme val="major"/>
    </font>
    <font>
      <sz val="20"/>
      <color theme="1"/>
      <name val="Calibri Light"/>
      <family val="2"/>
      <charset val="238"/>
      <scheme val="major"/>
    </font>
    <font>
      <b/>
      <sz val="20"/>
      <color theme="1"/>
      <name val="Calibri Light"/>
      <family val="2"/>
      <charset val="238"/>
      <scheme val="major"/>
    </font>
    <font>
      <b/>
      <sz val="22"/>
      <color theme="1"/>
      <name val="Times New Roman"/>
      <family val="1"/>
      <charset val="238"/>
    </font>
    <font>
      <b/>
      <sz val="22"/>
      <color theme="1"/>
      <name val="Calibri Light"/>
      <family val="2"/>
      <charset val="238"/>
      <scheme val="major"/>
    </font>
    <font>
      <b/>
      <sz val="26"/>
      <name val="Calibri Light"/>
      <family val="2"/>
      <charset val="238"/>
      <scheme val="major"/>
    </font>
    <font>
      <b/>
      <i/>
      <sz val="20"/>
      <color rgb="FFFF0000"/>
      <name val="Times New Roman"/>
      <family val="1"/>
      <charset val="238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31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right" vertical="center" wrapText="1"/>
    </xf>
    <xf numFmtId="164" fontId="7" fillId="0" borderId="22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 wrapText="1"/>
    </xf>
    <xf numFmtId="164" fontId="7" fillId="0" borderId="5" xfId="0" applyNumberFormat="1" applyFont="1" applyBorder="1" applyAlignment="1">
      <alignment horizontal="right" vertical="center" wrapText="1"/>
    </xf>
    <xf numFmtId="0" fontId="7" fillId="0" borderId="27" xfId="0" applyFont="1" applyBorder="1" applyAlignment="1">
      <alignment horizontal="right" vertical="center" wrapText="1"/>
    </xf>
    <xf numFmtId="0" fontId="7" fillId="0" borderId="27" xfId="0" applyFont="1" applyBorder="1" applyAlignment="1">
      <alignment horizontal="center" vertical="center" wrapText="1"/>
    </xf>
    <xf numFmtId="164" fontId="7" fillId="3" borderId="27" xfId="0" applyNumberFormat="1" applyFont="1" applyFill="1" applyBorder="1" applyAlignment="1">
      <alignment horizontal="right" vertical="center" wrapText="1"/>
    </xf>
    <xf numFmtId="164" fontId="7" fillId="0" borderId="27" xfId="0" applyNumberFormat="1" applyFont="1" applyBorder="1" applyAlignment="1">
      <alignment horizontal="right" vertical="center" wrapText="1"/>
    </xf>
    <xf numFmtId="164" fontId="7" fillId="3" borderId="6" xfId="0" applyNumberFormat="1" applyFont="1" applyFill="1" applyBorder="1" applyAlignment="1">
      <alignment horizontal="right" vertical="center" wrapText="1"/>
    </xf>
    <xf numFmtId="164" fontId="7" fillId="0" borderId="6" xfId="0" applyNumberFormat="1" applyFont="1" applyBorder="1" applyAlignment="1">
      <alignment horizontal="right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right" vertical="center" wrapText="1"/>
    </xf>
    <xf numFmtId="164" fontId="10" fillId="0" borderId="3" xfId="0" applyNumberFormat="1" applyFont="1" applyBorder="1" applyAlignment="1">
      <alignment horizontal="right"/>
    </xf>
    <xf numFmtId="164" fontId="10" fillId="3" borderId="3" xfId="0" applyNumberFormat="1" applyFont="1" applyFill="1" applyBorder="1" applyAlignment="1">
      <alignment horizontal="right"/>
    </xf>
    <xf numFmtId="0" fontId="7" fillId="0" borderId="12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12" fillId="0" borderId="0" xfId="0" applyFont="1"/>
    <xf numFmtId="0" fontId="9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center"/>
    </xf>
    <xf numFmtId="0" fontId="7" fillId="0" borderId="36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164" fontId="7" fillId="0" borderId="37" xfId="0" applyNumberFormat="1" applyFont="1" applyBorder="1" applyAlignment="1">
      <alignment horizontal="right" vertical="center" wrapText="1"/>
    </xf>
    <xf numFmtId="164" fontId="7" fillId="0" borderId="10" xfId="0" applyNumberFormat="1" applyFont="1" applyBorder="1" applyAlignment="1">
      <alignment horizontal="right" vertical="center" wrapText="1"/>
    </xf>
    <xf numFmtId="164" fontId="7" fillId="0" borderId="11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right" vertical="center" wrapText="1"/>
    </xf>
    <xf numFmtId="164" fontId="7" fillId="3" borderId="14" xfId="0" applyNumberFormat="1" applyFont="1" applyFill="1" applyBorder="1" applyAlignment="1">
      <alignment horizontal="right" vertical="center" wrapText="1"/>
    </xf>
    <xf numFmtId="164" fontId="7" fillId="0" borderId="4" xfId="0" applyNumberFormat="1" applyFont="1" applyBorder="1" applyAlignment="1">
      <alignment horizontal="right" vertical="center" wrapText="1"/>
    </xf>
    <xf numFmtId="164" fontId="7" fillId="0" borderId="14" xfId="0" applyNumberFormat="1" applyFont="1" applyBorder="1" applyAlignment="1">
      <alignment horizontal="right" vertical="center" wrapText="1"/>
    </xf>
    <xf numFmtId="0" fontId="1" fillId="0" borderId="25" xfId="0" applyFont="1" applyBorder="1" applyAlignment="1">
      <alignment horizontal="center" vertical="center" wrapText="1"/>
    </xf>
    <xf numFmtId="49" fontId="11" fillId="3" borderId="32" xfId="0" applyNumberFormat="1" applyFont="1" applyFill="1" applyBorder="1" applyAlignment="1">
      <alignment horizontal="center" vertical="center" wrapText="1"/>
    </xf>
    <xf numFmtId="49" fontId="11" fillId="3" borderId="33" xfId="0" applyNumberFormat="1" applyFont="1" applyFill="1" applyBorder="1" applyAlignment="1">
      <alignment horizontal="center" vertical="center" wrapText="1"/>
    </xf>
    <xf numFmtId="49" fontId="11" fillId="3" borderId="34" xfId="0" applyNumberFormat="1" applyFont="1" applyFill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0" fontId="7" fillId="0" borderId="21" xfId="0" applyFont="1" applyBorder="1" applyAlignment="1">
      <alignment horizontal="right" vertical="center"/>
    </xf>
    <xf numFmtId="0" fontId="5" fillId="4" borderId="18" xfId="0" applyFont="1" applyFill="1" applyBorder="1" applyAlignment="1">
      <alignment horizontal="right" vertical="center"/>
    </xf>
    <xf numFmtId="0" fontId="5" fillId="4" borderId="17" xfId="0" applyFont="1" applyFill="1" applyBorder="1" applyAlignment="1">
      <alignment horizontal="right" vertical="center"/>
    </xf>
    <xf numFmtId="0" fontId="5" fillId="4" borderId="23" xfId="0" applyFont="1" applyFill="1" applyBorder="1" applyAlignment="1">
      <alignment horizontal="right" vertical="center"/>
    </xf>
    <xf numFmtId="0" fontId="5" fillId="4" borderId="24" xfId="0" applyFont="1" applyFill="1" applyBorder="1" applyAlignment="1">
      <alignment horizontal="right" vertical="center"/>
    </xf>
    <xf numFmtId="0" fontId="5" fillId="4" borderId="25" xfId="0" applyFont="1" applyFill="1" applyBorder="1" applyAlignment="1">
      <alignment horizontal="right" vertical="center"/>
    </xf>
    <xf numFmtId="0" fontId="5" fillId="4" borderId="26" xfId="0" applyFont="1" applyFill="1" applyBorder="1" applyAlignment="1">
      <alignment horizontal="right" vertical="center"/>
    </xf>
    <xf numFmtId="0" fontId="5" fillId="4" borderId="29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164" fontId="7" fillId="0" borderId="28" xfId="0" applyNumberFormat="1" applyFont="1" applyBorder="1" applyAlignment="1">
      <alignment horizontal="righ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33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 wrapText="1"/>
    </xf>
    <xf numFmtId="164" fontId="7" fillId="3" borderId="13" xfId="0" applyNumberFormat="1" applyFont="1" applyFill="1" applyBorder="1" applyAlignment="1">
      <alignment horizontal="right" vertical="center" wrapText="1"/>
    </xf>
    <xf numFmtId="164" fontId="7" fillId="0" borderId="13" xfId="0" applyNumberFormat="1" applyFont="1" applyBorder="1" applyAlignment="1">
      <alignment horizontal="right" vertical="center" wrapText="1"/>
    </xf>
    <xf numFmtId="164" fontId="7" fillId="0" borderId="15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64" fontId="7" fillId="0" borderId="38" xfId="0" applyNumberFormat="1" applyFont="1" applyBorder="1" applyAlignment="1">
      <alignment horizontal="right" vertical="center" wrapText="1"/>
    </xf>
    <xf numFmtId="164" fontId="7" fillId="0" borderId="22" xfId="0" applyNumberFormat="1" applyFont="1" applyBorder="1" applyAlignment="1">
      <alignment horizontal="right" vertical="center"/>
    </xf>
    <xf numFmtId="164" fontId="7" fillId="0" borderId="21" xfId="0" applyNumberFormat="1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1206272</xdr:colOff>
      <xdr:row>0</xdr:row>
      <xdr:rowOff>136752</xdr:rowOff>
    </xdr:from>
    <xdr:to>
      <xdr:col>1</xdr:col>
      <xdr:colOff>2318657</xdr:colOff>
      <xdr:row>0</xdr:row>
      <xdr:rowOff>1242515</xdr:rowOff>
    </xdr:to>
    <xdr:pic>
      <xdr:nvPicPr>
        <xdr:cNvPr id="2" name="Obraz 1" descr="Logotyp - Uniwersytet Szczeciński">
          <a:extLst>
            <a:ext uri="{FF2B5EF4-FFF2-40B4-BE49-F238E27FC236}">
              <a16:creationId xmlns:a16="http://schemas.microsoft.com/office/drawing/2014/main" id="{3832E3DB-915C-4318-903B-C11F59382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1122" y="136752"/>
          <a:ext cx="1112385" cy="11057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Izabela Łukawska-Przydrożny" id="{C1C5F36D-BBA4-46B3-9171-3AAB30490AE4}" userId="S::izabela.lukawska-przydrozny@usz.edu.pl::0b273332-2d11-4b4f-9836-7b2838e6c04c" providerId="AD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8" dT="2023-03-24T11:27:25.56" personId="{C1C5F36D-BBA4-46B3-9171-3AAB30490AE4}" id="{F72D9EAA-DFB5-4398-8B77-EF659A8FBA6F}">
    <text xml:space="preserve">Ten zapis bym usunęła.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0333A-289A-4E9E-B21A-5CE943607E29}">
  <sheetPr>
    <pageSetUpPr fitToPage="1"/>
  </sheetPr>
  <dimension ref="A1:K44"/>
  <sheetViews>
    <sheetView tabSelected="1" topLeftCell="A18" zoomScale="50" zoomScaleNormal="50" zoomScaleSheetLayoutView="24" workbookViewId="0">
      <selection activeCell="B38" sqref="B38"/>
    </sheetView>
  </sheetViews>
  <sheetFormatPr defaultColWidth="92.140625" defaultRowHeight="26.25" x14ac:dyDescent="0.4"/>
  <cols>
    <col min="1" max="1" width="10.42578125" style="3" customWidth="1"/>
    <col min="2" max="2" width="80" style="3" customWidth="1"/>
    <col min="3" max="3" width="159.28515625" style="3" customWidth="1"/>
    <col min="4" max="4" width="23" style="3" bestFit="1" customWidth="1"/>
    <col min="5" max="5" width="21.42578125" style="3" customWidth="1"/>
    <col min="6" max="6" width="26.7109375" style="3" customWidth="1"/>
    <col min="7" max="7" width="34.7109375" style="3" customWidth="1"/>
    <col min="8" max="8" width="24.28515625" style="3" customWidth="1"/>
    <col min="9" max="9" width="31.5703125" style="3" customWidth="1"/>
    <col min="10" max="10" width="39" style="3" customWidth="1"/>
    <col min="11" max="11" width="42.5703125" style="5" customWidth="1"/>
    <col min="12" max="16384" width="92.140625" style="3"/>
  </cols>
  <sheetData>
    <row r="1" spans="1:11" ht="102" customHeight="1" x14ac:dyDescent="0.4">
      <c r="C1" s="39" t="s">
        <v>27</v>
      </c>
      <c r="D1" s="39"/>
      <c r="E1" s="39"/>
      <c r="F1" s="39"/>
      <c r="G1" s="39"/>
      <c r="H1" s="38" t="s">
        <v>70</v>
      </c>
      <c r="I1" s="38"/>
      <c r="J1" s="38"/>
      <c r="K1" s="38"/>
    </row>
    <row r="2" spans="1:11" ht="59.25" customHeight="1" thickBot="1" x14ac:dyDescent="0.45">
      <c r="C2" s="52" t="s">
        <v>60</v>
      </c>
      <c r="D2" s="52"/>
      <c r="E2" s="52"/>
      <c r="F2" s="52"/>
      <c r="G2" s="52"/>
      <c r="H2" s="4"/>
    </row>
    <row r="3" spans="1:11" ht="162" customHeight="1" thickBot="1" x14ac:dyDescent="0.45">
      <c r="A3" s="7" t="s">
        <v>0</v>
      </c>
      <c r="B3" s="8" t="s">
        <v>52</v>
      </c>
      <c r="C3" s="8" t="s">
        <v>1</v>
      </c>
      <c r="D3" s="8" t="s">
        <v>2</v>
      </c>
      <c r="E3" s="8" t="s">
        <v>65</v>
      </c>
      <c r="F3" s="8" t="s">
        <v>49</v>
      </c>
      <c r="G3" s="8" t="s">
        <v>18</v>
      </c>
      <c r="H3" s="8" t="s">
        <v>19</v>
      </c>
      <c r="I3" s="9" t="s">
        <v>55</v>
      </c>
      <c r="J3" s="9" t="s">
        <v>66</v>
      </c>
      <c r="K3" s="9" t="s">
        <v>67</v>
      </c>
    </row>
    <row r="4" spans="1:11" ht="33" customHeight="1" thickBot="1" x14ac:dyDescent="0.45">
      <c r="A4" s="10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2" t="s">
        <v>11</v>
      </c>
      <c r="J4" s="13" t="s">
        <v>48</v>
      </c>
      <c r="K4" s="11" t="s">
        <v>58</v>
      </c>
    </row>
    <row r="5" spans="1:11" ht="34.5" thickBot="1" x14ac:dyDescent="0.45">
      <c r="A5" s="53" t="s">
        <v>24</v>
      </c>
      <c r="B5" s="54"/>
      <c r="C5" s="54"/>
      <c r="D5" s="54"/>
      <c r="E5" s="54"/>
      <c r="F5" s="54"/>
      <c r="G5" s="54"/>
      <c r="H5" s="54"/>
      <c r="I5" s="54"/>
      <c r="J5" s="54"/>
      <c r="K5" s="55"/>
    </row>
    <row r="6" spans="1:11" ht="52.5" x14ac:dyDescent="0.4">
      <c r="A6" s="31">
        <v>1</v>
      </c>
      <c r="B6" s="40" t="s">
        <v>62</v>
      </c>
      <c r="C6" s="32" t="s">
        <v>12</v>
      </c>
      <c r="D6" s="31" t="s">
        <v>28</v>
      </c>
      <c r="E6" s="46">
        <v>98</v>
      </c>
      <c r="F6" s="48">
        <v>0</v>
      </c>
      <c r="G6" s="50">
        <f>E6*F6</f>
        <v>0</v>
      </c>
      <c r="H6" s="50">
        <f>G6*1.23</f>
        <v>0</v>
      </c>
      <c r="I6" s="43">
        <f>SUM(H6:H11)</f>
        <v>0</v>
      </c>
      <c r="J6" s="56">
        <f>G6*24</f>
        <v>0</v>
      </c>
      <c r="K6" s="56">
        <f>I6*24</f>
        <v>0</v>
      </c>
    </row>
    <row r="7" spans="1:11" ht="52.5" x14ac:dyDescent="0.4">
      <c r="A7" s="14">
        <v>2</v>
      </c>
      <c r="B7" s="41"/>
      <c r="C7" s="19" t="s">
        <v>13</v>
      </c>
      <c r="D7" s="14" t="s">
        <v>28</v>
      </c>
      <c r="E7" s="46"/>
      <c r="F7" s="48"/>
      <c r="G7" s="50"/>
      <c r="H7" s="50"/>
      <c r="I7" s="44"/>
      <c r="J7" s="57"/>
      <c r="K7" s="57"/>
    </row>
    <row r="8" spans="1:11" ht="52.5" x14ac:dyDescent="0.4">
      <c r="A8" s="14">
        <v>3</v>
      </c>
      <c r="B8" s="41"/>
      <c r="C8" s="19" t="s">
        <v>14</v>
      </c>
      <c r="D8" s="14" t="s">
        <v>28</v>
      </c>
      <c r="E8" s="46"/>
      <c r="F8" s="48"/>
      <c r="G8" s="50"/>
      <c r="H8" s="50"/>
      <c r="I8" s="44"/>
      <c r="J8" s="57"/>
      <c r="K8" s="57"/>
    </row>
    <row r="9" spans="1:11" ht="52.5" x14ac:dyDescent="0.4">
      <c r="A9" s="14">
        <v>4</v>
      </c>
      <c r="B9" s="41"/>
      <c r="C9" s="19" t="s">
        <v>15</v>
      </c>
      <c r="D9" s="14" t="s">
        <v>28</v>
      </c>
      <c r="E9" s="46"/>
      <c r="F9" s="48"/>
      <c r="G9" s="50"/>
      <c r="H9" s="50"/>
      <c r="I9" s="44"/>
      <c r="J9" s="57"/>
      <c r="K9" s="57"/>
    </row>
    <row r="10" spans="1:11" ht="52.5" x14ac:dyDescent="0.4">
      <c r="A10" s="14">
        <v>5</v>
      </c>
      <c r="B10" s="41"/>
      <c r="C10" s="19" t="s">
        <v>17</v>
      </c>
      <c r="D10" s="14" t="s">
        <v>28</v>
      </c>
      <c r="E10" s="46"/>
      <c r="F10" s="48"/>
      <c r="G10" s="50"/>
      <c r="H10" s="50"/>
      <c r="I10" s="44"/>
      <c r="J10" s="57"/>
      <c r="K10" s="57"/>
    </row>
    <row r="11" spans="1:11" ht="42" customHeight="1" thickBot="1" x14ac:dyDescent="0.45">
      <c r="A11" s="14">
        <v>6</v>
      </c>
      <c r="B11" s="42"/>
      <c r="C11" s="20" t="s">
        <v>50</v>
      </c>
      <c r="D11" s="21" t="s">
        <v>26</v>
      </c>
      <c r="E11" s="47"/>
      <c r="F11" s="49"/>
      <c r="G11" s="51"/>
      <c r="H11" s="51"/>
      <c r="I11" s="45"/>
      <c r="J11" s="58"/>
      <c r="K11" s="58"/>
    </row>
    <row r="12" spans="1:11" ht="52.5" customHeight="1" x14ac:dyDescent="0.4">
      <c r="A12" s="35">
        <v>7</v>
      </c>
      <c r="B12" s="72" t="s">
        <v>63</v>
      </c>
      <c r="C12" s="15" t="s">
        <v>33</v>
      </c>
      <c r="D12" s="16" t="s">
        <v>28</v>
      </c>
      <c r="E12" s="75">
        <v>7</v>
      </c>
      <c r="F12" s="79">
        <v>0</v>
      </c>
      <c r="G12" s="80">
        <f t="shared" ref="G12" si="0">E12*F12</f>
        <v>0</v>
      </c>
      <c r="H12" s="80">
        <f t="shared" ref="H12" si="1">G12*1.23</f>
        <v>0</v>
      </c>
      <c r="I12" s="81">
        <f>SUM(H12:H17)</f>
        <v>0</v>
      </c>
      <c r="J12" s="84">
        <f>G12*24</f>
        <v>0</v>
      </c>
      <c r="K12" s="84">
        <f>I12*24</f>
        <v>0</v>
      </c>
    </row>
    <row r="13" spans="1:11" ht="52.5" x14ac:dyDescent="0.4">
      <c r="A13" s="35">
        <v>8</v>
      </c>
      <c r="B13" s="73"/>
      <c r="C13" s="19" t="s">
        <v>34</v>
      </c>
      <c r="D13" s="14" t="s">
        <v>28</v>
      </c>
      <c r="E13" s="46"/>
      <c r="F13" s="48"/>
      <c r="G13" s="50"/>
      <c r="H13" s="50"/>
      <c r="I13" s="82"/>
      <c r="J13" s="56"/>
      <c r="K13" s="56"/>
    </row>
    <row r="14" spans="1:11" ht="52.5" x14ac:dyDescent="0.4">
      <c r="A14" s="35">
        <v>9</v>
      </c>
      <c r="B14" s="73"/>
      <c r="C14" s="19" t="s">
        <v>35</v>
      </c>
      <c r="D14" s="14" t="s">
        <v>28</v>
      </c>
      <c r="E14" s="46"/>
      <c r="F14" s="48"/>
      <c r="G14" s="50"/>
      <c r="H14" s="50"/>
      <c r="I14" s="82"/>
      <c r="J14" s="56"/>
      <c r="K14" s="56"/>
    </row>
    <row r="15" spans="1:11" ht="52.5" x14ac:dyDescent="0.4">
      <c r="A15" s="35">
        <v>10</v>
      </c>
      <c r="B15" s="73"/>
      <c r="C15" s="19" t="s">
        <v>36</v>
      </c>
      <c r="D15" s="14" t="s">
        <v>28</v>
      </c>
      <c r="E15" s="46"/>
      <c r="F15" s="48"/>
      <c r="G15" s="50"/>
      <c r="H15" s="50"/>
      <c r="I15" s="82"/>
      <c r="J15" s="56"/>
      <c r="K15" s="56"/>
    </row>
    <row r="16" spans="1:11" ht="52.5" x14ac:dyDescent="0.4">
      <c r="A16" s="35">
        <v>11</v>
      </c>
      <c r="B16" s="73"/>
      <c r="C16" s="19" t="s">
        <v>37</v>
      </c>
      <c r="D16" s="14" t="s">
        <v>28</v>
      </c>
      <c r="E16" s="46"/>
      <c r="F16" s="48"/>
      <c r="G16" s="50"/>
      <c r="H16" s="50"/>
      <c r="I16" s="82"/>
      <c r="J16" s="56"/>
      <c r="K16" s="56"/>
    </row>
    <row r="17" spans="1:11" ht="49.5" customHeight="1" thickBot="1" x14ac:dyDescent="0.45">
      <c r="A17" s="35">
        <v>12</v>
      </c>
      <c r="B17" s="73"/>
      <c r="C17" s="20" t="s">
        <v>51</v>
      </c>
      <c r="D17" s="21" t="s">
        <v>26</v>
      </c>
      <c r="E17" s="46"/>
      <c r="F17" s="48"/>
      <c r="G17" s="50"/>
      <c r="H17" s="50"/>
      <c r="I17" s="82"/>
      <c r="J17" s="56"/>
      <c r="K17" s="56"/>
    </row>
    <row r="18" spans="1:11" ht="49.5" customHeight="1" x14ac:dyDescent="0.4">
      <c r="A18" s="35">
        <v>13</v>
      </c>
      <c r="B18" s="73"/>
      <c r="C18" s="15" t="s">
        <v>39</v>
      </c>
      <c r="D18" s="16" t="s">
        <v>38</v>
      </c>
      <c r="E18" s="46"/>
      <c r="F18" s="48"/>
      <c r="G18" s="50"/>
      <c r="H18" s="50"/>
      <c r="I18" s="82"/>
      <c r="J18" s="56"/>
      <c r="K18" s="56"/>
    </row>
    <row r="19" spans="1:11" ht="49.5" customHeight="1" x14ac:dyDescent="0.4">
      <c r="A19" s="35">
        <v>14</v>
      </c>
      <c r="B19" s="73"/>
      <c r="C19" s="19" t="s">
        <v>40</v>
      </c>
      <c r="D19" s="14" t="s">
        <v>38</v>
      </c>
      <c r="E19" s="46"/>
      <c r="F19" s="48"/>
      <c r="G19" s="50"/>
      <c r="H19" s="50"/>
      <c r="I19" s="82"/>
      <c r="J19" s="56"/>
      <c r="K19" s="56"/>
    </row>
    <row r="20" spans="1:11" ht="49.5" customHeight="1" x14ac:dyDescent="0.4">
      <c r="A20" s="35">
        <v>15</v>
      </c>
      <c r="B20" s="73"/>
      <c r="C20" s="19" t="s">
        <v>41</v>
      </c>
      <c r="D20" s="14" t="s">
        <v>38</v>
      </c>
      <c r="E20" s="46"/>
      <c r="F20" s="48"/>
      <c r="G20" s="50"/>
      <c r="H20" s="50"/>
      <c r="I20" s="82"/>
      <c r="J20" s="56"/>
      <c r="K20" s="56"/>
    </row>
    <row r="21" spans="1:11" ht="49.5" customHeight="1" x14ac:dyDescent="0.4">
      <c r="A21" s="35">
        <v>16</v>
      </c>
      <c r="B21" s="73"/>
      <c r="C21" s="19" t="s">
        <v>44</v>
      </c>
      <c r="D21" s="14" t="s">
        <v>43</v>
      </c>
      <c r="E21" s="46"/>
      <c r="F21" s="48"/>
      <c r="G21" s="50"/>
      <c r="H21" s="50"/>
      <c r="I21" s="82"/>
      <c r="J21" s="56"/>
      <c r="K21" s="56"/>
    </row>
    <row r="22" spans="1:11" ht="49.5" customHeight="1" x14ac:dyDescent="0.4">
      <c r="A22" s="35">
        <v>17</v>
      </c>
      <c r="B22" s="73"/>
      <c r="C22" s="19" t="s">
        <v>42</v>
      </c>
      <c r="D22" s="14" t="s">
        <v>43</v>
      </c>
      <c r="E22" s="46"/>
      <c r="F22" s="48"/>
      <c r="G22" s="50"/>
      <c r="H22" s="50"/>
      <c r="I22" s="82"/>
      <c r="J22" s="56"/>
      <c r="K22" s="56"/>
    </row>
    <row r="23" spans="1:11" ht="49.5" customHeight="1" thickBot="1" x14ac:dyDescent="0.45">
      <c r="A23" s="36">
        <v>18</v>
      </c>
      <c r="B23" s="74"/>
      <c r="C23" s="20" t="s">
        <v>32</v>
      </c>
      <c r="D23" s="21" t="s">
        <v>26</v>
      </c>
      <c r="E23" s="47"/>
      <c r="F23" s="49"/>
      <c r="G23" s="51"/>
      <c r="H23" s="51"/>
      <c r="I23" s="83"/>
      <c r="J23" s="85"/>
      <c r="K23" s="85"/>
    </row>
    <row r="24" spans="1:11" ht="49.5" customHeight="1" x14ac:dyDescent="0.4">
      <c r="A24" s="35">
        <v>19</v>
      </c>
      <c r="B24" s="40" t="s">
        <v>69</v>
      </c>
      <c r="C24" s="32" t="s">
        <v>12</v>
      </c>
      <c r="D24" s="31" t="s">
        <v>28</v>
      </c>
      <c r="E24" s="46">
        <v>10</v>
      </c>
      <c r="F24" s="48">
        <v>0</v>
      </c>
      <c r="G24" s="50">
        <f>E24*F24</f>
        <v>0</v>
      </c>
      <c r="H24" s="50">
        <f>G24*1.23</f>
        <v>0</v>
      </c>
      <c r="I24" s="43">
        <f>SUM(H24:H29)</f>
        <v>0</v>
      </c>
      <c r="J24" s="56">
        <f>G24*24</f>
        <v>0</v>
      </c>
      <c r="K24" s="56">
        <f>I24*24</f>
        <v>0</v>
      </c>
    </row>
    <row r="25" spans="1:11" ht="49.5" customHeight="1" x14ac:dyDescent="0.4">
      <c r="A25" s="36">
        <v>20</v>
      </c>
      <c r="B25" s="41"/>
      <c r="C25" s="19" t="s">
        <v>13</v>
      </c>
      <c r="D25" s="14" t="s">
        <v>28</v>
      </c>
      <c r="E25" s="46"/>
      <c r="F25" s="48"/>
      <c r="G25" s="50"/>
      <c r="H25" s="50"/>
      <c r="I25" s="44"/>
      <c r="J25" s="57"/>
      <c r="K25" s="57"/>
    </row>
    <row r="26" spans="1:11" ht="49.5" customHeight="1" x14ac:dyDescent="0.4">
      <c r="A26" s="35">
        <v>21</v>
      </c>
      <c r="B26" s="41"/>
      <c r="C26" s="19" t="s">
        <v>14</v>
      </c>
      <c r="D26" s="14" t="s">
        <v>28</v>
      </c>
      <c r="E26" s="46"/>
      <c r="F26" s="48"/>
      <c r="G26" s="50"/>
      <c r="H26" s="50"/>
      <c r="I26" s="44"/>
      <c r="J26" s="57"/>
      <c r="K26" s="57"/>
    </row>
    <row r="27" spans="1:11" ht="49.5" customHeight="1" x14ac:dyDescent="0.4">
      <c r="A27" s="36">
        <v>22</v>
      </c>
      <c r="B27" s="41"/>
      <c r="C27" s="19" t="s">
        <v>15</v>
      </c>
      <c r="D27" s="14" t="s">
        <v>28</v>
      </c>
      <c r="E27" s="46"/>
      <c r="F27" s="48"/>
      <c r="G27" s="50"/>
      <c r="H27" s="50"/>
      <c r="I27" s="44"/>
      <c r="J27" s="57"/>
      <c r="K27" s="57"/>
    </row>
    <row r="28" spans="1:11" ht="49.5" customHeight="1" x14ac:dyDescent="0.4">
      <c r="A28" s="35">
        <v>23</v>
      </c>
      <c r="B28" s="41"/>
      <c r="C28" s="19" t="s">
        <v>17</v>
      </c>
      <c r="D28" s="14" t="s">
        <v>28</v>
      </c>
      <c r="E28" s="46"/>
      <c r="F28" s="48"/>
      <c r="G28" s="50"/>
      <c r="H28" s="50"/>
      <c r="I28" s="44"/>
      <c r="J28" s="57"/>
      <c r="K28" s="57"/>
    </row>
    <row r="29" spans="1:11" ht="49.5" customHeight="1" thickBot="1" x14ac:dyDescent="0.45">
      <c r="A29" s="36">
        <v>24</v>
      </c>
      <c r="B29" s="42"/>
      <c r="C29" s="20" t="s">
        <v>50</v>
      </c>
      <c r="D29" s="21" t="s">
        <v>26</v>
      </c>
      <c r="E29" s="47"/>
      <c r="F29" s="49"/>
      <c r="G29" s="51"/>
      <c r="H29" s="51"/>
      <c r="I29" s="45"/>
      <c r="J29" s="58"/>
      <c r="K29" s="58"/>
    </row>
    <row r="30" spans="1:11" ht="34.5" thickBot="1" x14ac:dyDescent="0.45">
      <c r="A30" s="68" t="s">
        <v>25</v>
      </c>
      <c r="B30" s="69"/>
      <c r="C30" s="69"/>
      <c r="D30" s="69"/>
      <c r="E30" s="69"/>
      <c r="F30" s="69"/>
      <c r="G30" s="69"/>
      <c r="H30" s="69"/>
      <c r="I30" s="69"/>
      <c r="J30" s="70"/>
      <c r="K30" s="71"/>
    </row>
    <row r="31" spans="1:11" ht="52.5" x14ac:dyDescent="0.4">
      <c r="A31" s="22">
        <v>25</v>
      </c>
      <c r="B31" s="19" t="s">
        <v>29</v>
      </c>
      <c r="C31" s="19" t="s">
        <v>45</v>
      </c>
      <c r="D31" s="14" t="s">
        <v>30</v>
      </c>
      <c r="E31" s="14">
        <v>44</v>
      </c>
      <c r="F31" s="23">
        <v>0</v>
      </c>
      <c r="G31" s="24">
        <f t="shared" ref="G31:G33" si="2">E31*F31</f>
        <v>0</v>
      </c>
      <c r="H31" s="24">
        <f t="shared" ref="H31:H33" si="3">G31*1.23</f>
        <v>0</v>
      </c>
      <c r="I31" s="44">
        <f>H31+H32+H33</f>
        <v>0</v>
      </c>
      <c r="J31" s="56">
        <f>(G31++G32+G33)*24</f>
        <v>0</v>
      </c>
      <c r="K31" s="56">
        <f>I31*24</f>
        <v>0</v>
      </c>
    </row>
    <row r="32" spans="1:11" ht="78.75" x14ac:dyDescent="0.4">
      <c r="A32" s="14">
        <v>26</v>
      </c>
      <c r="B32" s="25" t="s">
        <v>64</v>
      </c>
      <c r="C32" s="25" t="s">
        <v>45</v>
      </c>
      <c r="D32" s="26" t="s">
        <v>30</v>
      </c>
      <c r="E32" s="26">
        <v>25</v>
      </c>
      <c r="F32" s="27">
        <v>0</v>
      </c>
      <c r="G32" s="28">
        <f t="shared" ref="G32" si="4">E32*F32</f>
        <v>0</v>
      </c>
      <c r="H32" s="28">
        <f t="shared" ref="H32" si="5">G32*1.23</f>
        <v>0</v>
      </c>
      <c r="I32" s="67"/>
      <c r="J32" s="56"/>
      <c r="K32" s="56"/>
    </row>
    <row r="33" spans="1:11" ht="79.5" customHeight="1" thickBot="1" x14ac:dyDescent="0.45">
      <c r="A33" s="14">
        <v>27</v>
      </c>
      <c r="B33" s="25" t="s">
        <v>68</v>
      </c>
      <c r="C33" s="25" t="s">
        <v>45</v>
      </c>
      <c r="D33" s="26" t="s">
        <v>30</v>
      </c>
      <c r="E33" s="26">
        <v>10</v>
      </c>
      <c r="F33" s="27">
        <v>0</v>
      </c>
      <c r="G33" s="28">
        <f t="shared" si="2"/>
        <v>0</v>
      </c>
      <c r="H33" s="28">
        <f t="shared" si="3"/>
        <v>0</v>
      </c>
      <c r="I33" s="67"/>
      <c r="J33" s="56"/>
      <c r="K33" s="56"/>
    </row>
    <row r="34" spans="1:11" ht="34.5" thickBot="1" x14ac:dyDescent="0.45">
      <c r="A34" s="76" t="s">
        <v>61</v>
      </c>
      <c r="B34" s="77"/>
      <c r="C34" s="77"/>
      <c r="D34" s="77"/>
      <c r="E34" s="77"/>
      <c r="F34" s="77"/>
      <c r="G34" s="77"/>
      <c r="H34" s="77"/>
      <c r="I34" s="77"/>
      <c r="J34" s="77"/>
      <c r="K34" s="78"/>
    </row>
    <row r="35" spans="1:11" ht="53.25" thickBot="1" x14ac:dyDescent="0.45">
      <c r="A35" s="22">
        <v>28</v>
      </c>
      <c r="B35" s="15" t="s">
        <v>29</v>
      </c>
      <c r="C35" s="15" t="s">
        <v>46</v>
      </c>
      <c r="D35" s="16" t="s">
        <v>16</v>
      </c>
      <c r="E35" s="16">
        <v>24</v>
      </c>
      <c r="F35" s="29">
        <v>0</v>
      </c>
      <c r="G35" s="30">
        <f>E35*F35</f>
        <v>0</v>
      </c>
      <c r="H35" s="30">
        <f>G35*1.23</f>
        <v>0</v>
      </c>
      <c r="I35" s="17">
        <f>SUM(H35:H35)</f>
        <v>0</v>
      </c>
      <c r="J35" s="18">
        <f>G35*24</f>
        <v>0</v>
      </c>
      <c r="K35" s="18">
        <f>I35*24</f>
        <v>0</v>
      </c>
    </row>
    <row r="36" spans="1:11" ht="126" customHeight="1" thickBot="1" x14ac:dyDescent="0.45">
      <c r="A36" s="59" t="s">
        <v>57</v>
      </c>
      <c r="B36" s="60"/>
      <c r="C36" s="60"/>
      <c r="D36" s="60"/>
      <c r="E36" s="60"/>
      <c r="F36" s="61"/>
      <c r="G36" s="9" t="s">
        <v>56</v>
      </c>
      <c r="H36" s="65"/>
      <c r="I36" s="9" t="s">
        <v>47</v>
      </c>
      <c r="J36" s="9" t="s">
        <v>59</v>
      </c>
      <c r="K36" s="9" t="s">
        <v>54</v>
      </c>
    </row>
    <row r="37" spans="1:11" ht="29.25" thickBot="1" x14ac:dyDescent="0.5">
      <c r="A37" s="62"/>
      <c r="B37" s="63"/>
      <c r="C37" s="63"/>
      <c r="D37" s="63"/>
      <c r="E37" s="63"/>
      <c r="F37" s="64"/>
      <c r="G37" s="33">
        <f>G35+G31+G12+G6+G33</f>
        <v>0</v>
      </c>
      <c r="H37" s="66"/>
      <c r="I37" s="33">
        <f>I35+I31+I12+I6</f>
        <v>0</v>
      </c>
      <c r="J37" s="34">
        <f>J35+J31+J12+J6</f>
        <v>0</v>
      </c>
      <c r="K37" s="34">
        <f>K35+K31+K12+K6</f>
        <v>0</v>
      </c>
    </row>
    <row r="38" spans="1:11" x14ac:dyDescent="0.4">
      <c r="B38" s="37" t="s">
        <v>53</v>
      </c>
      <c r="C38" s="2"/>
    </row>
    <row r="39" spans="1:11" x14ac:dyDescent="0.4">
      <c r="K39" s="6"/>
    </row>
    <row r="42" spans="1:11" s="1" customFormat="1" ht="25.5" x14ac:dyDescent="0.35">
      <c r="B42" s="1" t="s">
        <v>20</v>
      </c>
      <c r="G42" s="1" t="s">
        <v>22</v>
      </c>
    </row>
    <row r="43" spans="1:11" s="1" customFormat="1" ht="25.5" x14ac:dyDescent="0.35">
      <c r="B43" s="1" t="s">
        <v>21</v>
      </c>
      <c r="G43" s="1" t="s">
        <v>31</v>
      </c>
    </row>
    <row r="44" spans="1:11" s="1" customFormat="1" ht="25.5" x14ac:dyDescent="0.35">
      <c r="G44" s="1" t="s">
        <v>23</v>
      </c>
    </row>
  </sheetData>
  <mergeCells count="35">
    <mergeCell ref="I24:I29"/>
    <mergeCell ref="J24:J29"/>
    <mergeCell ref="K24:K29"/>
    <mergeCell ref="B24:B29"/>
    <mergeCell ref="E24:E29"/>
    <mergeCell ref="F24:F29"/>
    <mergeCell ref="G24:G29"/>
    <mergeCell ref="H24:H29"/>
    <mergeCell ref="A36:F37"/>
    <mergeCell ref="H36:H37"/>
    <mergeCell ref="J6:J11"/>
    <mergeCell ref="J31:J33"/>
    <mergeCell ref="I31:I33"/>
    <mergeCell ref="A30:K30"/>
    <mergeCell ref="B12:B23"/>
    <mergeCell ref="E12:E23"/>
    <mergeCell ref="A34:K34"/>
    <mergeCell ref="K31:K33"/>
    <mergeCell ref="F12:F23"/>
    <mergeCell ref="G12:G23"/>
    <mergeCell ref="H12:H23"/>
    <mergeCell ref="I12:I23"/>
    <mergeCell ref="J12:J23"/>
    <mergeCell ref="K12:K23"/>
    <mergeCell ref="H1:K1"/>
    <mergeCell ref="C1:G1"/>
    <mergeCell ref="B6:B11"/>
    <mergeCell ref="I6:I11"/>
    <mergeCell ref="E6:E11"/>
    <mergeCell ref="F6:F11"/>
    <mergeCell ref="G6:G11"/>
    <mergeCell ref="H6:H11"/>
    <mergeCell ref="C2:G2"/>
    <mergeCell ref="A5:K5"/>
    <mergeCell ref="K6:K11"/>
  </mergeCells>
  <pageMargins left="0.25" right="0.25" top="0.75" bottom="0.75" header="0.3" footer="0.3"/>
  <pageSetup paperSize="8" scale="41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Szepiłło</dc:creator>
  <cp:lastModifiedBy>Izabela Łukawska-Przydrożny</cp:lastModifiedBy>
  <cp:lastPrinted>2023-03-20T08:59:21Z</cp:lastPrinted>
  <dcterms:created xsi:type="dcterms:W3CDTF">2022-03-01T08:55:07Z</dcterms:created>
  <dcterms:modified xsi:type="dcterms:W3CDTF">2023-03-24T11:27:59Z</dcterms:modified>
</cp:coreProperties>
</file>