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Zamówienia publiczne\_PRZETARGI\2025\10_2025_ZP_Podłoża_Hydrostrateg\pisma\"/>
    </mc:Choice>
  </mc:AlternateContent>
  <xr:revisionPtr revIDLastSave="0" documentId="13_ncr:1_{8EDDC617-0C3B-4095-82F2-C4914CA6B275}" xr6:coauthVersionLast="47" xr6:coauthVersionMax="47" xr10:uidLastSave="{00000000-0000-0000-0000-000000000000}"/>
  <bookViews>
    <workbookView xWindow="105" yWindow="915" windowWidth="28695" windowHeight="15285" firstSheet="3" activeTab="3" xr2:uid="{00000000-000D-0000-FFFF-FFFF00000000}"/>
  </bookViews>
  <sheets>
    <sheet name="ROTH" sheetId="1" state="hidden" r:id="rId1"/>
    <sheet name="Arkusz1" sheetId="2" state="hidden" r:id="rId2"/>
    <sheet name="Arkusz2" sheetId="3" state="hidden" r:id="rId3"/>
    <sheet name="OPZ" sheetId="13" r:id="rId4"/>
  </sheets>
  <definedNames>
    <definedName name="_xlnm._FilterDatabase" localSheetId="1" hidden="1">Arkusz1!$B$447:$G$451</definedName>
    <definedName name="_xlnm._FilterDatabase" localSheetId="0" hidden="1">ROTH!$A$1:$G$262</definedName>
    <definedName name="_xlnm.Print_Area" localSheetId="3">OPZ!$A$1:$K$49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3" l="1"/>
  <c r="L6" i="3"/>
  <c r="L7" i="3"/>
  <c r="L8" i="3"/>
  <c r="L9" i="3"/>
  <c r="L10" i="3"/>
  <c r="L20" i="3"/>
  <c r="L21" i="3"/>
  <c r="L26" i="3"/>
  <c r="L27" i="3"/>
  <c r="L28" i="3"/>
  <c r="L29" i="3"/>
  <c r="L30" i="3"/>
  <c r="L43" i="3"/>
  <c r="L44" i="3"/>
  <c r="L45" i="3"/>
  <c r="L46" i="3"/>
  <c r="L47" i="3"/>
  <c r="L48" i="3"/>
  <c r="L62" i="3"/>
  <c r="L63" i="3"/>
  <c r="L65" i="3"/>
  <c r="L66" i="3"/>
  <c r="L67" i="3"/>
  <c r="L68" i="3"/>
  <c r="L69" i="3"/>
  <c r="L110" i="3"/>
  <c r="L111" i="3"/>
  <c r="L113" i="3"/>
  <c r="L114" i="3"/>
  <c r="L115" i="3"/>
  <c r="L116" i="3"/>
  <c r="L123" i="3"/>
  <c r="L124" i="3"/>
  <c r="L128" i="3"/>
  <c r="L129" i="3"/>
  <c r="L130" i="3"/>
  <c r="L131" i="3"/>
  <c r="L132" i="3"/>
  <c r="L133" i="3"/>
  <c r="L139" i="3"/>
  <c r="L140" i="3"/>
  <c r="L148" i="3"/>
  <c r="L149" i="3"/>
  <c r="L150" i="3"/>
  <c r="L151" i="3"/>
  <c r="L152" i="3"/>
  <c r="L158" i="3"/>
  <c r="L159" i="3"/>
  <c r="L160" i="3"/>
  <c r="L161" i="3"/>
  <c r="L162" i="3"/>
  <c r="L163" i="3"/>
  <c r="L164" i="3"/>
  <c r="L169" i="3"/>
  <c r="L170" i="3"/>
  <c r="L178" i="3"/>
  <c r="L179" i="3"/>
  <c r="L180" i="3"/>
  <c r="L181" i="3"/>
  <c r="L182" i="3"/>
  <c r="L183" i="3"/>
  <c r="L192" i="3"/>
  <c r="L193" i="3"/>
  <c r="L194" i="3"/>
  <c r="L206" i="3"/>
  <c r="L207" i="3"/>
  <c r="L215" i="3"/>
  <c r="L216" i="3"/>
  <c r="L217" i="3"/>
  <c r="L218" i="3"/>
  <c r="L222" i="3"/>
  <c r="L223" i="3"/>
  <c r="L224" i="3"/>
  <c r="L225" i="3"/>
  <c r="L226" i="3"/>
  <c r="L227" i="3"/>
  <c r="L236" i="3"/>
  <c r="L237" i="3"/>
  <c r="L238" i="3"/>
  <c r="L239" i="3"/>
  <c r="L240" i="3"/>
  <c r="L241" i="3"/>
  <c r="L242" i="3"/>
  <c r="L243" i="3"/>
  <c r="L244" i="3"/>
  <c r="L245" i="3"/>
  <c r="L246" i="3"/>
  <c r="L247" i="3"/>
  <c r="L248" i="3"/>
  <c r="L249" i="3"/>
  <c r="L260" i="3"/>
  <c r="L261" i="3"/>
  <c r="L262" i="3"/>
  <c r="L263" i="3"/>
  <c r="L264" i="3"/>
  <c r="L265" i="3"/>
  <c r="L284" i="3"/>
  <c r="L285" i="3"/>
  <c r="L298" i="3"/>
  <c r="L299" i="3"/>
  <c r="L312" i="3"/>
  <c r="L317" i="3"/>
  <c r="L318" i="3"/>
  <c r="L319" i="3"/>
  <c r="L320" i="3"/>
  <c r="L321" i="3"/>
  <c r="L322" i="3"/>
  <c r="L323" i="3"/>
  <c r="L366" i="3"/>
  <c r="L367" i="3"/>
  <c r="L368" i="3"/>
  <c r="L370" i="3"/>
  <c r="L379" i="3"/>
  <c r="L380" i="3"/>
  <c r="L392" i="3"/>
  <c r="L393" i="3"/>
  <c r="L394" i="3"/>
  <c r="L400" i="3"/>
  <c r="L413" i="3"/>
  <c r="L414" i="3"/>
  <c r="L415" i="3"/>
  <c r="L416" i="3"/>
  <c r="L417" i="3"/>
  <c r="L437" i="3"/>
  <c r="L438" i="3"/>
  <c r="K450" i="3"/>
  <c r="L450" i="3"/>
  <c r="J450" i="3"/>
  <c r="K449" i="3"/>
  <c r="L449" i="3"/>
  <c r="J449" i="3"/>
  <c r="K448" i="3"/>
  <c r="L448" i="3"/>
  <c r="J448" i="3"/>
  <c r="K447" i="3"/>
  <c r="L447" i="3" s="1"/>
  <c r="J447" i="3"/>
  <c r="K446" i="3"/>
  <c r="L446" i="3"/>
  <c r="J446" i="3"/>
  <c r="K445" i="3"/>
  <c r="L445" i="3"/>
  <c r="J445" i="3"/>
  <c r="K444" i="3"/>
  <c r="L444" i="3"/>
  <c r="J444" i="3"/>
  <c r="K443" i="3"/>
  <c r="L443" i="3" s="1"/>
  <c r="J443" i="3"/>
  <c r="K442" i="3"/>
  <c r="L442" i="3"/>
  <c r="J442" i="3"/>
  <c r="K441" i="3"/>
  <c r="L441" i="3"/>
  <c r="J441" i="3"/>
  <c r="K440" i="3"/>
  <c r="L440" i="3"/>
  <c r="J440" i="3"/>
  <c r="K439" i="3"/>
  <c r="L439" i="3" s="1"/>
  <c r="J439" i="3"/>
  <c r="K436" i="3"/>
  <c r="L436" i="3"/>
  <c r="J436" i="3"/>
  <c r="K435" i="3"/>
  <c r="L435" i="3"/>
  <c r="J435" i="3"/>
  <c r="K434" i="3"/>
  <c r="L434" i="3"/>
  <c r="J434" i="3"/>
  <c r="K433" i="3"/>
  <c r="L433" i="3" s="1"/>
  <c r="J433" i="3"/>
  <c r="K432" i="3"/>
  <c r="L432" i="3"/>
  <c r="J432" i="3"/>
  <c r="K431" i="3"/>
  <c r="L431" i="3"/>
  <c r="J431" i="3"/>
  <c r="K430" i="3"/>
  <c r="L430" i="3"/>
  <c r="J430" i="3"/>
  <c r="K429" i="3"/>
  <c r="L429" i="3" s="1"/>
  <c r="J429" i="3"/>
  <c r="K428" i="3"/>
  <c r="L428" i="3"/>
  <c r="J428" i="3"/>
  <c r="K427" i="3"/>
  <c r="L427" i="3"/>
  <c r="J427" i="3"/>
  <c r="K426" i="3"/>
  <c r="L426" i="3"/>
  <c r="J426" i="3"/>
  <c r="K425" i="3"/>
  <c r="L425" i="3" s="1"/>
  <c r="J425" i="3"/>
  <c r="K424" i="3"/>
  <c r="L424" i="3"/>
  <c r="J424" i="3"/>
  <c r="K423" i="3"/>
  <c r="L423" i="3"/>
  <c r="J423" i="3"/>
  <c r="K422" i="3"/>
  <c r="L422" i="3"/>
  <c r="J422" i="3"/>
  <c r="K421" i="3"/>
  <c r="L421" i="3" s="1"/>
  <c r="J421" i="3"/>
  <c r="K420" i="3"/>
  <c r="L420" i="3"/>
  <c r="J420" i="3"/>
  <c r="K419" i="3"/>
  <c r="L419" i="3"/>
  <c r="J419" i="3"/>
  <c r="K412" i="3"/>
  <c r="L412" i="3"/>
  <c r="J412" i="3"/>
  <c r="K411" i="3"/>
  <c r="L411" i="3" s="1"/>
  <c r="J411" i="3"/>
  <c r="K410" i="3"/>
  <c r="L410" i="3"/>
  <c r="J410" i="3"/>
  <c r="K409" i="3"/>
  <c r="L409" i="3"/>
  <c r="J409" i="3"/>
  <c r="K408" i="3"/>
  <c r="L408" i="3"/>
  <c r="J408" i="3"/>
  <c r="K407" i="3"/>
  <c r="L407" i="3" s="1"/>
  <c r="J407" i="3"/>
  <c r="K406" i="3"/>
  <c r="L406" i="3"/>
  <c r="J406" i="3"/>
  <c r="K405" i="3"/>
  <c r="L405" i="3"/>
  <c r="J405" i="3"/>
  <c r="K404" i="3"/>
  <c r="L404" i="3"/>
  <c r="J404" i="3"/>
  <c r="K403" i="3"/>
  <c r="L403" i="3" s="1"/>
  <c r="J403" i="3"/>
  <c r="K402" i="3"/>
  <c r="L402" i="3"/>
  <c r="J402" i="3"/>
  <c r="K401" i="3"/>
  <c r="L401" i="3"/>
  <c r="J401" i="3"/>
  <c r="K399" i="3"/>
  <c r="L399" i="3"/>
  <c r="J399" i="3"/>
  <c r="K398" i="3"/>
  <c r="L398" i="3" s="1"/>
  <c r="J398" i="3"/>
  <c r="K397" i="3"/>
  <c r="L397" i="3"/>
  <c r="J397" i="3"/>
  <c r="K396" i="3"/>
  <c r="L396" i="3"/>
  <c r="J396" i="3"/>
  <c r="K395" i="3"/>
  <c r="L395" i="3"/>
  <c r="J395" i="3"/>
  <c r="K391" i="3"/>
  <c r="L391" i="3" s="1"/>
  <c r="J391" i="3"/>
  <c r="K390" i="3"/>
  <c r="L390" i="3"/>
  <c r="J390" i="3"/>
  <c r="K389" i="3"/>
  <c r="L389" i="3"/>
  <c r="J389" i="3"/>
  <c r="K388" i="3"/>
  <c r="L388" i="3"/>
  <c r="J388" i="3"/>
  <c r="K387" i="3"/>
  <c r="L387" i="3" s="1"/>
  <c r="J387" i="3"/>
  <c r="K386" i="3"/>
  <c r="L386" i="3"/>
  <c r="J386" i="3"/>
  <c r="K385" i="3"/>
  <c r="L385" i="3"/>
  <c r="J385" i="3"/>
  <c r="K384" i="3"/>
  <c r="L384" i="3"/>
  <c r="J384" i="3"/>
  <c r="K383" i="3"/>
  <c r="L383" i="3" s="1"/>
  <c r="J383" i="3"/>
  <c r="K382" i="3"/>
  <c r="L382" i="3"/>
  <c r="J382" i="3"/>
  <c r="K381" i="3"/>
  <c r="L381" i="3"/>
  <c r="J381" i="3"/>
  <c r="K378" i="3"/>
  <c r="L378" i="3"/>
  <c r="J378" i="3"/>
  <c r="K377" i="3"/>
  <c r="L377" i="3" s="1"/>
  <c r="J377" i="3"/>
  <c r="K376" i="3"/>
  <c r="L376" i="3"/>
  <c r="J376" i="3"/>
  <c r="K375" i="3"/>
  <c r="L375" i="3"/>
  <c r="J375" i="3"/>
  <c r="K374" i="3"/>
  <c r="L374" i="3"/>
  <c r="J374" i="3"/>
  <c r="K373" i="3"/>
  <c r="L373" i="3" s="1"/>
  <c r="J373" i="3"/>
  <c r="K372" i="3"/>
  <c r="L372" i="3"/>
  <c r="J372" i="3"/>
  <c r="K369" i="3"/>
  <c r="L369" i="3"/>
  <c r="J369" i="3"/>
  <c r="K365" i="3"/>
  <c r="L365" i="3"/>
  <c r="J365" i="3"/>
  <c r="K364" i="3"/>
  <c r="L364" i="3" s="1"/>
  <c r="J364" i="3"/>
  <c r="K363" i="3"/>
  <c r="L363" i="3"/>
  <c r="J363" i="3"/>
  <c r="K362" i="3"/>
  <c r="L362" i="3"/>
  <c r="J362" i="3"/>
  <c r="K361" i="3"/>
  <c r="L361" i="3"/>
  <c r="J361" i="3"/>
  <c r="K360" i="3"/>
  <c r="L360" i="3" s="1"/>
  <c r="J360" i="3"/>
  <c r="K359" i="3"/>
  <c r="L359" i="3"/>
  <c r="J359" i="3"/>
  <c r="K358" i="3"/>
  <c r="L358" i="3"/>
  <c r="J358" i="3"/>
  <c r="K357" i="3"/>
  <c r="L357" i="3"/>
  <c r="J357" i="3"/>
  <c r="K356" i="3"/>
  <c r="L356" i="3" s="1"/>
  <c r="J356" i="3"/>
  <c r="K355" i="3"/>
  <c r="L355" i="3"/>
  <c r="J355" i="3"/>
  <c r="K354" i="3"/>
  <c r="L354" i="3"/>
  <c r="J354" i="3"/>
  <c r="K353" i="3"/>
  <c r="L353" i="3"/>
  <c r="J353" i="3"/>
  <c r="K352" i="3"/>
  <c r="L352" i="3" s="1"/>
  <c r="J352" i="3"/>
  <c r="K351" i="3"/>
  <c r="L351" i="3"/>
  <c r="J351" i="3"/>
  <c r="K350" i="3"/>
  <c r="L350" i="3"/>
  <c r="J350" i="3"/>
  <c r="K349" i="3"/>
  <c r="L349" i="3"/>
  <c r="J349" i="3"/>
  <c r="K348" i="3"/>
  <c r="L348" i="3" s="1"/>
  <c r="J348" i="3"/>
  <c r="K347" i="3"/>
  <c r="L347" i="3"/>
  <c r="J347" i="3"/>
  <c r="K346" i="3"/>
  <c r="L346" i="3"/>
  <c r="J346" i="3"/>
  <c r="K345" i="3"/>
  <c r="L345" i="3"/>
  <c r="J345" i="3"/>
  <c r="K344" i="3"/>
  <c r="L344" i="3" s="1"/>
  <c r="J344" i="3"/>
  <c r="K343" i="3"/>
  <c r="L343" i="3"/>
  <c r="J343" i="3"/>
  <c r="K342" i="3"/>
  <c r="L342" i="3"/>
  <c r="J342" i="3"/>
  <c r="K341" i="3"/>
  <c r="L341" i="3"/>
  <c r="J341" i="3"/>
  <c r="K340" i="3"/>
  <c r="L340" i="3" s="1"/>
  <c r="J340" i="3"/>
  <c r="K339" i="3"/>
  <c r="L339" i="3"/>
  <c r="J339" i="3"/>
  <c r="K338" i="3"/>
  <c r="L338" i="3"/>
  <c r="J338" i="3"/>
  <c r="K337" i="3"/>
  <c r="L337" i="3"/>
  <c r="J337" i="3"/>
  <c r="K335" i="3"/>
  <c r="L335" i="3" s="1"/>
  <c r="J335" i="3"/>
  <c r="K334" i="3"/>
  <c r="L334" i="3"/>
  <c r="J334" i="3"/>
  <c r="K333" i="3"/>
  <c r="L333" i="3"/>
  <c r="J333" i="3"/>
  <c r="K332" i="3"/>
  <c r="L332" i="3"/>
  <c r="J332" i="3"/>
  <c r="K331" i="3"/>
  <c r="L331" i="3" s="1"/>
  <c r="J331" i="3"/>
  <c r="K330" i="3"/>
  <c r="L330" i="3"/>
  <c r="J330" i="3"/>
  <c r="K329" i="3"/>
  <c r="L329" i="3"/>
  <c r="J329" i="3"/>
  <c r="K328" i="3"/>
  <c r="L328" i="3"/>
  <c r="J328" i="3"/>
  <c r="K327" i="3"/>
  <c r="L327" i="3" s="1"/>
  <c r="J327" i="3"/>
  <c r="K326" i="3"/>
  <c r="L326" i="3"/>
  <c r="J326" i="3"/>
  <c r="K325" i="3"/>
  <c r="L325" i="3"/>
  <c r="J325" i="3"/>
  <c r="K324" i="3"/>
  <c r="L324" i="3"/>
  <c r="J324" i="3"/>
  <c r="K316" i="3"/>
  <c r="L316" i="3" s="1"/>
  <c r="J316" i="3"/>
  <c r="K315" i="3"/>
  <c r="L315" i="3"/>
  <c r="J315" i="3"/>
  <c r="K314" i="3"/>
  <c r="L314" i="3"/>
  <c r="J314" i="3"/>
  <c r="K313" i="3"/>
  <c r="L313" i="3"/>
  <c r="J313" i="3"/>
  <c r="K311" i="3"/>
  <c r="L311" i="3" s="1"/>
  <c r="J311" i="3"/>
  <c r="K309" i="3"/>
  <c r="L309" i="3"/>
  <c r="J309" i="3"/>
  <c r="K308" i="3"/>
  <c r="L308" i="3"/>
  <c r="J308" i="3"/>
  <c r="K307" i="3"/>
  <c r="L307" i="3"/>
  <c r="J307" i="3"/>
  <c r="K306" i="3"/>
  <c r="L306" i="3" s="1"/>
  <c r="J306" i="3"/>
  <c r="K305" i="3"/>
  <c r="L305" i="3"/>
  <c r="J305" i="3"/>
  <c r="K304" i="3"/>
  <c r="L304" i="3"/>
  <c r="J304" i="3"/>
  <c r="K303" i="3"/>
  <c r="L303" i="3"/>
  <c r="J303" i="3"/>
  <c r="K302" i="3"/>
  <c r="L302" i="3" s="1"/>
  <c r="J302" i="3"/>
  <c r="K301" i="3"/>
  <c r="L301" i="3"/>
  <c r="J301" i="3"/>
  <c r="K300" i="3"/>
  <c r="L300" i="3"/>
  <c r="J300" i="3"/>
  <c r="K297" i="3"/>
  <c r="L297" i="3"/>
  <c r="J297" i="3"/>
  <c r="K296" i="3"/>
  <c r="L296" i="3" s="1"/>
  <c r="J296" i="3"/>
  <c r="K295" i="3"/>
  <c r="L295" i="3"/>
  <c r="J295" i="3"/>
  <c r="K294" i="3"/>
  <c r="L294" i="3"/>
  <c r="J294" i="3"/>
  <c r="K293" i="3"/>
  <c r="L293" i="3"/>
  <c r="J293" i="3"/>
  <c r="K292" i="3"/>
  <c r="L292" i="3" s="1"/>
  <c r="J292" i="3"/>
  <c r="K291" i="3"/>
  <c r="L291" i="3"/>
  <c r="J291" i="3"/>
  <c r="K290" i="3"/>
  <c r="L290" i="3"/>
  <c r="J290" i="3"/>
  <c r="K289" i="3"/>
  <c r="L289" i="3"/>
  <c r="J289" i="3"/>
  <c r="K288" i="3"/>
  <c r="L288" i="3" s="1"/>
  <c r="J288" i="3"/>
  <c r="K287" i="3"/>
  <c r="L287" i="3"/>
  <c r="J287" i="3"/>
  <c r="K283" i="3"/>
  <c r="L283" i="3"/>
  <c r="J283" i="3"/>
  <c r="K282" i="3"/>
  <c r="L282" i="3"/>
  <c r="J282" i="3"/>
  <c r="K281" i="3"/>
  <c r="L281" i="3" s="1"/>
  <c r="J281" i="3"/>
  <c r="K280" i="3"/>
  <c r="L280" i="3"/>
  <c r="J280" i="3"/>
  <c r="K279" i="3"/>
  <c r="L279" i="3"/>
  <c r="J279" i="3"/>
  <c r="K278" i="3"/>
  <c r="L278" i="3"/>
  <c r="J278" i="3"/>
  <c r="K277" i="3"/>
  <c r="L277" i="3" s="1"/>
  <c r="J277" i="3"/>
  <c r="K276" i="3"/>
  <c r="L276" i="3"/>
  <c r="J276" i="3"/>
  <c r="K275" i="3"/>
  <c r="L275" i="3"/>
  <c r="J275" i="3"/>
  <c r="K274" i="3"/>
  <c r="L274" i="3"/>
  <c r="J274" i="3"/>
  <c r="K273" i="3"/>
  <c r="L273" i="3" s="1"/>
  <c r="J273" i="3"/>
  <c r="K272" i="3"/>
  <c r="L272" i="3"/>
  <c r="J272" i="3"/>
  <c r="K271" i="3"/>
  <c r="L271" i="3"/>
  <c r="J271" i="3"/>
  <c r="K270" i="3"/>
  <c r="L270" i="3"/>
  <c r="J270" i="3"/>
  <c r="K269" i="3"/>
  <c r="L269" i="3" s="1"/>
  <c r="J269" i="3"/>
  <c r="K268" i="3"/>
  <c r="L268" i="3"/>
  <c r="J268" i="3"/>
  <c r="K267" i="3"/>
  <c r="L267" i="3"/>
  <c r="J267" i="3"/>
  <c r="K266" i="3"/>
  <c r="L266" i="3"/>
  <c r="J266" i="3"/>
  <c r="K259" i="3"/>
  <c r="L259" i="3" s="1"/>
  <c r="J259" i="3"/>
  <c r="K258" i="3"/>
  <c r="L258" i="3"/>
  <c r="J258" i="3"/>
  <c r="K257" i="3"/>
  <c r="L257" i="3"/>
  <c r="J257" i="3"/>
  <c r="K256" i="3"/>
  <c r="L256" i="3"/>
  <c r="J256" i="3"/>
  <c r="K255" i="3"/>
  <c r="L255" i="3" s="1"/>
  <c r="J255" i="3"/>
  <c r="K254" i="3"/>
  <c r="L254" i="3"/>
  <c r="J254" i="3"/>
  <c r="K253" i="3"/>
  <c r="L253" i="3"/>
  <c r="J253" i="3"/>
  <c r="K251" i="3"/>
  <c r="L251" i="3"/>
  <c r="J251" i="3"/>
  <c r="K250" i="3"/>
  <c r="L250" i="3" s="1"/>
  <c r="J250" i="3"/>
  <c r="K235" i="3"/>
  <c r="L235" i="3"/>
  <c r="J235" i="3"/>
  <c r="K234" i="3"/>
  <c r="L234" i="3"/>
  <c r="J234" i="3"/>
  <c r="K233" i="3"/>
  <c r="L233" i="3"/>
  <c r="J233" i="3"/>
  <c r="K232" i="3"/>
  <c r="L232" i="3" s="1"/>
  <c r="J232" i="3"/>
  <c r="K231" i="3"/>
  <c r="L231" i="3"/>
  <c r="J231" i="3"/>
  <c r="K230" i="3"/>
  <c r="L230" i="3"/>
  <c r="J230" i="3"/>
  <c r="K228" i="3"/>
  <c r="L228" i="3"/>
  <c r="J228" i="3"/>
  <c r="K221" i="3"/>
  <c r="L221" i="3" s="1"/>
  <c r="J221" i="3"/>
  <c r="K220" i="3"/>
  <c r="L220" i="3"/>
  <c r="J220" i="3"/>
  <c r="K219" i="3"/>
  <c r="L219" i="3"/>
  <c r="J219" i="3"/>
  <c r="K214" i="3"/>
  <c r="L214" i="3"/>
  <c r="J214" i="3"/>
  <c r="K213" i="3"/>
  <c r="L213" i="3" s="1"/>
  <c r="J213" i="3"/>
  <c r="K212" i="3"/>
  <c r="L212" i="3"/>
  <c r="J212" i="3"/>
  <c r="K211" i="3"/>
  <c r="L211" i="3"/>
  <c r="J211" i="3"/>
  <c r="K210" i="3"/>
  <c r="L210" i="3"/>
  <c r="J210" i="3"/>
  <c r="K209" i="3"/>
  <c r="L209" i="3" s="1"/>
  <c r="J209" i="3"/>
  <c r="K205" i="3"/>
  <c r="L205" i="3"/>
  <c r="J205" i="3"/>
  <c r="K204" i="3"/>
  <c r="L204" i="3"/>
  <c r="J204" i="3"/>
  <c r="K203" i="3"/>
  <c r="L203" i="3"/>
  <c r="J203" i="3"/>
  <c r="K202" i="3"/>
  <c r="L202" i="3" s="1"/>
  <c r="J202" i="3"/>
  <c r="K201" i="3"/>
  <c r="L201" i="3"/>
  <c r="J201" i="3"/>
  <c r="K200" i="3"/>
  <c r="L200" i="3"/>
  <c r="J200" i="3"/>
  <c r="K199" i="3"/>
  <c r="L199" i="3"/>
  <c r="J199" i="3"/>
  <c r="K198" i="3"/>
  <c r="L198" i="3" s="1"/>
  <c r="J198" i="3"/>
  <c r="K197" i="3"/>
  <c r="L197" i="3"/>
  <c r="J197" i="3"/>
  <c r="K196" i="3"/>
  <c r="L196" i="3"/>
  <c r="J196" i="3"/>
  <c r="K195" i="3"/>
  <c r="L195" i="3"/>
  <c r="J195" i="3"/>
  <c r="K191" i="3"/>
  <c r="L191" i="3" s="1"/>
  <c r="J191" i="3"/>
  <c r="K190" i="3"/>
  <c r="L190" i="3"/>
  <c r="J190" i="3"/>
  <c r="K189" i="3"/>
  <c r="L189" i="3"/>
  <c r="J189" i="3"/>
  <c r="K188" i="3"/>
  <c r="L188" i="3"/>
  <c r="J188" i="3"/>
  <c r="K187" i="3"/>
  <c r="L187" i="3" s="1"/>
  <c r="J187" i="3"/>
  <c r="K186" i="3"/>
  <c r="L186" i="3"/>
  <c r="J186" i="3"/>
  <c r="K185" i="3"/>
  <c r="L185" i="3"/>
  <c r="J185" i="3"/>
  <c r="K184" i="3"/>
  <c r="L184" i="3"/>
  <c r="J184" i="3"/>
  <c r="K177" i="3"/>
  <c r="L177" i="3" s="1"/>
  <c r="J177" i="3"/>
  <c r="K176" i="3"/>
  <c r="L176" i="3"/>
  <c r="J176" i="3"/>
  <c r="K175" i="3"/>
  <c r="L175" i="3"/>
  <c r="J175" i="3"/>
  <c r="K174" i="3"/>
  <c r="L174" i="3"/>
  <c r="J174" i="3"/>
  <c r="K173" i="3"/>
  <c r="L173" i="3" s="1"/>
  <c r="J173" i="3"/>
  <c r="K172" i="3"/>
  <c r="L172" i="3"/>
  <c r="J172" i="3"/>
  <c r="K171" i="3"/>
  <c r="L171" i="3"/>
  <c r="J171" i="3"/>
  <c r="K168" i="3"/>
  <c r="L168" i="3"/>
  <c r="J168" i="3"/>
  <c r="K167" i="3"/>
  <c r="L167" i="3" s="1"/>
  <c r="J167" i="3"/>
  <c r="K166" i="3"/>
  <c r="L166" i="3"/>
  <c r="J166" i="3"/>
  <c r="K165" i="3"/>
  <c r="L165" i="3"/>
  <c r="J165" i="3"/>
  <c r="K157" i="3"/>
  <c r="L157" i="3"/>
  <c r="J157" i="3"/>
  <c r="K156" i="3"/>
  <c r="L156" i="3" s="1"/>
  <c r="J156" i="3"/>
  <c r="K155" i="3"/>
  <c r="L155" i="3"/>
  <c r="J155" i="3"/>
  <c r="K154" i="3"/>
  <c r="L154" i="3"/>
  <c r="J154" i="3"/>
  <c r="K153" i="3"/>
  <c r="L153" i="3"/>
  <c r="J153" i="3"/>
  <c r="K147" i="3"/>
  <c r="L147" i="3" s="1"/>
  <c r="J147" i="3"/>
  <c r="K146" i="3"/>
  <c r="L146" i="3"/>
  <c r="J146" i="3"/>
  <c r="K145" i="3"/>
  <c r="L145" i="3"/>
  <c r="J145" i="3"/>
  <c r="K144" i="3"/>
  <c r="L144" i="3"/>
  <c r="J144" i="3"/>
  <c r="K143" i="3"/>
  <c r="L143" i="3" s="1"/>
  <c r="J143" i="3"/>
  <c r="K142" i="3"/>
  <c r="L142" i="3"/>
  <c r="J142" i="3"/>
  <c r="K141" i="3"/>
  <c r="L141" i="3"/>
  <c r="J141" i="3"/>
  <c r="K138" i="3"/>
  <c r="L138" i="3"/>
  <c r="J138" i="3"/>
  <c r="K137" i="3"/>
  <c r="L137" i="3" s="1"/>
  <c r="J137" i="3"/>
  <c r="K136" i="3"/>
  <c r="L136" i="3"/>
  <c r="J136" i="3"/>
  <c r="K135" i="3"/>
  <c r="L135" i="3"/>
  <c r="J135" i="3"/>
  <c r="K134" i="3"/>
  <c r="L134" i="3"/>
  <c r="J134" i="3"/>
  <c r="K127" i="3"/>
  <c r="L127" i="3" s="1"/>
  <c r="J127" i="3"/>
  <c r="K126" i="3"/>
  <c r="L126" i="3"/>
  <c r="J126" i="3"/>
  <c r="K125" i="3"/>
  <c r="L125" i="3"/>
  <c r="J125" i="3"/>
  <c r="K122" i="3"/>
  <c r="L122" i="3"/>
  <c r="J122" i="3"/>
  <c r="K121" i="3"/>
  <c r="L121" i="3" s="1"/>
  <c r="J121" i="3"/>
  <c r="K120" i="3"/>
  <c r="L120" i="3"/>
  <c r="J120" i="3"/>
  <c r="K119" i="3"/>
  <c r="L119" i="3"/>
  <c r="J119" i="3"/>
  <c r="K118" i="3"/>
  <c r="L118" i="3"/>
  <c r="J118" i="3"/>
  <c r="K117" i="3"/>
  <c r="L117" i="3" s="1"/>
  <c r="J117" i="3"/>
  <c r="K112" i="3"/>
  <c r="L112" i="3"/>
  <c r="J112" i="3"/>
  <c r="K109" i="3"/>
  <c r="L109" i="3"/>
  <c r="J109" i="3"/>
  <c r="K108" i="3"/>
  <c r="L108" i="3"/>
  <c r="J108" i="3"/>
  <c r="K107" i="3"/>
  <c r="L107" i="3" s="1"/>
  <c r="J107" i="3"/>
  <c r="K106" i="3"/>
  <c r="L106" i="3"/>
  <c r="J106" i="3"/>
  <c r="K105" i="3"/>
  <c r="L105" i="3"/>
  <c r="J105" i="3"/>
  <c r="K104" i="3"/>
  <c r="L104" i="3"/>
  <c r="J104" i="3"/>
  <c r="K103" i="3"/>
  <c r="L103" i="3" s="1"/>
  <c r="J103" i="3"/>
  <c r="K102" i="3"/>
  <c r="L102" i="3"/>
  <c r="J102" i="3"/>
  <c r="K101" i="3"/>
  <c r="L101" i="3"/>
  <c r="J101" i="3"/>
  <c r="K100" i="3"/>
  <c r="L100" i="3"/>
  <c r="J100" i="3"/>
  <c r="K99" i="3"/>
  <c r="L99" i="3" s="1"/>
  <c r="J99" i="3"/>
  <c r="K98" i="3"/>
  <c r="L98" i="3"/>
  <c r="J98" i="3"/>
  <c r="K97" i="3"/>
  <c r="L97" i="3"/>
  <c r="J97" i="3"/>
  <c r="K96" i="3"/>
  <c r="L96" i="3"/>
  <c r="J96" i="3"/>
  <c r="K95" i="3"/>
  <c r="L95" i="3" s="1"/>
  <c r="J95" i="3"/>
  <c r="K94" i="3"/>
  <c r="L94" i="3"/>
  <c r="J94" i="3"/>
  <c r="K93" i="3"/>
  <c r="L93" i="3"/>
  <c r="J93" i="3"/>
  <c r="K92" i="3"/>
  <c r="L92" i="3"/>
  <c r="J92" i="3"/>
  <c r="K91" i="3"/>
  <c r="L91" i="3" s="1"/>
  <c r="J91" i="3"/>
  <c r="K90" i="3"/>
  <c r="L90" i="3"/>
  <c r="J90" i="3"/>
  <c r="K89" i="3"/>
  <c r="L89" i="3"/>
  <c r="J89" i="3"/>
  <c r="K88" i="3"/>
  <c r="L88" i="3"/>
  <c r="J88" i="3"/>
  <c r="K87" i="3"/>
  <c r="L87" i="3" s="1"/>
  <c r="J87" i="3"/>
  <c r="K86" i="3"/>
  <c r="L86" i="3"/>
  <c r="J86" i="3"/>
  <c r="K85" i="3"/>
  <c r="L85" i="3"/>
  <c r="J85" i="3"/>
  <c r="K83" i="3"/>
  <c r="L83" i="3"/>
  <c r="J83" i="3"/>
  <c r="K82" i="3"/>
  <c r="L82" i="3" s="1"/>
  <c r="J82" i="3"/>
  <c r="K81" i="3"/>
  <c r="L81" i="3"/>
  <c r="J81" i="3"/>
  <c r="K80" i="3"/>
  <c r="L80" i="3"/>
  <c r="J80" i="3"/>
  <c r="K79" i="3"/>
  <c r="L79" i="3"/>
  <c r="J79" i="3"/>
  <c r="K78" i="3"/>
  <c r="L78" i="3" s="1"/>
  <c r="J78" i="3"/>
  <c r="K77" i="3"/>
  <c r="L77" i="3"/>
  <c r="J77" i="3"/>
  <c r="K76" i="3"/>
  <c r="L76" i="3"/>
  <c r="J76" i="3"/>
  <c r="K75" i="3"/>
  <c r="L75" i="3"/>
  <c r="J75" i="3"/>
  <c r="K74" i="3"/>
  <c r="L74" i="3" s="1"/>
  <c r="J74" i="3"/>
  <c r="K73" i="3"/>
  <c r="L73" i="3"/>
  <c r="J73" i="3"/>
  <c r="K72" i="3"/>
  <c r="L72" i="3"/>
  <c r="J72" i="3"/>
  <c r="K71" i="3"/>
  <c r="L71" i="3"/>
  <c r="J71" i="3"/>
  <c r="K70" i="3"/>
  <c r="L70" i="3" s="1"/>
  <c r="J70" i="3"/>
  <c r="K64" i="3"/>
  <c r="L64" i="3"/>
  <c r="J64" i="3"/>
  <c r="K61" i="3"/>
  <c r="L61" i="3"/>
  <c r="J61" i="3"/>
  <c r="K60" i="3"/>
  <c r="L60" i="3"/>
  <c r="J60" i="3"/>
  <c r="K59" i="3"/>
  <c r="L59" i="3" s="1"/>
  <c r="J59" i="3"/>
  <c r="K58" i="3"/>
  <c r="L58" i="3"/>
  <c r="J58" i="3"/>
  <c r="K57" i="3"/>
  <c r="L57" i="3"/>
  <c r="J57" i="3"/>
  <c r="K56" i="3"/>
  <c r="L56" i="3"/>
  <c r="J56" i="3"/>
  <c r="K55" i="3"/>
  <c r="L55" i="3" s="1"/>
  <c r="J55" i="3"/>
  <c r="K54" i="3"/>
  <c r="L54" i="3"/>
  <c r="J54" i="3"/>
  <c r="K53" i="3"/>
  <c r="L53" i="3"/>
  <c r="J53" i="3"/>
  <c r="K52" i="3"/>
  <c r="L52" i="3"/>
  <c r="J52" i="3"/>
  <c r="K51" i="3"/>
  <c r="L51" i="3" s="1"/>
  <c r="J51" i="3"/>
  <c r="K50" i="3"/>
  <c r="L50" i="3"/>
  <c r="J50" i="3"/>
  <c r="K49" i="3"/>
  <c r="L49" i="3"/>
  <c r="J49" i="3"/>
  <c r="K42" i="3"/>
  <c r="L42" i="3"/>
  <c r="J42" i="3"/>
  <c r="K41" i="3"/>
  <c r="L41" i="3" s="1"/>
  <c r="J41" i="3"/>
  <c r="K40" i="3"/>
  <c r="L40" i="3"/>
  <c r="J40" i="3"/>
  <c r="K39" i="3"/>
  <c r="L39" i="3"/>
  <c r="J39" i="3"/>
  <c r="K38" i="3"/>
  <c r="L38" i="3"/>
  <c r="J38" i="3"/>
  <c r="K37" i="3"/>
  <c r="L37" i="3" s="1"/>
  <c r="J37" i="3"/>
  <c r="K36" i="3"/>
  <c r="L36" i="3"/>
  <c r="J36" i="3"/>
  <c r="K35" i="3"/>
  <c r="L35" i="3"/>
  <c r="J35" i="3"/>
  <c r="K34" i="3"/>
  <c r="L34" i="3"/>
  <c r="J34" i="3"/>
  <c r="K32" i="3"/>
  <c r="L32" i="3" s="1"/>
  <c r="J32" i="3"/>
  <c r="K31" i="3"/>
  <c r="L31" i="3"/>
  <c r="J31" i="3"/>
  <c r="K25" i="3"/>
  <c r="L25" i="3"/>
  <c r="J25" i="3"/>
  <c r="K24" i="3"/>
  <c r="L24" i="3"/>
  <c r="J24" i="3"/>
  <c r="K23" i="3"/>
  <c r="L23" i="3" s="1"/>
  <c r="J23" i="3"/>
  <c r="K22" i="3"/>
  <c r="L22" i="3"/>
  <c r="J22" i="3"/>
  <c r="K19" i="3"/>
  <c r="L19" i="3"/>
  <c r="J19" i="3"/>
  <c r="K18" i="3"/>
  <c r="L18" i="3"/>
  <c r="J18" i="3"/>
  <c r="K17" i="3"/>
  <c r="L17" i="3" s="1"/>
  <c r="J17" i="3"/>
  <c r="K16" i="3"/>
  <c r="L16" i="3"/>
  <c r="J16" i="3"/>
  <c r="K15" i="3"/>
  <c r="L15" i="3"/>
  <c r="J15" i="3"/>
  <c r="K14" i="3"/>
  <c r="L14" i="3"/>
  <c r="J14" i="3"/>
  <c r="K13" i="3"/>
  <c r="L13" i="3" s="1"/>
  <c r="J13" i="3"/>
  <c r="K12" i="3"/>
  <c r="L12" i="3"/>
  <c r="J12" i="3"/>
  <c r="K11" i="3"/>
  <c r="L11" i="3"/>
  <c r="J11" i="3"/>
  <c r="K4" i="3"/>
  <c r="L4" i="3"/>
  <c r="J4" i="3"/>
  <c r="K3" i="3"/>
  <c r="L3" i="3" s="1"/>
  <c r="L451" i="3" s="1"/>
  <c r="J3" i="3"/>
  <c r="N85" i="2"/>
  <c r="M85" i="2"/>
  <c r="N435" i="2"/>
  <c r="M435" i="2"/>
  <c r="N337" i="2"/>
  <c r="M337" i="2"/>
  <c r="N308" i="2"/>
  <c r="M308" i="2"/>
  <c r="N307" i="2"/>
  <c r="M307" i="2"/>
  <c r="N309" i="2"/>
  <c r="M309" i="2"/>
  <c r="N119" i="2"/>
  <c r="M119" i="2"/>
  <c r="N329" i="2"/>
  <c r="M329" i="2"/>
  <c r="N328" i="2"/>
  <c r="M328" i="2"/>
  <c r="N413" i="2"/>
  <c r="M413" i="2"/>
  <c r="N412" i="2"/>
  <c r="M412" i="2"/>
  <c r="N71" i="2"/>
  <c r="M71" i="2"/>
  <c r="N228" i="2"/>
  <c r="M228" i="2"/>
  <c r="N434" i="2"/>
  <c r="M434" i="2"/>
  <c r="N407" i="2"/>
  <c r="M407" i="2"/>
  <c r="N410" i="2"/>
  <c r="M410" i="2"/>
  <c r="N411" i="2"/>
  <c r="M411" i="2"/>
  <c r="N25" i="2"/>
  <c r="M25" i="2"/>
  <c r="N24" i="2"/>
  <c r="M24" i="2"/>
  <c r="N304" i="2"/>
  <c r="M304" i="2"/>
  <c r="N303" i="2"/>
  <c r="M303" i="2"/>
  <c r="N221" i="2"/>
  <c r="M221" i="2"/>
  <c r="N220" i="2"/>
  <c r="M220" i="2"/>
  <c r="N348" i="2"/>
  <c r="M348" i="2"/>
  <c r="N350" i="2"/>
  <c r="M350" i="2"/>
  <c r="N349" i="2"/>
  <c r="M349" i="2"/>
  <c r="N200" i="2"/>
  <c r="M200" i="2"/>
  <c r="N251" i="2"/>
  <c r="M251" i="2"/>
  <c r="N19" i="2"/>
  <c r="M19" i="2"/>
  <c r="N18" i="2"/>
  <c r="M18" i="2"/>
  <c r="N444" i="2"/>
  <c r="M444" i="2"/>
  <c r="N443" i="2"/>
  <c r="M443" i="2"/>
  <c r="N127" i="2"/>
  <c r="M127" i="2"/>
  <c r="N126" i="2"/>
  <c r="M126" i="2"/>
  <c r="N125" i="2"/>
  <c r="M125" i="2"/>
  <c r="N17" i="2"/>
  <c r="M17" i="2"/>
  <c r="N292" i="2"/>
  <c r="M292" i="2"/>
  <c r="M49" i="2"/>
  <c r="N49" i="2"/>
  <c r="N452" i="2" s="1"/>
  <c r="M50" i="2"/>
  <c r="N50" i="2"/>
  <c r="M51" i="2"/>
  <c r="N51" i="2"/>
  <c r="M52" i="2"/>
  <c r="N52" i="2"/>
  <c r="M53" i="2"/>
  <c r="N53" i="2"/>
  <c r="M54" i="2"/>
  <c r="N54" i="2"/>
  <c r="N384" i="2"/>
  <c r="M384" i="2"/>
  <c r="N442" i="2"/>
  <c r="M442" i="2"/>
  <c r="N397" i="2"/>
  <c r="M397" i="2"/>
  <c r="N441" i="2"/>
  <c r="M441" i="2"/>
  <c r="M64" i="2"/>
  <c r="N64" i="2"/>
  <c r="M70" i="2"/>
  <c r="N70" i="2"/>
  <c r="N205" i="2"/>
  <c r="M205" i="2"/>
  <c r="N204" i="2"/>
  <c r="M204" i="2"/>
  <c r="N203" i="2"/>
  <c r="M203" i="2"/>
  <c r="N202" i="2"/>
  <c r="M202" i="2"/>
  <c r="N201" i="2"/>
  <c r="M201" i="2"/>
  <c r="N31" i="2"/>
  <c r="M31" i="2"/>
  <c r="N327" i="2"/>
  <c r="M327" i="2"/>
  <c r="N396" i="2"/>
  <c r="M396" i="2"/>
  <c r="N306" i="2"/>
  <c r="M306" i="2"/>
  <c r="N295" i="2"/>
  <c r="M295" i="2"/>
  <c r="N294" i="2"/>
  <c r="M294" i="2"/>
  <c r="N300" i="2"/>
  <c r="M300" i="2"/>
  <c r="N425" i="2"/>
  <c r="M425" i="2"/>
  <c r="N437" i="2"/>
  <c r="M437" i="2"/>
  <c r="N422" i="2"/>
  <c r="M422" i="2"/>
  <c r="N451" i="2"/>
  <c r="M451" i="2"/>
  <c r="N450" i="2"/>
  <c r="M450" i="2"/>
  <c r="N449" i="2"/>
  <c r="M449" i="2"/>
  <c r="N448" i="2"/>
  <c r="M448" i="2"/>
  <c r="N447" i="2"/>
  <c r="M447" i="2"/>
  <c r="N446" i="2"/>
  <c r="M446" i="2"/>
  <c r="N445" i="2"/>
  <c r="M445" i="2"/>
  <c r="N440" i="2"/>
  <c r="M440" i="2"/>
  <c r="N436" i="2"/>
  <c r="M436" i="2"/>
  <c r="N433" i="2"/>
  <c r="M433" i="2"/>
  <c r="N432" i="2"/>
  <c r="M432" i="2"/>
  <c r="N431" i="2"/>
  <c r="M431" i="2"/>
  <c r="N430" i="2"/>
  <c r="M430" i="2"/>
  <c r="N429" i="2"/>
  <c r="M429" i="2"/>
  <c r="N428" i="2"/>
  <c r="M428" i="2"/>
  <c r="N427" i="2"/>
  <c r="M427" i="2"/>
  <c r="N426" i="2"/>
  <c r="M426" i="2"/>
  <c r="N424" i="2"/>
  <c r="M424" i="2"/>
  <c r="N423" i="2"/>
  <c r="M423" i="2"/>
  <c r="N421" i="2"/>
  <c r="M421" i="2"/>
  <c r="N420" i="2"/>
  <c r="M420" i="2"/>
  <c r="N409" i="2"/>
  <c r="M409" i="2"/>
  <c r="N408" i="2"/>
  <c r="M408" i="2"/>
  <c r="N406" i="2"/>
  <c r="M406" i="2"/>
  <c r="N405" i="2"/>
  <c r="M405" i="2"/>
  <c r="N404" i="2"/>
  <c r="M404" i="2"/>
  <c r="N403" i="2"/>
  <c r="M403" i="2"/>
  <c r="N402" i="2"/>
  <c r="M402" i="2"/>
  <c r="N400" i="2"/>
  <c r="M400" i="2"/>
  <c r="N399" i="2"/>
  <c r="M399" i="2"/>
  <c r="N398" i="2"/>
  <c r="M398" i="2"/>
  <c r="N392" i="2"/>
  <c r="M392" i="2"/>
  <c r="N391" i="2"/>
  <c r="M391" i="2"/>
  <c r="N390" i="2"/>
  <c r="M390" i="2"/>
  <c r="N389" i="2"/>
  <c r="M389" i="2"/>
  <c r="N388" i="2"/>
  <c r="M388" i="2"/>
  <c r="N387" i="2"/>
  <c r="M387" i="2"/>
  <c r="N386" i="2"/>
  <c r="M386" i="2"/>
  <c r="N385" i="2"/>
  <c r="M385" i="2"/>
  <c r="N383" i="2"/>
  <c r="M383" i="2"/>
  <c r="N382" i="2"/>
  <c r="M382" i="2"/>
  <c r="N379" i="2"/>
  <c r="M379" i="2"/>
  <c r="N378" i="2"/>
  <c r="M378" i="2"/>
  <c r="N377" i="2"/>
  <c r="M377" i="2"/>
  <c r="N376" i="2"/>
  <c r="M376" i="2"/>
  <c r="N375" i="2"/>
  <c r="M375" i="2"/>
  <c r="N374" i="2"/>
  <c r="M374" i="2"/>
  <c r="N373" i="2"/>
  <c r="M373" i="2"/>
  <c r="N370" i="2"/>
  <c r="M370"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47" i="2"/>
  <c r="M347" i="2"/>
  <c r="N346" i="2"/>
  <c r="M346" i="2"/>
  <c r="N345" i="2"/>
  <c r="M345" i="2"/>
  <c r="N344" i="2"/>
  <c r="M344" i="2"/>
  <c r="N343" i="2"/>
  <c r="M343" i="2"/>
  <c r="N342" i="2"/>
  <c r="M342" i="2"/>
  <c r="N341" i="2"/>
  <c r="M341" i="2"/>
  <c r="N340" i="2"/>
  <c r="M340" i="2"/>
  <c r="N339" i="2"/>
  <c r="M339" i="2"/>
  <c r="N338" i="2"/>
  <c r="M338" i="2"/>
  <c r="N335" i="2"/>
  <c r="M335" i="2"/>
  <c r="N334" i="2"/>
  <c r="M334" i="2"/>
  <c r="N333" i="2"/>
  <c r="M333" i="2"/>
  <c r="N332" i="2"/>
  <c r="M332" i="2"/>
  <c r="N331" i="2"/>
  <c r="M331" i="2"/>
  <c r="N330" i="2"/>
  <c r="M330" i="2"/>
  <c r="N326" i="2"/>
  <c r="M326" i="2"/>
  <c r="N325" i="2"/>
  <c r="M325" i="2"/>
  <c r="N324" i="2"/>
  <c r="M324" i="2"/>
  <c r="N316" i="2"/>
  <c r="M316" i="2"/>
  <c r="N315" i="2"/>
  <c r="M315" i="2"/>
  <c r="N314" i="2"/>
  <c r="M314" i="2"/>
  <c r="N313" i="2"/>
  <c r="M313" i="2"/>
  <c r="N311" i="2"/>
  <c r="M311" i="2"/>
  <c r="N305" i="2"/>
  <c r="M305" i="2"/>
  <c r="N302" i="2"/>
  <c r="M302" i="2"/>
  <c r="N301" i="2"/>
  <c r="M301" i="2"/>
  <c r="N297" i="2"/>
  <c r="M297" i="2"/>
  <c r="N296" i="2"/>
  <c r="M296" i="2"/>
  <c r="N293" i="2"/>
  <c r="M293" i="2"/>
  <c r="N291" i="2"/>
  <c r="M291" i="2"/>
  <c r="N290" i="2"/>
  <c r="M290" i="2"/>
  <c r="N289" i="2"/>
  <c r="M289" i="2"/>
  <c r="N288" i="2"/>
  <c r="M288" i="2"/>
  <c r="N287" i="2"/>
  <c r="M287"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59" i="2"/>
  <c r="M259" i="2"/>
  <c r="N258" i="2"/>
  <c r="M258" i="2"/>
  <c r="N257" i="2"/>
  <c r="M257" i="2"/>
  <c r="N256" i="2"/>
  <c r="M256" i="2"/>
  <c r="N255" i="2"/>
  <c r="M255" i="2"/>
  <c r="N254" i="2"/>
  <c r="M254" i="2"/>
  <c r="N253" i="2"/>
  <c r="M253" i="2"/>
  <c r="N250" i="2"/>
  <c r="M250" i="2"/>
  <c r="N235" i="2"/>
  <c r="M235" i="2"/>
  <c r="N234" i="2"/>
  <c r="M234" i="2"/>
  <c r="N233" i="2"/>
  <c r="M233" i="2"/>
  <c r="N232" i="2"/>
  <c r="M232" i="2"/>
  <c r="N231" i="2"/>
  <c r="M231" i="2"/>
  <c r="N230" i="2"/>
  <c r="M230" i="2"/>
  <c r="N219" i="2"/>
  <c r="M219" i="2"/>
  <c r="N214" i="2"/>
  <c r="M214" i="2"/>
  <c r="N213" i="2"/>
  <c r="M213" i="2"/>
  <c r="N212" i="2"/>
  <c r="M212" i="2"/>
  <c r="N211" i="2"/>
  <c r="M211" i="2"/>
  <c r="N210" i="2"/>
  <c r="M210" i="2"/>
  <c r="N209" i="2"/>
  <c r="M209" i="2"/>
  <c r="N199" i="2"/>
  <c r="M199" i="2"/>
  <c r="N198" i="2"/>
  <c r="M198" i="2"/>
  <c r="N197" i="2"/>
  <c r="M197" i="2"/>
  <c r="N196" i="2"/>
  <c r="M196" i="2"/>
  <c r="N195" i="2"/>
  <c r="M195" i="2"/>
  <c r="N191" i="2"/>
  <c r="M191" i="2"/>
  <c r="N190" i="2"/>
  <c r="M190" i="2"/>
  <c r="N189" i="2"/>
  <c r="M189" i="2"/>
  <c r="N188" i="2"/>
  <c r="M188" i="2"/>
  <c r="N187" i="2"/>
  <c r="M187" i="2"/>
  <c r="N186" i="2"/>
  <c r="M186" i="2"/>
  <c r="N185" i="2"/>
  <c r="M185" i="2"/>
  <c r="N184" i="2"/>
  <c r="M184" i="2"/>
  <c r="N177" i="2"/>
  <c r="M177" i="2"/>
  <c r="N176" i="2"/>
  <c r="M176" i="2"/>
  <c r="N175" i="2"/>
  <c r="M175" i="2"/>
  <c r="N174" i="2"/>
  <c r="M174" i="2"/>
  <c r="N173" i="2"/>
  <c r="M173" i="2"/>
  <c r="N172" i="2"/>
  <c r="M172" i="2"/>
  <c r="N171" i="2"/>
  <c r="M171" i="2"/>
  <c r="N168" i="2"/>
  <c r="M168" i="2"/>
  <c r="N167" i="2"/>
  <c r="M167" i="2"/>
  <c r="N166" i="2"/>
  <c r="M166" i="2"/>
  <c r="N165" i="2"/>
  <c r="M165" i="2"/>
  <c r="N157" i="2"/>
  <c r="M157" i="2"/>
  <c r="N156" i="2"/>
  <c r="M156" i="2"/>
  <c r="N155" i="2"/>
  <c r="M155" i="2"/>
  <c r="N154" i="2"/>
  <c r="M154" i="2"/>
  <c r="N153" i="2"/>
  <c r="M153" i="2"/>
  <c r="N147" i="2"/>
  <c r="M147" i="2"/>
  <c r="N146" i="2"/>
  <c r="M146" i="2"/>
  <c r="N145" i="2"/>
  <c r="M145" i="2"/>
  <c r="N144" i="2"/>
  <c r="M144" i="2"/>
  <c r="N143" i="2"/>
  <c r="M143" i="2"/>
  <c r="N142" i="2"/>
  <c r="M142" i="2"/>
  <c r="N141" i="2"/>
  <c r="M141" i="2"/>
  <c r="N138" i="2"/>
  <c r="M138" i="2"/>
  <c r="N137" i="2"/>
  <c r="M137" i="2"/>
  <c r="N136" i="2"/>
  <c r="M136" i="2"/>
  <c r="N135" i="2"/>
  <c r="M135" i="2"/>
  <c r="N134" i="2"/>
  <c r="M134" i="2"/>
  <c r="N122" i="2"/>
  <c r="M122" i="2"/>
  <c r="N121" i="2"/>
  <c r="M121" i="2"/>
  <c r="N120" i="2"/>
  <c r="M120" i="2"/>
  <c r="N118" i="2"/>
  <c r="M118" i="2"/>
  <c r="N117" i="2"/>
  <c r="M117" i="2"/>
  <c r="N112" i="2"/>
  <c r="M112"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3" i="2"/>
  <c r="M83" i="2"/>
  <c r="N82" i="2"/>
  <c r="M82" i="2"/>
  <c r="N81" i="2"/>
  <c r="M81" i="2"/>
  <c r="N80" i="2"/>
  <c r="M80" i="2"/>
  <c r="N79" i="2"/>
  <c r="M79" i="2"/>
  <c r="N78" i="2"/>
  <c r="M78" i="2"/>
  <c r="N77" i="2"/>
  <c r="M77" i="2"/>
  <c r="N76" i="2"/>
  <c r="M76" i="2"/>
  <c r="N75" i="2"/>
  <c r="M75" i="2"/>
  <c r="N74" i="2"/>
  <c r="M74" i="2"/>
  <c r="N73" i="2"/>
  <c r="M73" i="2"/>
  <c r="N72" i="2"/>
  <c r="M72" i="2"/>
  <c r="N61" i="2"/>
  <c r="M61" i="2"/>
  <c r="N60" i="2"/>
  <c r="M60" i="2"/>
  <c r="N59" i="2"/>
  <c r="M59" i="2"/>
  <c r="N58" i="2"/>
  <c r="M58" i="2"/>
  <c r="N57" i="2"/>
  <c r="M57" i="2"/>
  <c r="N56" i="2"/>
  <c r="M56" i="2"/>
  <c r="N55" i="2"/>
  <c r="M55" i="2"/>
  <c r="N42" i="2"/>
  <c r="M42" i="2"/>
  <c r="N41" i="2"/>
  <c r="M41" i="2"/>
  <c r="N40" i="2"/>
  <c r="M40" i="2"/>
  <c r="N39" i="2"/>
  <c r="M39" i="2"/>
  <c r="N38" i="2"/>
  <c r="M38" i="2"/>
  <c r="N37" i="2"/>
  <c r="M37" i="2"/>
  <c r="N36" i="2"/>
  <c r="M36" i="2"/>
  <c r="N35" i="2"/>
  <c r="M35" i="2"/>
  <c r="N34" i="2"/>
  <c r="M34" i="2"/>
  <c r="N32" i="2"/>
  <c r="M32" i="2"/>
  <c r="N23" i="2"/>
  <c r="M23" i="2"/>
  <c r="N22" i="2"/>
  <c r="M22" i="2"/>
  <c r="N16" i="2"/>
  <c r="M16" i="2"/>
  <c r="N15" i="2"/>
  <c r="M15" i="2"/>
  <c r="N14" i="2"/>
  <c r="M14" i="2"/>
  <c r="N13" i="2"/>
  <c r="M13" i="2"/>
  <c r="N12" i="2"/>
  <c r="M12" i="2"/>
  <c r="N11" i="2"/>
  <c r="M11" i="2"/>
  <c r="N4" i="2"/>
  <c r="M4" i="2"/>
  <c r="N3" i="2"/>
  <c r="M3" i="2"/>
  <c r="M458" i="1"/>
  <c r="N458" i="1"/>
  <c r="M457" i="1"/>
  <c r="N457" i="1"/>
  <c r="M456" i="1"/>
  <c r="N456" i="1"/>
  <c r="M455" i="1"/>
  <c r="N455" i="1"/>
  <c r="M454" i="1"/>
  <c r="N454" i="1"/>
  <c r="M453" i="1"/>
  <c r="N453" i="1"/>
  <c r="M452" i="1"/>
  <c r="N452" i="1"/>
  <c r="M451" i="1"/>
  <c r="N451" i="1"/>
  <c r="M450" i="1"/>
  <c r="N450" i="1"/>
  <c r="M449" i="1"/>
  <c r="N449" i="1"/>
  <c r="M448" i="1"/>
  <c r="N448" i="1"/>
  <c r="N26" i="1"/>
  <c r="M26" i="1"/>
  <c r="M447" i="1"/>
  <c r="N447" i="1"/>
  <c r="M446" i="1"/>
  <c r="N446" i="1"/>
  <c r="M445" i="1"/>
  <c r="N445" i="1"/>
  <c r="M442" i="1"/>
  <c r="N442" i="1"/>
  <c r="M443" i="1"/>
  <c r="N443" i="1"/>
  <c r="M444" i="1"/>
  <c r="N444" i="1"/>
  <c r="M295" i="1"/>
  <c r="N295" i="1"/>
  <c r="M296" i="1"/>
  <c r="N296" i="1"/>
  <c r="M294" i="1"/>
  <c r="N294" i="1"/>
  <c r="M441" i="1"/>
  <c r="N441" i="1"/>
  <c r="M440" i="1"/>
  <c r="N440" i="1"/>
  <c r="M439" i="1"/>
  <c r="N439" i="1"/>
  <c r="M438" i="1"/>
  <c r="N438" i="1"/>
  <c r="M437" i="1"/>
  <c r="N437" i="1"/>
  <c r="M436" i="1"/>
  <c r="N436" i="1"/>
  <c r="M435" i="1"/>
  <c r="N435" i="1"/>
  <c r="M434" i="1"/>
  <c r="N434" i="1"/>
  <c r="M433" i="1"/>
  <c r="N433" i="1"/>
  <c r="M432" i="1"/>
  <c r="N432" i="1"/>
  <c r="M431" i="1"/>
  <c r="N431" i="1"/>
  <c r="M430" i="1"/>
  <c r="N430" i="1"/>
  <c r="M429" i="1"/>
  <c r="N429" i="1"/>
  <c r="M428" i="1"/>
  <c r="N428" i="1"/>
  <c r="M425" i="1"/>
  <c r="N425" i="1"/>
  <c r="M426" i="1"/>
  <c r="N426" i="1"/>
  <c r="M427" i="1"/>
  <c r="N427" i="1"/>
  <c r="M424" i="1"/>
  <c r="N424" i="1"/>
  <c r="M423" i="1"/>
  <c r="N423" i="1"/>
  <c r="M422" i="1"/>
  <c r="N422" i="1"/>
  <c r="M421" i="1"/>
  <c r="N421" i="1"/>
  <c r="M420" i="1"/>
  <c r="N420" i="1"/>
  <c r="M419" i="1"/>
  <c r="N419" i="1"/>
  <c r="M418" i="1"/>
  <c r="N418" i="1"/>
  <c r="M417" i="1"/>
  <c r="N417" i="1"/>
  <c r="M416" i="1"/>
  <c r="N416" i="1"/>
  <c r="M415" i="1"/>
  <c r="N415" i="1"/>
  <c r="M414" i="1"/>
  <c r="N414" i="1"/>
  <c r="M413" i="1"/>
  <c r="N413" i="1"/>
  <c r="M412" i="1"/>
  <c r="N412" i="1"/>
  <c r="M411" i="1"/>
  <c r="N411" i="1"/>
  <c r="M410" i="1"/>
  <c r="N410" i="1"/>
  <c r="M409" i="1"/>
  <c r="N409" i="1"/>
  <c r="M408" i="1"/>
  <c r="N408" i="1"/>
  <c r="M407" i="1"/>
  <c r="N407" i="1"/>
  <c r="M327" i="1"/>
  <c r="N327" i="1"/>
  <c r="M326" i="1"/>
  <c r="N326" i="1"/>
  <c r="N406" i="1"/>
  <c r="N404" i="1"/>
  <c r="N405" i="1"/>
  <c r="M406" i="1"/>
  <c r="M405" i="1"/>
  <c r="M404" i="1"/>
  <c r="M403" i="1"/>
  <c r="N403" i="1"/>
  <c r="M402" i="1"/>
  <c r="N402" i="1"/>
  <c r="M398" i="1"/>
  <c r="N398" i="1"/>
  <c r="M399" i="1"/>
  <c r="N399" i="1"/>
  <c r="M400" i="1"/>
  <c r="N400" i="1"/>
  <c r="M401" i="1"/>
  <c r="N401" i="1"/>
  <c r="N397" i="1"/>
  <c r="M397" i="1"/>
  <c r="M396" i="1"/>
  <c r="N396" i="1"/>
  <c r="M395" i="1"/>
  <c r="N395" i="1"/>
  <c r="M394" i="1"/>
  <c r="N394" i="1"/>
  <c r="M393" i="1"/>
  <c r="N393" i="1"/>
  <c r="N392" i="1"/>
  <c r="M392" i="1"/>
  <c r="N391" i="1"/>
  <c r="M391" i="1"/>
  <c r="M85" i="1"/>
  <c r="N85" i="1"/>
  <c r="M390" i="1"/>
  <c r="N390" i="1"/>
  <c r="M389" i="1"/>
  <c r="N389" i="1"/>
  <c r="M388" i="1"/>
  <c r="N388" i="1"/>
  <c r="M387" i="1"/>
  <c r="N387" i="1"/>
  <c r="M386" i="1"/>
  <c r="N386" i="1"/>
  <c r="M385" i="1"/>
  <c r="N385" i="1"/>
  <c r="M384" i="1"/>
  <c r="N384" i="1"/>
  <c r="M383" i="1"/>
  <c r="N383" i="1"/>
  <c r="M382" i="1"/>
  <c r="N382" i="1"/>
  <c r="M381" i="1"/>
  <c r="N381" i="1"/>
  <c r="M380" i="1"/>
  <c r="N380" i="1"/>
  <c r="N379" i="1"/>
  <c r="M379" i="1"/>
  <c r="M378" i="1"/>
  <c r="N378" i="1"/>
  <c r="M377" i="1"/>
  <c r="N377" i="1"/>
  <c r="M376" i="1"/>
  <c r="N376" i="1"/>
  <c r="M375" i="1"/>
  <c r="N375" i="1"/>
  <c r="M374" i="1"/>
  <c r="N374" i="1"/>
  <c r="M373" i="1"/>
  <c r="N373" i="1"/>
  <c r="M372" i="1"/>
  <c r="N372" i="1"/>
  <c r="M371" i="1"/>
  <c r="N371" i="1"/>
  <c r="N370" i="1"/>
  <c r="M370" i="1"/>
  <c r="M366" i="1"/>
  <c r="M367" i="1"/>
  <c r="M368" i="1"/>
  <c r="M369" i="1"/>
  <c r="N369" i="1"/>
  <c r="N368" i="1"/>
  <c r="N367" i="1"/>
  <c r="N366" i="1"/>
  <c r="N365" i="1"/>
  <c r="M365" i="1"/>
  <c r="M364" i="1"/>
  <c r="N364" i="1"/>
  <c r="M363" i="1"/>
  <c r="N363" i="1"/>
  <c r="M362" i="1"/>
  <c r="N362" i="1"/>
  <c r="M361" i="1"/>
  <c r="N361" i="1"/>
  <c r="M360" i="1"/>
  <c r="N360" i="1"/>
  <c r="M359" i="1"/>
  <c r="N359" i="1"/>
  <c r="M358" i="1"/>
  <c r="N358" i="1"/>
  <c r="N357" i="1"/>
  <c r="M357" i="1"/>
  <c r="M356" i="1"/>
  <c r="N356" i="1"/>
  <c r="M355" i="1"/>
  <c r="N355" i="1"/>
  <c r="M354" i="1"/>
  <c r="N354" i="1"/>
  <c r="N353" i="1"/>
  <c r="M353" i="1"/>
  <c r="N352" i="1"/>
  <c r="M352" i="1"/>
  <c r="M351" i="1"/>
  <c r="N351" i="1"/>
  <c r="M350" i="1"/>
  <c r="N350" i="1"/>
  <c r="M349" i="1"/>
  <c r="N349" i="1"/>
  <c r="N348" i="1"/>
  <c r="M348" i="1"/>
  <c r="M347" i="1"/>
  <c r="N347" i="1"/>
  <c r="N346" i="1"/>
  <c r="M346" i="1"/>
  <c r="M345" i="1"/>
  <c r="N345" i="1"/>
  <c r="M344" i="1"/>
  <c r="N344" i="1"/>
  <c r="M343" i="1"/>
  <c r="N343" i="1"/>
  <c r="M342" i="1"/>
  <c r="N342" i="1"/>
  <c r="M332" i="1"/>
  <c r="N332" i="1"/>
  <c r="N341" i="1"/>
  <c r="M341" i="1"/>
  <c r="M340" i="1"/>
  <c r="N340" i="1"/>
  <c r="N339" i="1"/>
  <c r="M339" i="1"/>
  <c r="M338" i="1"/>
  <c r="N338" i="1"/>
  <c r="M337" i="1"/>
  <c r="N337" i="1"/>
  <c r="M336" i="1"/>
  <c r="N336" i="1"/>
  <c r="M335" i="1"/>
  <c r="N335" i="1"/>
  <c r="M334" i="1"/>
  <c r="N334" i="1"/>
  <c r="M333" i="1"/>
  <c r="N333" i="1"/>
  <c r="M331" i="1"/>
  <c r="N331" i="1"/>
  <c r="M330" i="1"/>
  <c r="N330" i="1"/>
  <c r="M329" i="1"/>
  <c r="N329" i="1"/>
  <c r="M328" i="1"/>
  <c r="N328" i="1"/>
  <c r="M325" i="1"/>
  <c r="N325" i="1"/>
  <c r="M324" i="1"/>
  <c r="N324" i="1"/>
  <c r="M323" i="1"/>
  <c r="N323" i="1"/>
  <c r="M322" i="1"/>
  <c r="N322" i="1"/>
  <c r="M321" i="1"/>
  <c r="N321" i="1"/>
  <c r="M320" i="1"/>
  <c r="N320" i="1"/>
  <c r="M319" i="1"/>
  <c r="N319" i="1"/>
  <c r="M318" i="1"/>
  <c r="N318" i="1"/>
  <c r="M317" i="1"/>
  <c r="N317" i="1"/>
  <c r="M316" i="1"/>
  <c r="N316" i="1"/>
  <c r="M315" i="1"/>
  <c r="N315" i="1"/>
  <c r="M314" i="1"/>
  <c r="N314" i="1"/>
  <c r="M313" i="1"/>
  <c r="N313" i="1"/>
  <c r="M312" i="1"/>
  <c r="N312" i="1"/>
  <c r="M311" i="1"/>
  <c r="N311" i="1"/>
  <c r="M310" i="1"/>
  <c r="N310" i="1"/>
  <c r="N309" i="1"/>
  <c r="M309" i="1"/>
  <c r="M308" i="1"/>
  <c r="N308" i="1"/>
  <c r="N307" i="1"/>
  <c r="M307" i="1"/>
  <c r="M306" i="1"/>
  <c r="N306" i="1"/>
  <c r="M305" i="1"/>
  <c r="N305" i="1"/>
  <c r="M304" i="1"/>
  <c r="N304" i="1"/>
  <c r="M303" i="1"/>
  <c r="N303" i="1"/>
  <c r="M302" i="1"/>
  <c r="N302" i="1"/>
  <c r="M301" i="1"/>
  <c r="N301" i="1"/>
  <c r="M300" i="1"/>
  <c r="N300" i="1"/>
  <c r="M299" i="1"/>
  <c r="N299" i="1"/>
  <c r="M298" i="1"/>
  <c r="N298" i="1"/>
  <c r="M297" i="1"/>
  <c r="N297" i="1"/>
  <c r="M293" i="1"/>
  <c r="N293" i="1"/>
  <c r="M292" i="1"/>
  <c r="N292" i="1"/>
  <c r="M291" i="1"/>
  <c r="N291" i="1"/>
  <c r="M290" i="1"/>
  <c r="N290" i="1"/>
  <c r="M289" i="1"/>
  <c r="N289" i="1"/>
  <c r="M288" i="1"/>
  <c r="N288" i="1"/>
  <c r="M287" i="1"/>
  <c r="N287" i="1"/>
  <c r="M286" i="1"/>
  <c r="N286" i="1"/>
  <c r="M285" i="1"/>
  <c r="N285" i="1"/>
  <c r="M284" i="1"/>
  <c r="N284" i="1"/>
  <c r="M283" i="1"/>
  <c r="N283" i="1"/>
  <c r="N282" i="1"/>
  <c r="M282" i="1"/>
  <c r="M281" i="1"/>
  <c r="N281" i="1"/>
  <c r="M280" i="1"/>
  <c r="N280" i="1"/>
  <c r="M279" i="1"/>
  <c r="N279" i="1"/>
  <c r="M278" i="1"/>
  <c r="N278" i="1"/>
  <c r="M277" i="1"/>
  <c r="N277" i="1"/>
  <c r="M276" i="1"/>
  <c r="N276" i="1"/>
  <c r="M275" i="1"/>
  <c r="N275" i="1"/>
  <c r="M274" i="1"/>
  <c r="N274" i="1"/>
  <c r="M273" i="1"/>
  <c r="N273" i="1"/>
  <c r="M272" i="1"/>
  <c r="N272" i="1"/>
  <c r="N270" i="1"/>
  <c r="N271" i="1"/>
  <c r="M270" i="1"/>
  <c r="M271" i="1"/>
  <c r="N269" i="1"/>
  <c r="M269" i="1"/>
  <c r="N15" i="1"/>
  <c r="N16" i="1"/>
  <c r="N17" i="1"/>
  <c r="N18" i="1"/>
  <c r="N19" i="1"/>
  <c r="N20" i="1"/>
  <c r="N21" i="1"/>
  <c r="N22" i="1"/>
  <c r="N23" i="1"/>
  <c r="N24" i="1"/>
  <c r="N25" i="1"/>
  <c r="N27" i="1"/>
  <c r="N28" i="1"/>
  <c r="N29" i="1"/>
  <c r="N30" i="1"/>
  <c r="N31" i="1"/>
  <c r="N32" i="1"/>
  <c r="N33" i="1"/>
  <c r="N34" i="1"/>
  <c r="N35" i="1"/>
  <c r="N36" i="1"/>
  <c r="N37" i="1"/>
  <c r="N38" i="1"/>
  <c r="N39" i="1"/>
  <c r="N40" i="1"/>
  <c r="N41" i="1"/>
  <c r="N42" i="1"/>
  <c r="N43" i="1"/>
  <c r="N44" i="1"/>
  <c r="N45" i="1"/>
  <c r="N46" i="1"/>
  <c r="N47" i="1"/>
  <c r="N48" i="1"/>
  <c r="N49"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3" i="1"/>
  <c r="N124" i="1"/>
  <c r="N125" i="1"/>
  <c r="N126" i="1"/>
  <c r="N127" i="1"/>
  <c r="N128" i="1"/>
  <c r="N129" i="1"/>
  <c r="N131" i="1"/>
  <c r="N132" i="1"/>
  <c r="N133" i="1"/>
  <c r="N134" i="1"/>
  <c r="N135" i="1"/>
  <c r="N136" i="1"/>
  <c r="N137"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5" i="1"/>
  <c r="N166" i="1"/>
  <c r="N167" i="1"/>
  <c r="N168" i="1"/>
  <c r="N169" i="1"/>
  <c r="N170" i="1"/>
  <c r="N171" i="1"/>
  <c r="N172" i="1"/>
  <c r="N173" i="1"/>
  <c r="N174" i="1"/>
  <c r="N175" i="1"/>
  <c r="N177" i="1"/>
  <c r="N178" i="1"/>
  <c r="N179" i="1"/>
  <c r="N180" i="1"/>
  <c r="N181" i="1"/>
  <c r="N182" i="1"/>
  <c r="N183" i="1"/>
  <c r="N184" i="1"/>
  <c r="N185" i="1"/>
  <c r="N186" i="1"/>
  <c r="N187" i="1"/>
  <c r="N188" i="1"/>
  <c r="N189" i="1"/>
  <c r="N190"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7" i="1"/>
  <c r="N248" i="1"/>
  <c r="N249" i="1"/>
  <c r="N250" i="1"/>
  <c r="N251" i="1"/>
  <c r="N252" i="1"/>
  <c r="N253" i="1"/>
  <c r="N254" i="1"/>
  <c r="N255" i="1"/>
  <c r="N256" i="1"/>
  <c r="N257" i="1"/>
  <c r="N258" i="1"/>
  <c r="N259" i="1"/>
  <c r="N260" i="1"/>
  <c r="N261" i="1"/>
  <c r="N262" i="1"/>
  <c r="N4" i="1"/>
  <c r="N263" i="1" s="1"/>
  <c r="N5" i="1"/>
  <c r="N6" i="1"/>
  <c r="N7" i="1"/>
  <c r="N8" i="1"/>
  <c r="N9" i="1"/>
  <c r="N10" i="1"/>
  <c r="N11" i="1"/>
  <c r="N12" i="1"/>
  <c r="N13" i="1"/>
  <c r="N3" i="1"/>
  <c r="M201" i="1"/>
  <c r="M204" i="1"/>
  <c r="M202" i="1"/>
  <c r="M3" i="1"/>
  <c r="M4" i="1"/>
  <c r="M5" i="1"/>
  <c r="M6" i="1"/>
  <c r="M7" i="1"/>
  <c r="M8" i="1"/>
  <c r="M9" i="1"/>
  <c r="M10" i="1"/>
  <c r="M11" i="1"/>
  <c r="M12" i="1"/>
  <c r="M13" i="1"/>
  <c r="M15" i="1"/>
  <c r="M16" i="1"/>
  <c r="M17" i="1"/>
  <c r="M18" i="1"/>
  <c r="M19" i="1"/>
  <c r="M20" i="1"/>
  <c r="M21" i="1"/>
  <c r="M22" i="1"/>
  <c r="M23" i="1"/>
  <c r="M24" i="1"/>
  <c r="M25" i="1"/>
  <c r="M27" i="1"/>
  <c r="M28" i="1"/>
  <c r="M29" i="1"/>
  <c r="M30" i="1"/>
  <c r="M31" i="1"/>
  <c r="M32" i="1"/>
  <c r="M33" i="1"/>
  <c r="M34" i="1"/>
  <c r="M35" i="1"/>
  <c r="M36" i="1"/>
  <c r="M37" i="1"/>
  <c r="M38" i="1"/>
  <c r="M39" i="1"/>
  <c r="M40" i="1"/>
  <c r="M41" i="1"/>
  <c r="M42" i="1"/>
  <c r="M43" i="1"/>
  <c r="M44" i="1"/>
  <c r="M45" i="1"/>
  <c r="M46" i="1"/>
  <c r="M47" i="1"/>
  <c r="M48" i="1"/>
  <c r="M49"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3" i="1"/>
  <c r="M124" i="1"/>
  <c r="M125" i="1"/>
  <c r="M126" i="1"/>
  <c r="M127" i="1"/>
  <c r="M128" i="1"/>
  <c r="M129" i="1"/>
  <c r="M131" i="1"/>
  <c r="M132" i="1"/>
  <c r="M133" i="1"/>
  <c r="M134" i="1"/>
  <c r="M135" i="1"/>
  <c r="M136" i="1"/>
  <c r="M137"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5" i="1"/>
  <c r="M166" i="1"/>
  <c r="M167" i="1"/>
  <c r="M168" i="1"/>
  <c r="M169" i="1"/>
  <c r="M170" i="1"/>
  <c r="M171" i="1"/>
  <c r="M172" i="1"/>
  <c r="M173" i="1"/>
  <c r="M174" i="1"/>
  <c r="M175" i="1"/>
  <c r="M177" i="1"/>
  <c r="M178" i="1"/>
  <c r="M179" i="1"/>
  <c r="M180" i="1"/>
  <c r="M181" i="1"/>
  <c r="M182" i="1"/>
  <c r="M183" i="1"/>
  <c r="M184" i="1"/>
  <c r="M185" i="1"/>
  <c r="M186" i="1"/>
  <c r="M187" i="1"/>
  <c r="M188" i="1"/>
  <c r="M189" i="1"/>
  <c r="M190" i="1"/>
  <c r="M192" i="1"/>
  <c r="M193" i="1"/>
  <c r="M194" i="1"/>
  <c r="M195" i="1"/>
  <c r="M196" i="1"/>
  <c r="M197" i="1"/>
  <c r="M198" i="1"/>
  <c r="M199" i="1"/>
  <c r="M200" i="1"/>
  <c r="M203" i="1"/>
  <c r="M205" i="1"/>
  <c r="M206" i="1"/>
  <c r="M207" i="1"/>
  <c r="M208" i="1"/>
  <c r="M209" i="1"/>
  <c r="M210" i="1"/>
  <c r="M211" i="1"/>
  <c r="M212" i="1"/>
  <c r="M213" i="1"/>
  <c r="M214" i="1"/>
  <c r="M215" i="1"/>
  <c r="M216" i="1"/>
  <c r="M217"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7" i="1"/>
  <c r="M248" i="1"/>
  <c r="M249" i="1"/>
  <c r="M250" i="1"/>
  <c r="M251" i="1"/>
  <c r="M252" i="1"/>
  <c r="M253" i="1"/>
  <c r="M254" i="1"/>
  <c r="M255" i="1"/>
  <c r="M256" i="1"/>
  <c r="M257" i="1"/>
  <c r="M258" i="1"/>
  <c r="M259" i="1"/>
  <c r="M260" i="1"/>
  <c r="M261" i="1"/>
  <c r="M262" i="1"/>
  <c r="N266" i="1" l="1"/>
  <c r="N265" i="1"/>
  <c r="N264" i="1" s="1"/>
  <c r="K451" i="3"/>
</calcChain>
</file>

<file path=xl/sharedStrings.xml><?xml version="1.0" encoding="utf-8"?>
<sst xmlns="http://schemas.openxmlformats.org/spreadsheetml/2006/main" count="7145" uniqueCount="1773">
  <si>
    <t>Lp.</t>
  </si>
  <si>
    <t xml:space="preserve">Nazwa </t>
  </si>
  <si>
    <t>Opis, wymagania techniczne</t>
  </si>
  <si>
    <t>Jm.</t>
  </si>
  <si>
    <t>Wielkość oferow. opak.</t>
  </si>
  <si>
    <t>Nr katalogowy / producent / dystrybutor oferowanego towaru</t>
  </si>
  <si>
    <t>Ilość oferow. opak.</t>
  </si>
  <si>
    <t>Cena jedn. netto</t>
  </si>
  <si>
    <t>Łącznie zamówione</t>
  </si>
  <si>
    <t>Szacowana ilość</t>
  </si>
  <si>
    <t>Cena jedn. brutto</t>
  </si>
  <si>
    <t xml:space="preserve">Wartość netto </t>
  </si>
  <si>
    <t>STATYWY I ELEMENTY DO STATYWÓW, PODNOŚNIKI</t>
  </si>
  <si>
    <t>1.1</t>
  </si>
  <si>
    <t>Łapa do statywu</t>
  </si>
  <si>
    <t xml:space="preserve">Uniwersalna, wykonana z utwardzonego aluminium. Szer. rozwarcia 80 mm. Ø pręta 12 mm. </t>
  </si>
  <si>
    <t>szt.</t>
  </si>
  <si>
    <t>Carl Roth/ 2385.1</t>
  </si>
  <si>
    <t>1.2</t>
  </si>
  <si>
    <t>Uniwersalna, wykonana z odlewu cynkowego. Czteropalczasta, z ochronną wkładką z korka. Rozchylenie maks. 90 mm, długość całk. 240 mm.</t>
  </si>
  <si>
    <t>Carl Roth/KX89.1</t>
  </si>
  <si>
    <t>1.3</t>
  </si>
  <si>
    <t>Łapa uniwersalna</t>
  </si>
  <si>
    <t>Z żeliwa, z dwiema okrągłymi szczękami. Polerowana elektrolitycznie. Ø pręta 12 mm.</t>
  </si>
  <si>
    <t xml:space="preserve">Rozpiętość 25 mm. </t>
  </si>
  <si>
    <t>Carl Roth/ 1993.1</t>
  </si>
  <si>
    <t>1.4</t>
  </si>
  <si>
    <t xml:space="preserve">Rozpiętość 40 mm. </t>
  </si>
  <si>
    <t>Carl Roth/ 1995.1</t>
  </si>
  <si>
    <t>1.5</t>
  </si>
  <si>
    <t xml:space="preserve">Rozpiętość 60 mm. </t>
  </si>
  <si>
    <t>Carl Roth/ 1998.1</t>
  </si>
  <si>
    <t>1.6</t>
  </si>
  <si>
    <t>Łapa z łańcuchem</t>
  </si>
  <si>
    <t>Wykonana z żeliwa. Z regulowanym łańcuchem wykonanym z mosiądzu. Do przytrzymywania kolb i innych naczyń laboratoryjnych. Rozpiętość 150 mm.</t>
  </si>
  <si>
    <t>Carl Roth/ E052.1</t>
  </si>
  <si>
    <t>1.7</t>
  </si>
  <si>
    <t>Podnośnik laboratoryjny</t>
  </si>
  <si>
    <t xml:space="preserve">Z lekkiego metalu, stabilny. Max. obciążenie w pozycji wyjściowej ok. 60 kg. Dane dot. obciążenia roboczego wg DIN 12897. </t>
  </si>
  <si>
    <t>Dł. 160 mm; szer 130 mm; wysokość robocza 60-250 mm; maks. obciążenie do 7 kg.</t>
  </si>
  <si>
    <t>Carl Roth/ K579.1</t>
  </si>
  <si>
    <t>1.8</t>
  </si>
  <si>
    <t>Dł. 200 mm; szer 230 mm; wysokość robocza 70-260 mm; maks. obciążenie do 7 kg.</t>
  </si>
  <si>
    <t>Carl Roth/ K581.1</t>
  </si>
  <si>
    <t>1.9</t>
  </si>
  <si>
    <t>Statyw na probówki</t>
  </si>
  <si>
    <r>
      <t>Na probówki 1,5 i 2 ml, wykonany z  autoklawowalego polipropylenu, trwały do temperatury -80</t>
    </r>
    <r>
      <rPr>
        <vertAlign val="superscript"/>
        <sz val="10"/>
        <rFont val="Times New Roman"/>
        <family val="1"/>
        <charset val="238"/>
      </rPr>
      <t>o</t>
    </r>
    <r>
      <rPr>
        <sz val="10"/>
        <rFont val="Times New Roman"/>
        <family val="1"/>
        <charset val="238"/>
      </rPr>
      <t>C, z około 80 numerycznie oznakowanymi otworami w szyku 5x16</t>
    </r>
  </si>
  <si>
    <t>Niebieski</t>
  </si>
  <si>
    <t>Carl Roth/ C771.1</t>
  </si>
  <si>
    <t>1.10</t>
  </si>
  <si>
    <t>Różowy</t>
  </si>
  <si>
    <t>Carl Roth/ C774.1</t>
  </si>
  <si>
    <t>1.11</t>
  </si>
  <si>
    <t>Łącznik dwustronny</t>
  </si>
  <si>
    <t>Zgodny z DIN 12895. Wykonany z żeliwa. Śruby skrzydełkowe wykonane z niklowanego mosiądzu. Do prętów o maksymalnej Ø 16 mm.</t>
  </si>
  <si>
    <t>Carl Roth/ 2134.1</t>
  </si>
  <si>
    <t>PĘSETY, SZPATUŁKI, SKALPELE, OSTRZA</t>
  </si>
  <si>
    <t>2.1</t>
  </si>
  <si>
    <t>Pęseta</t>
  </si>
  <si>
    <t xml:space="preserve">Prosta, koniec zaokrąglony. Wykonana ze stali 18/8 lub Remanitu 4301. Antymagnetyczna. Autoklawowalna.  </t>
  </si>
  <si>
    <t>Dł. 115 mm.</t>
  </si>
  <si>
    <t>Carl Roth/ 2688.1</t>
  </si>
  <si>
    <t>2.2</t>
  </si>
  <si>
    <t>Dł. 160 mm.</t>
  </si>
  <si>
    <t>Carl Roth/ 2691.1</t>
  </si>
  <si>
    <t>2.3</t>
  </si>
  <si>
    <t>Dł. 250 mm.</t>
  </si>
  <si>
    <t>Carl Roth/ 2693.1</t>
  </si>
  <si>
    <t>2.4</t>
  </si>
  <si>
    <t xml:space="preserve">Zagięta , końce spiczaste, chirurgiczna. Wykonana ze stali nierdzewnej lub Remanitu 4301. Antymagnetyczna. Autoklawowalna.    </t>
  </si>
  <si>
    <t>Dł. 105 mm.</t>
  </si>
  <si>
    <t>Carl Roth/ 2854.1</t>
  </si>
  <si>
    <t>2.5</t>
  </si>
  <si>
    <t>Carl Roth/ 2855.1</t>
  </si>
  <si>
    <t>2.6</t>
  </si>
  <si>
    <t>Carl Roth/ 2858.1</t>
  </si>
  <si>
    <t>2.7</t>
  </si>
  <si>
    <t xml:space="preserve">Prosta, końce spiczaste, wewnętrzna strona końcówek żłobkowana. Autoklawowalne. </t>
  </si>
  <si>
    <t>Carl Roth/ 2695.1</t>
  </si>
  <si>
    <t>2.8</t>
  </si>
  <si>
    <t>Carl Roth/ 2801.1</t>
  </si>
  <si>
    <t>2.9</t>
  </si>
  <si>
    <t>Dł. 200 mm.</t>
  </si>
  <si>
    <t>Carl Roth/ 2853.1</t>
  </si>
  <si>
    <t>2.10</t>
  </si>
  <si>
    <t>Mikroszpatułka</t>
  </si>
  <si>
    <t xml:space="preserve">Dwustronna. Ze stali 18/10, polerowana elektrolitycznie. Autoklawowalna.  </t>
  </si>
  <si>
    <t>Dł 150 mm; szer. 2 mm.</t>
  </si>
  <si>
    <t>Carl Roth/ 3433.1</t>
  </si>
  <si>
    <t>2.11</t>
  </si>
  <si>
    <t>Szpatułka</t>
  </si>
  <si>
    <t xml:space="preserve">Dwustronna. Ze stali 18/8 lub 18/10, giętka lub sztywna, polerowana elektrolitycznie. Autoklawowalna. </t>
  </si>
  <si>
    <t>Dł. 185 mm; szer. 9 mm. giętka</t>
  </si>
  <si>
    <t>Carl Roth/ 3298.1</t>
  </si>
  <si>
    <t>Dł 250 mm; szer. 11 mm. giętka</t>
  </si>
  <si>
    <t>Carl Roth/ 3318.1</t>
  </si>
  <si>
    <t>2.12</t>
  </si>
  <si>
    <t xml:space="preserve">Dwustronna, zakrzywiona. Ze stali Remanit 4301, polerowana elektrolitycznie. Autoklawowalna. </t>
  </si>
  <si>
    <t>Dł 185 mm; szer. 4 mm.</t>
  </si>
  <si>
    <t>Carl Roth/ 3455.1</t>
  </si>
  <si>
    <t>2.13</t>
  </si>
  <si>
    <t>Dł 185 mm; szer. 9 mm.</t>
  </si>
  <si>
    <t>Carl Roth/ 3472.1</t>
  </si>
  <si>
    <t>2.14</t>
  </si>
  <si>
    <t>Dł 210 mm; szer. 9 mm.</t>
  </si>
  <si>
    <t>Carl Roth/ 3489.1</t>
  </si>
  <si>
    <t>2.15</t>
  </si>
  <si>
    <t>Szpatułka z tworzywa sztucznego</t>
  </si>
  <si>
    <t xml:space="preserve">Wykonana z PS. Przezroczysta. Długość całkowita 120 mm. Łopatka: dł. 30 x szer. 3 mm. Ø uchwytu 3 mm. Bez płytki mieszającej. </t>
  </si>
  <si>
    <t>Carl Roth/ 4893.2</t>
  </si>
  <si>
    <t>2.16</t>
  </si>
  <si>
    <t>Łyżeczko-szpatułka</t>
  </si>
  <si>
    <t>Wykonana z  nierdzewnej stali szlachetnej 18/10. Z okrągłym trzonkiem. Szpatułka: długość 28 mm, szerokość 15 mm. Łyżeczka Ø 25 mm. Autoklawowalna.</t>
  </si>
  <si>
    <t>Dł. całk. 150 mm</t>
  </si>
  <si>
    <t>Carl Roth/ A641.1</t>
  </si>
  <si>
    <t>2.17</t>
  </si>
  <si>
    <t>Dł. całk. 180 mm</t>
  </si>
  <si>
    <t>Carl Roth/ A642.1</t>
  </si>
  <si>
    <t>2.18</t>
  </si>
  <si>
    <t>Dł. całk. 210 mm</t>
  </si>
  <si>
    <t>Carl Roth/ A643.1</t>
  </si>
  <si>
    <t>2.19</t>
  </si>
  <si>
    <t>Dł. całk. 250 mm</t>
  </si>
  <si>
    <t>Carl Roth/ A644.1</t>
  </si>
  <si>
    <t>2.20</t>
  </si>
  <si>
    <t>Mikrołyżeczka</t>
  </si>
  <si>
    <t>W kształcie łopatki. Wykonana ze stali 18/8 lub18/10. Całkowita dł. 150 mm. Długość łopatki 40 mm, szerokość 5 mm.</t>
  </si>
  <si>
    <t>Carl Roth/ 3191.1</t>
  </si>
  <si>
    <t>2.21</t>
  </si>
  <si>
    <t>W ksztalcie łyżeczki. Wykonana ze stali 18/8 lub18/10. Całkowita dł. 150 mm. Długość łopatki 40 mm, szerokość 7 lub 5 mm.</t>
  </si>
  <si>
    <t>Carl Roth/ 6186.1</t>
  </si>
  <si>
    <t>2.22</t>
  </si>
  <si>
    <t>Zestaw mikroszpatułek</t>
  </si>
  <si>
    <t>Czteroczęściowy (4 szpatułki). Szpatułki wykonane ze stali szlachetnej 18/10, z plastikowym uchwytem. Dł. 160 mm; szer. 3, 4 ,5 i 6 mm.</t>
  </si>
  <si>
    <t>kpl.</t>
  </si>
  <si>
    <t>Carl Roth/ AT16.1</t>
  </si>
  <si>
    <t>2.23</t>
  </si>
  <si>
    <t xml:space="preserve">Łopatka  </t>
  </si>
  <si>
    <t xml:space="preserve">Do proszków. Z nierdzewnej stali szlachetnej 18/8. Antymagnetyczna. Szufelka: dł. 40 mm, szer. 10 mm. Całkowita dł. 170 mm. Autoklawowalna. </t>
  </si>
  <si>
    <t>Carl Roth/ C829.1</t>
  </si>
  <si>
    <t>2.24</t>
  </si>
  <si>
    <t>Szpatułka dozująca</t>
  </si>
  <si>
    <t>Ostrze z nierdzewnej stali szlachetnej 18/8 lub 18/10, plastikowa rączka. Do proszków, granulatów itp. Obracając radełko dozuje się pobrany materiał. Ostrze: dł. 50 x szer. 12 mm. Długość całkowita 190 mm. Autoklawowalna.</t>
  </si>
  <si>
    <t>Carl Roth/ C848.1</t>
  </si>
  <si>
    <t>2.25</t>
  </si>
  <si>
    <t>Łyżeczka podwójna</t>
  </si>
  <si>
    <t xml:space="preserve">Podwójna. Wykonana ze stali szlachetnej Remanit 4301. Autoklawowalna. Dł. 190 mm. Szer. x dł. łyżeczki n 1 -  12 x 30 mm; szer. x dł. łyżeczki nr 2 - 20 x 35 mm.    </t>
  </si>
  <si>
    <t>Carl Roth/ K733.1</t>
  </si>
  <si>
    <t>2.26</t>
  </si>
  <si>
    <t>Łyżeczka chemiczna</t>
  </si>
  <si>
    <t>Dwustronna, z okrągłym trzonkiem. Wykonana ze stali szlachetnej 18/9. Autoklawowalna.</t>
  </si>
  <si>
    <t>Dł. 210 mm. Szer. x dł. łyżeczki nr 1 - 20 x 25 mm; szer. x dł. łyżeczki nr 2 - 30 x 35 mm.</t>
  </si>
  <si>
    <t>Carl Roth/ K749.1</t>
  </si>
  <si>
    <t>2.27</t>
  </si>
  <si>
    <t>Łódeczki wagowe</t>
  </si>
  <si>
    <t>Jednorazowego użytku. Wykonane z bezbarwnego PS. Do ważenia stałych i ciekłych substancji. Odporne na temp. do +90°C. Z wylewem i z płaskim dnem.</t>
  </si>
  <si>
    <t xml:space="preserve">Poj. 20 ml; dł. 57 mm; szer. 41 mm;  gł. 8 mm </t>
  </si>
  <si>
    <t>Carl Roth/ A229.1</t>
  </si>
  <si>
    <t>2.28</t>
  </si>
  <si>
    <t xml:space="preserve">Poj. 140 ml; dł. 133 mm; szer. 89 mm;  gł. 25 mm </t>
  </si>
  <si>
    <t>Carl Roth/ A230.1</t>
  </si>
  <si>
    <t>2.29</t>
  </si>
  <si>
    <t>Ostrza do skalpeli</t>
  </si>
  <si>
    <t>Typ 13</t>
  </si>
  <si>
    <t>Carl Roth/ 3609.1</t>
  </si>
  <si>
    <t>2.30</t>
  </si>
  <si>
    <t>Typ 25L</t>
  </si>
  <si>
    <t>Carl Roth/ H766.1</t>
  </si>
  <si>
    <t>2.31</t>
  </si>
  <si>
    <t>Skalpel</t>
  </si>
  <si>
    <t>Z wymiennymi stalowymi ostrzami. Uchwyt wykonany z aluminium. Przeznaczony do precyzyjnego cięcia papieru, kartonu i folii. Długość 148 mm. W komplecie 3 ostrza typ 1.</t>
  </si>
  <si>
    <t>Carl Roth/ AH88.1</t>
  </si>
  <si>
    <t>2.32</t>
  </si>
  <si>
    <t>Ostrze do skalpela</t>
  </si>
  <si>
    <t>Spiczaste  do sklapela z  poz. 2.81</t>
  </si>
  <si>
    <t>Carl Roth/ AH89.1</t>
  </si>
  <si>
    <t>2.33</t>
  </si>
  <si>
    <t>Skalpele jednorazowe</t>
  </si>
  <si>
    <t xml:space="preserve">Sterylne (steryliz. promieniami Gamma, pakowane pojedynczo). Z ergonomicznie ukształtowanym  plastikowym trzonkiem. Dwustronnie precyzyjnie szlifowane ostrze, mocno osadzone do precyzyjnego cięcia. Łatwo zdejmowany kapturek ochronny. </t>
  </si>
  <si>
    <t>Wzór 10</t>
  </si>
  <si>
    <t>Carl Roth/ T997.1</t>
  </si>
  <si>
    <t>2.34</t>
  </si>
  <si>
    <t>Wzór 21</t>
  </si>
  <si>
    <t>Carl Roth/ X003.1</t>
  </si>
  <si>
    <t>NACZYNIA LABORATORYJNE, ELEMENTY APARATURY LABORATORYJNEJ</t>
  </si>
  <si>
    <t>3.1</t>
  </si>
  <si>
    <t>Fiolki gwintowane</t>
  </si>
  <si>
    <t xml:space="preserve">ND10. Wykonane ze szkła borokrzemianowego pierwszej klasy hydrolitycznej. Szeroki otwór do napełniania i opróżniania. Płaskie dno. Wymiary: Ø 11,6 mm, wys. 32 mm. Poj. 1,5 ml. CleanPack - fiolki pakowane w pomieszczeniu czystym klasy 10 000. </t>
  </si>
  <si>
    <t>szkło przezroczyste</t>
  </si>
  <si>
    <t>Carl Roth/ LC16.1</t>
  </si>
  <si>
    <t>3.2</t>
  </si>
  <si>
    <t>szkło oranżowe, z powierzchnią do opisu</t>
  </si>
  <si>
    <t>Carl Roth/ LC17.1</t>
  </si>
  <si>
    <t>3.3</t>
  </si>
  <si>
    <t>Zakrętki z septą</t>
  </si>
  <si>
    <t xml:space="preserve">Z PP, czarne. Do fiolek gwintowanych ND10. Z otworem, Ø 7 mm. Silikon biały/PTFE czerwony UltraClean. Grubość 1,3 mm. Twardość  wg Shore'a 45°   </t>
  </si>
  <si>
    <t>Carl Roth/ LC18.1</t>
  </si>
  <si>
    <t>3.4</t>
  </si>
  <si>
    <t>Z drobnym gwintem ND18.  Wykonane z przezroczystego szkła borokrzemianowego pierwszej klasy hydrolitycznej. Pakowane w pomieszczeniu czystym klasy 10 000. Do autosamplera.</t>
  </si>
  <si>
    <t>Ø 22,5 mm, wys. 46 mm, poj. 10 ml.</t>
  </si>
  <si>
    <t>Carl Roth/ LC47.1</t>
  </si>
  <si>
    <t>3.5</t>
  </si>
  <si>
    <t>Ø 22,5 mm, wys. 75,5 mm, poj. 20 ml.</t>
  </si>
  <si>
    <t>Carl Roth/ LC49.1</t>
  </si>
  <si>
    <t>3.6</t>
  </si>
  <si>
    <t>Zakrętki</t>
  </si>
  <si>
    <t>Zakrętki magnetyczne, srebrne, bez otworu. Do fiolek z drobnym gwintem ND18. Dostarczane wraz z septą, zmontowane. Materiał septy - butyl czerwony / PTFE Szary, grubość septy 1,6 mm, twardość septy wg Shore'a 55°</t>
  </si>
  <si>
    <t>Bez otworu</t>
  </si>
  <si>
    <t>Carl Roth/ TY90.1</t>
  </si>
  <si>
    <t>3.7</t>
  </si>
  <si>
    <t>ND24 (wg norm EPA). Wykonane ze szkła borokrzemianowego pierwszej klasy hydrolitycznej. CleanPack - fiolki pakowane w pomieszczeniu czystym klasy 10 000.</t>
  </si>
  <si>
    <t xml:space="preserve">Przezroczyste, poj. 20 ml, Ø 27,5 mm, wys. 57 mm </t>
  </si>
  <si>
    <t>Carl Roth/ LC88.1</t>
  </si>
  <si>
    <t>3.8</t>
  </si>
  <si>
    <t xml:space="preserve">Oranżowe, poj. 20 ml, Ø 27,5 mm, wys. 57 mm </t>
  </si>
  <si>
    <t>Carl Roth/ LC89.1</t>
  </si>
  <si>
    <t>3.9</t>
  </si>
  <si>
    <t xml:space="preserve">Z PP, białe, bez otworu. Do fiolek gwintowanych ND24. Materiał septy - butyl czerwony/PTFE szary, grubość 2,5 mm. Twardość  wg Shore'a 55°     </t>
  </si>
  <si>
    <t>Carl Roth/ LE02.1</t>
  </si>
  <si>
    <t>3.10</t>
  </si>
  <si>
    <t>Z PP, białe. Do fiolek gwintowanych ND 24, bez otworu</t>
  </si>
  <si>
    <t>Carl Roth/ LC96.1</t>
  </si>
  <si>
    <t>3.11</t>
  </si>
  <si>
    <t>Fiolki zatrzaskowe</t>
  </si>
  <si>
    <t>Wykonane ze szkła sodowo-wapniowego trzeciej klasy hydrolit. - przezroczyste.</t>
  </si>
  <si>
    <t>ND18, Ø 20 mm, wys. 40 mm, poj. 5 ml.</t>
  </si>
  <si>
    <t>Carl Roth/ LC82.1</t>
  </si>
  <si>
    <t>3.12</t>
  </si>
  <si>
    <t>ND18, Ø 22 mm, wys. 50 mm, poj. 10 ml.</t>
  </si>
  <si>
    <t>Carl Roth/ LC83.1</t>
  </si>
  <si>
    <t>3.13</t>
  </si>
  <si>
    <t>ND22, Ø 26 mm, wys. 48 mm, poj. 15 ml.</t>
  </si>
  <si>
    <t>Carl Roth/ LC84.1</t>
  </si>
  <si>
    <t>3.14</t>
  </si>
  <si>
    <t>ND22, Ø 26 mm, wys. 65 mm, poj. 25 ml.</t>
  </si>
  <si>
    <t>Carl Roth/ LC85.1</t>
  </si>
  <si>
    <t>3.15</t>
  </si>
  <si>
    <t xml:space="preserve">Wieczka zatrzaskowe </t>
  </si>
  <si>
    <t xml:space="preserve">Z PE, przezroczyste, bez otworu. </t>
  </si>
  <si>
    <t>Do Ø nominalnej ND18.</t>
  </si>
  <si>
    <t>Carl Roth/ LC86.1</t>
  </si>
  <si>
    <t>3.16</t>
  </si>
  <si>
    <t>Do Ø nominalnej ND22</t>
  </si>
  <si>
    <t>Carl Roth/ LC87.1</t>
  </si>
  <si>
    <t>3.17</t>
  </si>
  <si>
    <t>Fiolki</t>
  </si>
  <si>
    <t>Przezroczyste, ze szkła  borokrzemianowego, pierwszej klasy hydrolitycznej. Tzw. CleanPack, butelki pakowane w pomieszczeniu czystym klasy 10 000. Z płaskim dnem i gwintem na nakrętkę oraz uszczelkę. Wys. 45 mm, Ø 14,7  mm, Gwint 13 mm. Poj. 4 ml.</t>
  </si>
  <si>
    <t>Carl Roth/ LC31.1</t>
  </si>
  <si>
    <t>3.18</t>
  </si>
  <si>
    <t>Z PP, czarne. Bez otworu do fiolek  ND13 poj. 4 ml</t>
  </si>
  <si>
    <t>Carl Roth/ LC40.1</t>
  </si>
  <si>
    <t>3.19</t>
  </si>
  <si>
    <t>Uszczelki (septy)</t>
  </si>
  <si>
    <t>Z PTFE, Ø 12 mm, grubość 0,25 mm, do fiolek 4 ml</t>
  </si>
  <si>
    <t>Carl Roth/ LC42.1</t>
  </si>
  <si>
    <t>3.20</t>
  </si>
  <si>
    <t xml:space="preserve">Wykonane z butylu/powłoka PTFE;  do fiolek 1,5 ml ND8. Grubość 1,3 mm,  twardość (A wg Shore'a) 55°  </t>
  </si>
  <si>
    <t>Carl Roth/ KE43.1</t>
  </si>
  <si>
    <t>3.21</t>
  </si>
  <si>
    <t>Fiolki na próbki</t>
  </si>
  <si>
    <t>Ze szkła borokrzemianowego o klasie hydrolityczności 1. Z płaskim dnem i gwintem na nakrętkę oraz septę. Poj. 4 ml. Wys. 45 mm, Ø 14,75 mm, grubość 0,95 mm. Gwint 13 mm. Ø wewn. szyjki 8,5 mm.</t>
  </si>
  <si>
    <t>Bezbarwne</t>
  </si>
  <si>
    <t>Carl Roth/ E152.1</t>
  </si>
  <si>
    <t>3.22</t>
  </si>
  <si>
    <t>Oranżowe</t>
  </si>
  <si>
    <t>Carl Roth/ E153.1</t>
  </si>
  <si>
    <t>3.23</t>
  </si>
  <si>
    <t>Nakrętki</t>
  </si>
  <si>
    <t>Nakrętki bez otworu, do fiolek na próbki o poj. 4 ml</t>
  </si>
  <si>
    <t>Carl Roth/ E155.1</t>
  </si>
  <si>
    <t>3.24</t>
  </si>
  <si>
    <t>Wykonane z PTFE, Ø  12 mm, do fiolek o poj. 4 ml.</t>
  </si>
  <si>
    <t>Carl Roth/ E156.1</t>
  </si>
  <si>
    <t>3.25</t>
  </si>
  <si>
    <t>Probówki</t>
  </si>
  <si>
    <t xml:space="preserve">Wykonane z PP. Bezbarwne. Nie zawierające endotoksyn, DNA, RNase i ATP. Poj. 1,5 ml, z podziałką. Autoklawowalne. Możliwość wirowania do 20 000. Z boku matowane pole do opisu. </t>
  </si>
  <si>
    <t>Niesterylne</t>
  </si>
  <si>
    <t>Carl Roth/ CH76.1</t>
  </si>
  <si>
    <t>3.26</t>
  </si>
  <si>
    <t>Probówki  wirówkowe</t>
  </si>
  <si>
    <t>Wykonane z PP. Z wypukłą podziałką. Niesterylne, z pokrywą. Trwałe w temp. od - 80 do +121 °C. Maks. szybkość wirowania od 3000 x g.</t>
  </si>
  <si>
    <t xml:space="preserve"> Poj. 15 ml; Ø 17 mm; wys. 120 mm</t>
  </si>
  <si>
    <t>Carl Roth/ AN76.1</t>
  </si>
  <si>
    <t>3.27</t>
  </si>
  <si>
    <t>Poj. 50 ml; Ø 29 mm; wys. 115 mm</t>
  </si>
  <si>
    <t>Carl Roth/ AN78.1</t>
  </si>
  <si>
    <t>3.28</t>
  </si>
  <si>
    <t>Szalki Petriego</t>
  </si>
  <si>
    <t>Dwuelementowe. Ze szkła sodowo-wapniowego, płaskie dno, autoklawowalne.</t>
  </si>
  <si>
    <t>Ø 60 mm., wys. 15 mm</t>
  </si>
  <si>
    <t>Carl Roth/ T938.1</t>
  </si>
  <si>
    <t>3.29</t>
  </si>
  <si>
    <t>Ø 100 mm., wys. 20 mm</t>
  </si>
  <si>
    <t>Carl Roth/ T942.1</t>
  </si>
  <si>
    <t>3.30</t>
  </si>
  <si>
    <t>Pojemnik z szeroką szyjką</t>
  </si>
  <si>
    <t xml:space="preserve">Wykonany z HDPE, z wciskanym korkiem i zakrętką. Nadający się do kontaktu z żywnością. </t>
  </si>
  <si>
    <t>Poj. 1000 ml, Ø wewn. szyjki 85 mm, Ø 111 mm, wys. 128 mm.</t>
  </si>
  <si>
    <t>Carl Roth/ HT59.1</t>
  </si>
  <si>
    <t>3.31</t>
  </si>
  <si>
    <t>Lejki plastikowe</t>
  </si>
  <si>
    <t>Wykonany z niebarwionego HDPE, o gładkiej powierzchni. Z czterema odpowietrzającymi żeberkami.  (z wyjątkiem poz. 3.154).</t>
  </si>
  <si>
    <t>Wys. 60 mm; Ø wylotu 3 mm; Ø u góry 50 mm.</t>
  </si>
  <si>
    <t>Carl Roth/ 0583.1</t>
  </si>
  <si>
    <t>3.32</t>
  </si>
  <si>
    <t>Wys. 80 mm; Ø wylotu 8 mm; Ø u góry 60 mm.</t>
  </si>
  <si>
    <t>Carl Roth/ 0584.1</t>
  </si>
  <si>
    <t>3.33</t>
  </si>
  <si>
    <t>Wys. 145 mm; Ø wylotu 12 mm; Ø u góry 120 mm.</t>
  </si>
  <si>
    <t>Carl Roth/ 0587.1</t>
  </si>
  <si>
    <t>3.34</t>
  </si>
  <si>
    <t>Wys. 165 mm; Ø wylotu 15 mm; Ø u góry 140 mm.</t>
  </si>
  <si>
    <t>Carl Roth/ 0588.1</t>
  </si>
  <si>
    <t>Wys. 195 mm; Ø wylotu 17 mm; Ø u góry 164 mm.</t>
  </si>
  <si>
    <t>Carl Roth/ 0589.1</t>
  </si>
  <si>
    <t>3.35</t>
  </si>
  <si>
    <t>Szkiełka nakrywkowe</t>
  </si>
  <si>
    <t>Ze szkła borokrzemianowego  o klasie hydrolityczności 1. Grubość 0,17 ±0,005 mm. Do urządzeń o wysokiej rozdzielczości. Współczynnik załamania światła 1,524 do 1,527 przy 546,07 nm. Bezbarwne, przezroczyste. Umożliwiające stosoawnie do mikroskopii fluorescencyjnej.</t>
  </si>
  <si>
    <t>Dł. 18 mm; szer. 18 mm.</t>
  </si>
  <si>
    <t>Carl Roth/ LH22.1</t>
  </si>
  <si>
    <t>3.36</t>
  </si>
  <si>
    <t>Dł. 24 mm; szer. 60 mm.</t>
  </si>
  <si>
    <t>Carl Roth/ LH26.1</t>
  </si>
  <si>
    <t>3.37</t>
  </si>
  <si>
    <t>Zlewki Griffina</t>
  </si>
  <si>
    <t xml:space="preserve">Z PP o wysokiej przezroczystości. Z wylewem i nadrukowaną niebieską podziałką. Odporne na temperatury od 0 do +125 °C. Autoklawowalne w temp. 121 °C. </t>
  </si>
  <si>
    <t>Poj. 50 ml; podziałka 10 ml; Ø 47 mm; wys. 60 mm.</t>
  </si>
  <si>
    <t>Carl Roth/ 2872.1</t>
  </si>
  <si>
    <t>3.38</t>
  </si>
  <si>
    <t>Poj. 100 ml; podziałka 20 ml; Ø 55 mm; wys. 70 mm.</t>
  </si>
  <si>
    <t>Carl Roth/ 2873.1</t>
  </si>
  <si>
    <t>3.39</t>
  </si>
  <si>
    <t>Poj. 150 ml; podziałka 20 ml; Ø 66 mm; wys. 80 mm.</t>
  </si>
  <si>
    <t>Carl Roth/ 2874.1</t>
  </si>
  <si>
    <t>3.40</t>
  </si>
  <si>
    <t>Poj. 250 ml; podziałka 50 ml; Ø 77 mm; wys. 95 mm.</t>
  </si>
  <si>
    <t>Carl Roth/ 2875.1</t>
  </si>
  <si>
    <t>3.41</t>
  </si>
  <si>
    <t>Poj. 400 ml; podziałka 50 ml; Ø 87 mm; wys. 112 mm.</t>
  </si>
  <si>
    <t>Carl Roth/ 2876.1</t>
  </si>
  <si>
    <t>3.42</t>
  </si>
  <si>
    <t>Tryskawka z szeroką szyjką</t>
  </si>
  <si>
    <t>Z szeroką szyjką. Wykonane z polietylenu LDPE. Z polipropylenową zakrętką - szczelne zamknięcie. Bezbarwne.  Dysza i butelka jako jedna wypraska zapewniają całkowite opróżnienie</t>
  </si>
  <si>
    <t>Poj. 250ml; Ø zakrętki 38 mm.</t>
  </si>
  <si>
    <t>Carl Roth/ C465.1</t>
  </si>
  <si>
    <t>3.43</t>
  </si>
  <si>
    <t>Tryskawka z wąską szyjką</t>
  </si>
  <si>
    <t xml:space="preserve">Z wąską szyjką. Wykonane z niebarwionego polietylenu LDPE. </t>
  </si>
  <si>
    <t xml:space="preserve">Poj. 500 ml; wys. bez ssawki  180 mm; Ø 75 mm.  </t>
  </si>
  <si>
    <t>Carl Roth/ 5331.1</t>
  </si>
  <si>
    <t>3.44</t>
  </si>
  <si>
    <t>Wykonana z LDPE. Z nadrukiem informującym o zawartości w 3 językach oraz symbole zagrożeń. Zakrętka kodowana kolorem. Nieścieralny tusz. Przesuwna rurka pozwala na całkowite opróżnienie.</t>
  </si>
  <si>
    <t>do acetonu poj. 500 ml</t>
  </si>
  <si>
    <t>Carl Roth/ T399.1</t>
  </si>
  <si>
    <t>3.45</t>
  </si>
  <si>
    <t>do etanolu poj. 500 ml</t>
  </si>
  <si>
    <t>Carl Roth/ T401.1</t>
  </si>
  <si>
    <t>3.46</t>
  </si>
  <si>
    <t>do wody, poj. 500 ml.</t>
  </si>
  <si>
    <t>Carl Roth/ T407.1</t>
  </si>
  <si>
    <t>3.47</t>
  </si>
  <si>
    <t>Tryskawka</t>
  </si>
  <si>
    <t>Wykonana z LDPE. Zakrętka oraz rurka ssąca z PP. Zakrętka i rurka uformowane z jedego kawałka, co zapewnia szczelność. Poj. 500 ml.  Kolorowe zakrętki ułatwiają identyfikację.</t>
  </si>
  <si>
    <t>Żółte</t>
  </si>
  <si>
    <t>Carl Roth/ K665.1</t>
  </si>
  <si>
    <t>3.48</t>
  </si>
  <si>
    <t>Niebieskie</t>
  </si>
  <si>
    <t>Carl Roth/ K666.1</t>
  </si>
  <si>
    <t>3.49</t>
  </si>
  <si>
    <t>Czerwone</t>
  </si>
  <si>
    <t>Carl Roth/ K668.1</t>
  </si>
  <si>
    <t>3.50</t>
  </si>
  <si>
    <t>Wykonane z PE, z wygiętą rurką ssącą i zdejmowaną dyszą.</t>
  </si>
  <si>
    <t>Poj. 500 ml</t>
  </si>
  <si>
    <t>Carl Roth/ Y770.1</t>
  </si>
  <si>
    <t>3.51</t>
  </si>
  <si>
    <t>Korki gumowe</t>
  </si>
  <si>
    <t>Do szczelnego zamykania naczyń szklanych, plastikowych lub metalowych, z krawędzią prostą lub wywiniętą. Trwałe w temperaturach od -20 do +100 °C.</t>
  </si>
  <si>
    <t>Typ 14,9; zew. Ø podst. 14,2 mm, Ø na górze, wewn. 15,5 mm</t>
  </si>
  <si>
    <t>Carl Roth/ EC95.1</t>
  </si>
  <si>
    <t>3.52</t>
  </si>
  <si>
    <t>Typ 15,9; zew. Ø podst. 14,5 mm, Ø na górze, wewn. 16,5 mm</t>
  </si>
  <si>
    <t>Carl Roth/ EC96.1</t>
  </si>
  <si>
    <t>3.53</t>
  </si>
  <si>
    <t>Typ 19,4; zew. Ø podst. 15,8 mm Ø na górze, wewn. 17,8 mm</t>
  </si>
  <si>
    <t>Carl Roth/ EC97.1</t>
  </si>
  <si>
    <t>3.54</t>
  </si>
  <si>
    <t>Typ 23,7; zew. Ø podst. 21,2 mm Ø na górze, wewn. 24,4 mm</t>
  </si>
  <si>
    <t>Carl Roth/ EC98.1</t>
  </si>
  <si>
    <t>3.55</t>
  </si>
  <si>
    <t>Typ 30,7; zew. Ø podst. 28,0 mm Ø na górze, wewn. 31,4 mm</t>
  </si>
  <si>
    <t>Carl Roth/ EC99.1</t>
  </si>
  <si>
    <t>3.56</t>
  </si>
  <si>
    <t>Wykonane z gumy naturalnej, bez silikonu. Elastyczne. Średnia temperatura trwałości od -35 do +70 °C (+120 °C przy dostępie wilgoci). Twardość wg Shore'a 40 A. Zgodne z DIN 12871. Autoklawowalne.</t>
  </si>
  <si>
    <t>Ø na dole 8 mm; Ø u góry 12 mm; wys. 20 mm.</t>
  </si>
  <si>
    <t>Carl Roth/ C377.2</t>
  </si>
  <si>
    <t>3.57</t>
  </si>
  <si>
    <t>Ø na dole 14 mm; Ø u góry 18 mm; wys. 20 mm.</t>
  </si>
  <si>
    <t>Carl Roth/ 0395.2</t>
  </si>
  <si>
    <t>3.58</t>
  </si>
  <si>
    <t>Korki szlifowe</t>
  </si>
  <si>
    <t xml:space="preserve">Wykonane z PE. Zgodnie z DIN 12242. Szlif stożkowy   </t>
  </si>
  <si>
    <t>NS 14/23; Ø na dole 12,2 mm.</t>
  </si>
  <si>
    <t>Carl Roth/ K867.1</t>
  </si>
  <si>
    <t>3.59</t>
  </si>
  <si>
    <t>Obejmy do szlifów stożkowych</t>
  </si>
  <si>
    <t xml:space="preserve">Wykonane ze stali sprężystej, niklowane galwanicznie. Odpowiednie do temperatur powyżej 150 °C. Autoklawowalne. </t>
  </si>
  <si>
    <t>Do szlifów NS 14</t>
  </si>
  <si>
    <t>Carl Roth/ 8231.1</t>
  </si>
  <si>
    <t>3.60</t>
  </si>
  <si>
    <t>Do szlifów NS 19</t>
  </si>
  <si>
    <t>Carl Roth/ 8232.1</t>
  </si>
  <si>
    <t>3.61</t>
  </si>
  <si>
    <t>Do szlifów NS 24</t>
  </si>
  <si>
    <t>Carl Roth/ 8233.1</t>
  </si>
  <si>
    <t>3.62</t>
  </si>
  <si>
    <t>Do szlifów NS 29</t>
  </si>
  <si>
    <t>Carl Roth/ 8234.1</t>
  </si>
  <si>
    <t>3.63</t>
  </si>
  <si>
    <t xml:space="preserve">Wykonane z poliacetalu POM. Odporne na większość substancji chemicznych. Odporne na temp. do + 90 °C. </t>
  </si>
  <si>
    <t>Do szlifów NS 14.</t>
  </si>
  <si>
    <t>Carl Roth/ 1165.1</t>
  </si>
  <si>
    <t>3.64</t>
  </si>
  <si>
    <t>Do szlifów NS 19.</t>
  </si>
  <si>
    <t>Carl Roth/ 1166.1</t>
  </si>
  <si>
    <t>3.65</t>
  </si>
  <si>
    <t>Do szlifów NS 24.</t>
  </si>
  <si>
    <t>Carl Roth/ 1167.1</t>
  </si>
  <si>
    <t>3.66</t>
  </si>
  <si>
    <t>Korki plastikowe</t>
  </si>
  <si>
    <t xml:space="preserve">Wykonane z PE. Ze szlifem standardowym, wg DIN 12254, ośmiokątne. </t>
  </si>
  <si>
    <t>Szlif NS 14/23.</t>
  </si>
  <si>
    <t>Carl Roth/ LL80.1</t>
  </si>
  <si>
    <t>3.67</t>
  </si>
  <si>
    <t>Szlif NS 19/26.</t>
  </si>
  <si>
    <t>Carl Roth/ LL81.1</t>
  </si>
  <si>
    <t>3.68</t>
  </si>
  <si>
    <t>Szlif NS 24/29.</t>
  </si>
  <si>
    <t>Carl Roth/ LL82.1</t>
  </si>
  <si>
    <t>3.69</t>
  </si>
  <si>
    <t>Szlif NS 29/32.</t>
  </si>
  <si>
    <t>Carl Roth/ LL83.1</t>
  </si>
  <si>
    <t>3.70</t>
  </si>
  <si>
    <t>Płyty korkowe</t>
  </si>
  <si>
    <t>Wykonane z prasowanego korka. Grubość 10 mm. Do płaskodennych kolb, zlewek itp. Miękkie i nie ślizgające się. Komplet  zawierający 2 płyty 30 x 30 cm oraz 4 płyty 15 x 15 cm.</t>
  </si>
  <si>
    <t>Carl Roth/ 1391.1</t>
  </si>
  <si>
    <t>FILTRY</t>
  </si>
  <si>
    <t>4.1</t>
  </si>
  <si>
    <t>Filtry do strzykawek</t>
  </si>
  <si>
    <t xml:space="preserve">Sterylne, śr. zewn. 33 mm. Wlot Luer-Lock/wylot Luer. Materiał obudowy - polimer akrylowy </t>
  </si>
  <si>
    <t>Porowatość 0,22 μm; materiał membrany PVDF</t>
  </si>
  <si>
    <t>Carl Roth/ P666.1</t>
  </si>
  <si>
    <t>4.2</t>
  </si>
  <si>
    <t>Porowatość 0,45 μm; materiał membrany PVDF</t>
  </si>
  <si>
    <t>Carl Roth/ P667.1</t>
  </si>
  <si>
    <t>4.3</t>
  </si>
  <si>
    <t>Hydrofobowa membrana z politetrafluoroetylenu (PTFE). Materiał obudowy PE. Niesterylne. Do klarującej filtracji roztworów organicznych i filtracji powietrza. Ø nominalna 25 mm, Ø zewn. 29 mm. Pow. filtracyjna 3,9 cm2</t>
  </si>
  <si>
    <t>Porowatość 0,20 μm.</t>
  </si>
  <si>
    <t>Carl Roth/ P815.1</t>
  </si>
  <si>
    <t>4.4</t>
  </si>
  <si>
    <t>Porowatość 0,45 μm.</t>
  </si>
  <si>
    <t>Carl Roth/ P816.1</t>
  </si>
  <si>
    <t>4.5</t>
  </si>
  <si>
    <t>Porowatość 5 μm.</t>
  </si>
  <si>
    <t>Carl Roth/ P817.1</t>
  </si>
  <si>
    <t>4.6</t>
  </si>
  <si>
    <t xml:space="preserve">Sterylne, śr. zewn. 20 mm, śr. membrany 15 mm. Wlot Luer-Lock/wylot Luer. Materiał obudowy - PP, materiał membrany - PTFE. </t>
  </si>
  <si>
    <t>Porowatość  0,45 μm</t>
  </si>
  <si>
    <t>Carl Roth/ PA54.1</t>
  </si>
  <si>
    <t>4.7</t>
  </si>
  <si>
    <t xml:space="preserve">Membrana z PA (nylon) do filtracji średnio polarnych cieczy wodno- organicznych. Niesterylne. </t>
  </si>
  <si>
    <t>Porowatość  0,45 μm, Ø membrany 3 mm</t>
  </si>
  <si>
    <t>Carl Roth/ XH54.1</t>
  </si>
  <si>
    <t>AKCESORIA DO MIESZADEŁ MAGNETYCZNYCH</t>
  </si>
  <si>
    <t xml:space="preserve"> </t>
  </si>
  <si>
    <t>Elementy mieszające (mieszadełka magnetyczne)</t>
  </si>
  <si>
    <t>Owalne, W powłoce PTFE. Autoklawowalne.</t>
  </si>
  <si>
    <t>Ø 10 mm; dł. 20 mm.</t>
  </si>
  <si>
    <t>Carl Roth/ 1848.1</t>
  </si>
  <si>
    <t>Carl Roth/ PK71.1</t>
  </si>
  <si>
    <t>5.2</t>
  </si>
  <si>
    <t xml:space="preserve">Ø 16 mm; dł. 30 mm.  </t>
  </si>
  <si>
    <t>Carl Roth/ 1853.1</t>
  </si>
  <si>
    <t>Carl Roth/ 1237.2</t>
  </si>
  <si>
    <t>5.3</t>
  </si>
  <si>
    <t>Cylindryczne, W powłoce PTFE. Autoklawowalne.</t>
  </si>
  <si>
    <t>Ø 3 mm; dł. 6 mm.</t>
  </si>
  <si>
    <t>Carl Roth/ PK68.1</t>
  </si>
  <si>
    <t>Carl Roth/ 2152.2</t>
  </si>
  <si>
    <t>5.4</t>
  </si>
  <si>
    <t>Ø 3 mm; dł. 10 mm.</t>
  </si>
  <si>
    <t>Carl Roth/ PK72.1</t>
  </si>
  <si>
    <t>5.5</t>
  </si>
  <si>
    <t>Ø 4,5 mm; dł. 15 mm.</t>
  </si>
  <si>
    <t>Carl Roth/ 1204.2</t>
  </si>
  <si>
    <t>Carl Roth/ 1849.1</t>
  </si>
  <si>
    <t>5.6</t>
  </si>
  <si>
    <t>Cylindryczne, z pierścieniem, w powłoce PTFE. Autoklawowalne.</t>
  </si>
  <si>
    <t>Carl Roth/ 1491.2</t>
  </si>
  <si>
    <t>5.7</t>
  </si>
  <si>
    <t>Pręty</t>
  </si>
  <si>
    <t>Do wyjmowania elementów mieszających magnetycznych. Materiał PTFE lub PP.</t>
  </si>
  <si>
    <t>Ø 10 mm; dł. 450 mm.    PTFE</t>
  </si>
  <si>
    <t>Carl Roth/ E451.1</t>
  </si>
  <si>
    <t>STRZYKAWKI, IGŁY</t>
  </si>
  <si>
    <t>6.1</t>
  </si>
  <si>
    <t>Strzykawki szklane</t>
  </si>
  <si>
    <t>Z metalową końcówką typu Luer-Lock. Ściśle dopasowany tłok. Nadrukowana podziałka. Autoklawowalna do 134°C. Wykonane ze szkła Durobax</t>
  </si>
  <si>
    <t xml:space="preserve">Poj. 1 ml; podziałka 0,05 ml.    </t>
  </si>
  <si>
    <t>Carl Roth/ C685.1</t>
  </si>
  <si>
    <t>6.2</t>
  </si>
  <si>
    <t xml:space="preserve">Poj. 2 ml; podziałka 0,1 ml.    </t>
  </si>
  <si>
    <t>Carl Roth/ C686.1</t>
  </si>
  <si>
    <t>6.3</t>
  </si>
  <si>
    <t xml:space="preserve">Poj. 5 ml; podziałka 0,2 ml.    </t>
  </si>
  <si>
    <t>Carl Roth/ C688.1</t>
  </si>
  <si>
    <t>6.4</t>
  </si>
  <si>
    <t xml:space="preserve">Poj. 10 ml; podziałka 0,2 ml.    </t>
  </si>
  <si>
    <t>Carl Roth/ C689.1</t>
  </si>
  <si>
    <t>6.5</t>
  </si>
  <si>
    <t xml:space="preserve">Poj. 20 ml; podziałka 1 ml.    </t>
  </si>
  <si>
    <t>Carl Roth/ C690.1</t>
  </si>
  <si>
    <t>6.6</t>
  </si>
  <si>
    <t xml:space="preserve">Poj. 30 ml; podziałka 1 ml.    </t>
  </si>
  <si>
    <t>Carl Roth/ C691.1</t>
  </si>
  <si>
    <t>6.7</t>
  </si>
  <si>
    <t xml:space="preserve">Poj. 50 ml; podziałka 2 ml.    </t>
  </si>
  <si>
    <t>Carl Roth/ C692.1</t>
  </si>
  <si>
    <t>6.8</t>
  </si>
  <si>
    <t>Strzykawki jednorazowe</t>
  </si>
  <si>
    <t xml:space="preserve">Trzyczęściowe do precyzyjnego dozowania. Pojemność 1 ml, skalowanie 0,01 ml. Wykonane z PP/PS, sterylne (pakowane pojedynczo), nie zawierające lateksu, PVC. Korek na końcu tłoka z syntetycznego kauczuku, nieścieralna podziałka. Centrycznie umieszczona ekspansja do końcówek Luer. Lekkie przesuwanie tłoka oraz podwójny pierścień uszczelniający umożliwiający dozowanie małych objętości oraz bardzo powolne napełnianie i wstrzykiwanie. Minimalna objętość resztkowa. Øzewn. 0,5 mm, dł. 16 mm. </t>
  </si>
  <si>
    <t>Bez igły</t>
  </si>
  <si>
    <t>Carl Roth/ H999.1</t>
  </si>
  <si>
    <t>6.9</t>
  </si>
  <si>
    <t>Z igłą 25G</t>
  </si>
  <si>
    <t>Carl Roth/ 0053.1</t>
  </si>
  <si>
    <t>6.10</t>
  </si>
  <si>
    <t xml:space="preserve">Końcówki typu Luer. Zgodne z normą ISO 7886- 1. Dwuczęściowe, cylinder z PP, tłok z PE. Sterylne (sterylizowane tlenkiem etylenu EO, pakowane pojedynczo). Nieścieralna skala, przekraczająca pojemność nominalną. Kryza ograniczająca wysuwanie się tłoka umożliwiająca bezproblemowe rozciąganie do pojemności maksymalnej. Nie zawierają lateksu, PVC i silikonu. </t>
  </si>
  <si>
    <t>Poj. nom. 2 ml; poj. maks. 3 ml; podziałka 0,1 ml.</t>
  </si>
  <si>
    <t>Carl Roth/ 0056.1</t>
  </si>
  <si>
    <t>6.11</t>
  </si>
  <si>
    <t>Poj. nom. 5 ml; poj. maks. 6 ml; podziałka 0,2 ml.</t>
  </si>
  <si>
    <t>Carl Roth/ 0057.1</t>
  </si>
  <si>
    <t>6.12</t>
  </si>
  <si>
    <t>Poj. nom. 10 ml; poj. maks. 12 ml; podziałka 0,5 ml.</t>
  </si>
  <si>
    <t>Carl Roth/ 0058.1</t>
  </si>
  <si>
    <t>6.13</t>
  </si>
  <si>
    <t>Poj. nom. 20 ml; poj. maks. 24 ml; podziałka 1 ml.</t>
  </si>
  <si>
    <t>Carl Roth/ 0059.1</t>
  </si>
  <si>
    <t>6.14</t>
  </si>
  <si>
    <t xml:space="preserve">Dwuczęściowe strzykawki do precyzyjnego dozowania. Pojemność 1 ml, skalowanie 0,01 ml. Wykonane z PP/PE, sterylne (pakowane pojedynczo), nie zawierają lateksu, PVC. Nieścieralna podziałka. Z "kolcem" na tłoku, w celu zminimalizowania objętości resztkowej. Centrycznie umieszczona ekspansja do końcówek Luer. Poj. 1 ml; podziałka 0,01 ml. </t>
  </si>
  <si>
    <t>Carl Roth/ T987.1</t>
  </si>
  <si>
    <t>6.15</t>
  </si>
  <si>
    <t xml:space="preserve">Zgodne z normą ISO 7886- 1. Dwuczęściowe, cylinder z PP, tłok z PE. Sterylne (sterylizowane tlenkiem etylenu EO, pakowane pojedynczo). Nieścieralna skala, przekraczająca pojemność nominalną. Kryza ograniczająca wysuwanie się tłoka umożliwia bezproblemowe rozciąganie do pojemności maksymalnej. Nie zawierają lateksu, PVC i silikonu. Końcówka typu Luer-Lock. </t>
  </si>
  <si>
    <t>Carl Roth/ EP95.1</t>
  </si>
  <si>
    <t>6.16</t>
  </si>
  <si>
    <t>Carl Roth/ EP96.1</t>
  </si>
  <si>
    <t>6.17</t>
  </si>
  <si>
    <t>Carl Roth/ EP97.1</t>
  </si>
  <si>
    <t>6.18</t>
  </si>
  <si>
    <t>Carl Roth/ EP98.1</t>
  </si>
  <si>
    <t>6.19</t>
  </si>
  <si>
    <t>Igły jednorazowe</t>
  </si>
  <si>
    <t>Długie ostrze. Wykonane ze stali chromoniklowej pokrytej silikonem, końcówka Luer- Lock. Sterylne. Pakowane pojedynczo pudełku z dozownikiem</t>
  </si>
  <si>
    <t>Ø zewn. 0,60 mm; dł.60 mm; rozmiar 23 G</t>
  </si>
  <si>
    <t>Carl Roth/ C720.1</t>
  </si>
  <si>
    <t>6.20</t>
  </si>
  <si>
    <t>Ø zewn. 0,60 mm; dł.80 mm; rozmiar 23 G</t>
  </si>
  <si>
    <t>Carl Roth/ C629.1</t>
  </si>
  <si>
    <t>6.21</t>
  </si>
  <si>
    <t>Ø zewn. 0,70 mm; dł.30 mm; rozmiar 22 G</t>
  </si>
  <si>
    <t>Carl Roth/ X128.1</t>
  </si>
  <si>
    <t>6.22</t>
  </si>
  <si>
    <t>Ø zewn. 0,80 mm; dł.40 mm; rozmiar 21 G</t>
  </si>
  <si>
    <t>Carl Roth/ X127.1</t>
  </si>
  <si>
    <t>6.23</t>
  </si>
  <si>
    <t>Ø zewn. 0,80 mm; dł.120 mm; rozmiar 21 G</t>
  </si>
  <si>
    <t>Carl Roth/ C630.1</t>
  </si>
  <si>
    <t>6.24</t>
  </si>
  <si>
    <t>Ø zewn. 0,90 mm; dł.40 mm; rozmiar 20 G</t>
  </si>
  <si>
    <t>Carl Roth/ C721.1</t>
  </si>
  <si>
    <t>6.25</t>
  </si>
  <si>
    <t>Ø zewn. 0,90 mm; dł.70 mm; rozmiar 20 G</t>
  </si>
  <si>
    <t>Carl Roth/ C722.1</t>
  </si>
  <si>
    <t>PIPETY I AKCESORIA</t>
  </si>
  <si>
    <t>7.1</t>
  </si>
  <si>
    <t>Pipety Pasteura</t>
  </si>
  <si>
    <t>Bez podziałki. Wykonane z przezroczystego LDPE, niesterylne, nietłukące się, nietoksyczne, z możliwością sterowania w sposób powtarzalny rozmiarami kropli.  Poj. cał. 2,3 ml; wielkość kropli 40 µl; ilość kropli na ml 25; dł. 225 mm.</t>
  </si>
  <si>
    <t>Carl Roth/ EA56.1</t>
  </si>
  <si>
    <t>7.2</t>
  </si>
  <si>
    <t>Wykonane z przezroczystego szkła sodowo-wapniowego. Równomiernie uformowane. Grubość ścianki 0,55- 0,8 mm. Z przewężeniem na zatyczkę z waty.  3 klasa hydrolityczna</t>
  </si>
  <si>
    <t>Dł. całk. 150 mm; długość końcówki 60 mm; zewn. Ø końcówki 1,3 mm.</t>
  </si>
  <si>
    <t>Carl Roth/ 4518.1</t>
  </si>
  <si>
    <t>7.3</t>
  </si>
  <si>
    <t>Dł. całk. 230 mm; długość końcówki 140 mm; zewn. Ø końcówki 1,3 mm.</t>
  </si>
  <si>
    <t>Carl Roth/ 4522.1</t>
  </si>
  <si>
    <t>7.4</t>
  </si>
  <si>
    <t>Wykonane z przezroczystego LDPE, nietłukące się, nietoksyczne, z możliwością sterowania w sposób powtarzalny rozmiarami kropli. Z podziałką, niesterylne</t>
  </si>
  <si>
    <t>Poj. cał. 6,2; skalowane do 5 ml; wielkość kropli 54 µl; ilość kropli na ml -19; dł. 217 mm.</t>
  </si>
  <si>
    <t>Carl Roth/ EA61.1</t>
  </si>
  <si>
    <t>7.5</t>
  </si>
  <si>
    <t>Poj. cał. 3,4; skalowane do 1 ml; wielkość kropli 40 µl; ilość kropli na ml -25; dł. 155 mm.</t>
  </si>
  <si>
    <t>Carl Roth/ EA62.1</t>
  </si>
  <si>
    <t>7.6</t>
  </si>
  <si>
    <t>Jednorazowe pipety kapilarne</t>
  </si>
  <si>
    <t>Wykonane ze szkła borokrzemianowego 3.3.Certyfikat CE zgodnie z IVD 98/79 EG. Zgodne z ISO 7550. Samonapełniające się dzięki kapilarnym siłom. Długość 29-32 mm. Pakowane po nie więcej niż 100 sztuk w dozowniku. Nieheparynizowane. Max. błąd 0,5%</t>
  </si>
  <si>
    <t>Pojemność 20 µl.</t>
  </si>
  <si>
    <t>Carl Roth/ L926.1</t>
  </si>
  <si>
    <t>7.7</t>
  </si>
  <si>
    <t>Pipety wielowymiarowe</t>
  </si>
  <si>
    <t>Wielomiarowe z tłokiem ssącym. Z podziałką pierścieniową w głównych punktach skali. Podziałka do końcówki pipety. Punkt zerowy na górze. Ze szkła AR. Ze skalą..</t>
  </si>
  <si>
    <t>Poj. 1 ml; podziałka 0,01 ml.</t>
  </si>
  <si>
    <t>Carl Roth/ T742.1</t>
  </si>
  <si>
    <t>7.8</t>
  </si>
  <si>
    <t>Poj. 2 ml; podziałka 0,02 ml.</t>
  </si>
  <si>
    <t>Carl Roth/ T743.1</t>
  </si>
  <si>
    <t>7.9</t>
  </si>
  <si>
    <t>Smoczki do pipet</t>
  </si>
  <si>
    <t>Do pipet Pasteura. Pojemność ssania &lt;2 ml. Wykonane z naturalnej gumy. Transparentne.</t>
  </si>
  <si>
    <t>Carl Roth/ 8404.1</t>
  </si>
  <si>
    <t>7.10</t>
  </si>
  <si>
    <t xml:space="preserve">Wykonane z silikonu. Autoklawowalne. </t>
  </si>
  <si>
    <t>Poj. 2 ml; dł. 53 mm; Ø otworu 6 mm.</t>
  </si>
  <si>
    <t>Carl Roth/ C530.1</t>
  </si>
  <si>
    <t>7.11</t>
  </si>
  <si>
    <t>Końcówki do pipet</t>
  </si>
  <si>
    <t>Standardowe, niesterylne. Wykonane z PP, autoklawowalne.  Poj. 100-1000 ul</t>
  </si>
  <si>
    <t>Carl Roth/ 2679.1</t>
  </si>
  <si>
    <t>WĘŻE I AKCESORIA</t>
  </si>
  <si>
    <t>8.1</t>
  </si>
  <si>
    <t>Węże silikonowe</t>
  </si>
  <si>
    <t>Odporny na temperaturę od -60 do +200 °C  Twardość wg Shore'a: 60 A, elastyczny, miękki. Wytrzymały w temperaturze chwilowej do 260 stopni C</t>
  </si>
  <si>
    <t>Ø wewn. 8 mm; Ø zewn. 11 mm</t>
  </si>
  <si>
    <t xml:space="preserve">m </t>
  </si>
  <si>
    <t>Carl Roth/ 9576.1</t>
  </si>
  <si>
    <t>8.2</t>
  </si>
  <si>
    <t>Węże z TPE</t>
  </si>
  <si>
    <t>Wykonany z TPE. Temperatura robocza:  -60 °C do +135 °C, twardość wg Shore'a: 61 A. Odpowiednie do pomp perystaltycznych. Odporne na działanie ozonu. Niska przenikalnosć gazów. Odporność na ciecze nieorganiczne.</t>
  </si>
  <si>
    <t>Ø wewn. 6,4 mm; Ø zewn. 11,2 mm</t>
  </si>
  <si>
    <t>m</t>
  </si>
  <si>
    <t>Carl Roth/ AH65.1</t>
  </si>
  <si>
    <t>8.3</t>
  </si>
  <si>
    <t>Węże z Tygon             E-3603</t>
  </si>
  <si>
    <t xml:space="preserve">Mogą być stosowane w temperaturach od -46 do 74 °C. Przezroczyste. Twardość wg Shore'a: A56. Autoklawowalny. Wysoka odporność chemiczna. </t>
  </si>
  <si>
    <t>Ø wewn. 3,2 mm; Ø zewn. 4,8 mm</t>
  </si>
  <si>
    <t>Carl Roth/ YL83.1</t>
  </si>
  <si>
    <t>8.4</t>
  </si>
  <si>
    <t>Węże z Tygon             E-3604</t>
  </si>
  <si>
    <t>Ø wewn. 6,4 mm; Ø zewn. 9,6 mm</t>
  </si>
  <si>
    <t>Carl Roth/ YL87.1</t>
  </si>
  <si>
    <t>8.5</t>
  </si>
  <si>
    <t>Węże z FEP</t>
  </si>
  <si>
    <t xml:space="preserve">Możliwość stosowania w temperaturach  od -270 do +205°C. Giętki, nieporowaty, gazoszczelny. Twardość wg Shore'a: 55-60 D. Przezroczysty. Autoklawowalny. </t>
  </si>
  <si>
    <t>Ø wewn. 2,0 mm, Ø zewn. 4,0 mm.</t>
  </si>
  <si>
    <t>Carl Roth/ C023.1</t>
  </si>
  <si>
    <t>8.6</t>
  </si>
  <si>
    <t>Łączniki proste</t>
  </si>
  <si>
    <t xml:space="preserve">Wykonane z PP, białe, zakończone stożkowo. Autoklawowalne. </t>
  </si>
  <si>
    <t>Ø zewn. wylotu 2 mm; do węży o Ø wewn. 4-5 mm.</t>
  </si>
  <si>
    <t>Carl Roth/ E791.1</t>
  </si>
  <si>
    <t>8.7</t>
  </si>
  <si>
    <t>Ø zewn. wylotu 3 mm; do węży o Ø wewn. 5-7 mm.</t>
  </si>
  <si>
    <t>Carl Roth/ E792.1</t>
  </si>
  <si>
    <t>8.8</t>
  </si>
  <si>
    <t>Ø zewn.wylotu 4 mm; do węży o Ø wewn. 8-10 mm.</t>
  </si>
  <si>
    <t>Carl Roth/ E793.1</t>
  </si>
  <si>
    <t>8.9</t>
  </si>
  <si>
    <t>Uszczelka filtracyjna</t>
  </si>
  <si>
    <t>Wykonana z kauczuku naturalnego. Stożkowe. Do próżnioszczelniowego połączenia kolby próżniowej z lejkiem filtracyjnym.</t>
  </si>
  <si>
    <t>Ø na górze, zewn. 33 mm; Ø podstawy zewn. 21 mm; wys. 24 mm; gr. ścianki 3 mm.</t>
  </si>
  <si>
    <t>Carl Roth/ 9757.1</t>
  </si>
  <si>
    <t>8.10</t>
  </si>
  <si>
    <t>Ø na górze, zewn. 41 mm; Ø podstawy zewn. 27,5 mm; wys. 27 mm; gr. ścianki 4 mm.</t>
  </si>
  <si>
    <t>Carl Roth/ 9758.1</t>
  </si>
  <si>
    <t>8.11</t>
  </si>
  <si>
    <t>Ø na górze, zewn. 53 mm; Ø podstawy zewn. 33 mm; wys. 34 mm; gr. ścianki 5 mm.</t>
  </si>
  <si>
    <t>Carl Roth/ 9759.1</t>
  </si>
  <si>
    <t>8.12</t>
  </si>
  <si>
    <t>Ø na górze, zewn. 68 mm; Ø podstawy zewn. 48 mm; wys. 35 mm; gr. ścianki 5,5 mm.</t>
  </si>
  <si>
    <t>Carl Roth/ 9760.1</t>
  </si>
  <si>
    <t>8.13</t>
  </si>
  <si>
    <t>Ø na górze, zewn. 78 mm; Ø podstawy zewn. 58 mm; wys. 35 mm; gr. ścianki 6 mm.</t>
  </si>
  <si>
    <t>Carl Roth/ 9761.1</t>
  </si>
  <si>
    <t>8.14</t>
  </si>
  <si>
    <t>Ø na górze, zewn. 89 mm; Ø podstawy zewn. 66 mm; wys. 40 mm; gr. ścianki 6,5 mm.</t>
  </si>
  <si>
    <t>Carl Roth/ 9762.1</t>
  </si>
  <si>
    <t>RĘKAWICE OCHRONNE, ŚRODKI OCHRONY</t>
  </si>
  <si>
    <t>9.1</t>
  </si>
  <si>
    <t>Rękawice lateksowe</t>
  </si>
  <si>
    <t>Lateksowe, niepudrowane. Zgodne z normą EN 420, odpowiadają EN 455.1, EN 374 i ASTM-F 1671-97. Pasujące na obie ręce. Powlekane wewnątrz, powierzchnia z teksturą. CE kategoria III. Grubość ścianki, podwójna: ok. 0,25 mm; dł. ≥240 mm.</t>
  </si>
  <si>
    <t>Rozmiar S (6-7)</t>
  </si>
  <si>
    <t>Carl Roth/ L949.1</t>
  </si>
  <si>
    <t>9.2</t>
  </si>
  <si>
    <t>Rozmiar M (7-8)</t>
  </si>
  <si>
    <t>Carl Roth/ L950.1</t>
  </si>
  <si>
    <t>9.3</t>
  </si>
  <si>
    <t>Rozmiar L (8-9)</t>
  </si>
  <si>
    <t>Carl Roth/ L951.1</t>
  </si>
  <si>
    <t>9.4</t>
  </si>
  <si>
    <t>Rozmiar XL (9-10)</t>
  </si>
  <si>
    <t>Carl Roth/ HE61.1</t>
  </si>
  <si>
    <t>9.5</t>
  </si>
  <si>
    <t>Rękawice nitrylowe</t>
  </si>
  <si>
    <t>Nitrylowe, niepudrowane. Zgodne z normą EN 420, odpowiadają EN 455, EN 374 i ASTM- F 1671- 97. AQL 1,5. Teksturowana powierzchnia. CE kategoria III. Grubość ścianki ok. 0,14 mm. Bez protein lateksowych. Odporne na bromek etydyny. Pasują na obie ręce; dł. ≥240 mm.</t>
  </si>
  <si>
    <t>Carl Roth/ P776.1</t>
  </si>
  <si>
    <t>9.6</t>
  </si>
  <si>
    <t>Carl Roth/ P777.1</t>
  </si>
  <si>
    <t>9.7</t>
  </si>
  <si>
    <t>Carl Roth/ P778.1</t>
  </si>
  <si>
    <t>9.8</t>
  </si>
  <si>
    <t>Carl Roth/ P779.1</t>
  </si>
  <si>
    <t>9.9</t>
  </si>
  <si>
    <t>Typu Sol-Vex, wewnątrz nieflokowana bawełna. Zgodne znormą EN 420, EN 374 i EN 388. AQL 0,65. Dł. 455 mm, grubość ścianki 0,5 mm</t>
  </si>
  <si>
    <t>Rozmiar 7 (S)</t>
  </si>
  <si>
    <t>para</t>
  </si>
  <si>
    <t>Carl Roth/ XX07.1</t>
  </si>
  <si>
    <t>9.10</t>
  </si>
  <si>
    <t>Rozmiar 8 (M)</t>
  </si>
  <si>
    <t>Carl Roth/ XX08.1</t>
  </si>
  <si>
    <t>9.11</t>
  </si>
  <si>
    <t>Rękawice winylowe</t>
  </si>
  <si>
    <t>Winylowe, niepudrowane. Zgodne z normą EN 420, odpowiadają EN 455. AQL 1,5. CE kategoria I. Grubość ścianki, podwójna: ok. 0,18 mm. Bez protein lateksowych. Pasują na obie ręce; dł. ≥240 mm.</t>
  </si>
  <si>
    <t>Carl Roth/ 6177.1</t>
  </si>
  <si>
    <t>9.12</t>
  </si>
  <si>
    <t>Carl Roth/ 6178.1</t>
  </si>
  <si>
    <t>9.13</t>
  </si>
  <si>
    <t>Carl Roth/ 6179.1</t>
  </si>
  <si>
    <t>9.14</t>
  </si>
  <si>
    <t>Rękawice butylowe</t>
  </si>
  <si>
    <t>Wykonane z gumy butylowej. Zgodne z normą EN 420, EN 421, EN 388 i EN 374. Odporne na temp. od -40° do +130°C. Odporne na krótkołańcuchowe estry, ketony i aldehydy, stężone kwasy i zasady, nasycone roztwory soli, alkohole, zmiękczacze itp. Długi mankiet. Dł. 350 mm, grubość 0,7 mm</t>
  </si>
  <si>
    <t>Rozmiar 8</t>
  </si>
  <si>
    <t>Carl Roth/ K626.1</t>
  </si>
  <si>
    <t>9.15</t>
  </si>
  <si>
    <t>Rozmiar 9</t>
  </si>
  <si>
    <t>Carl Roth/ A621.1</t>
  </si>
  <si>
    <t>9.16</t>
  </si>
  <si>
    <t>Rozmiar 10</t>
  </si>
  <si>
    <t>Carl Roth/ A622.1</t>
  </si>
  <si>
    <t>9.17</t>
  </si>
  <si>
    <t>Rękawice do niskich temperatur</t>
  </si>
  <si>
    <t>Do niskich temperatur. Zgodne z normą EN 511 i EN 388. Wykonane z PVC, wyściółka wewn. z przewiewnego materiału typu Thinsulate. Powłoka typu Slipstop po stronie roboczej rękawic. Tkany mankiet zapobiegający przedostaniu się zimna do rękawic. Odporne na niskie temp. do -50 °C</t>
  </si>
  <si>
    <t>Carl Roth/ CC01.1</t>
  </si>
  <si>
    <t>9.18</t>
  </si>
  <si>
    <t>Carl Roth/ CC02.1</t>
  </si>
  <si>
    <t>9.19</t>
  </si>
  <si>
    <t>Carl Roth/ CC03.1</t>
  </si>
  <si>
    <t>9.20</t>
  </si>
  <si>
    <t>Rękawice do wysokich temperatur</t>
  </si>
  <si>
    <t xml:space="preserve">Rękawice chroniące przed gorącem, ze skórzanym mankietem.  Zgodne z EN 420, EN 388 i EN 407. Wykonane z para- amidu, włókna węglowego i wełny. Zapewniające dobrą izolację termiczną. Wytrzymałe, odporne na przecięcie.Bawełniana rękawica wewnętrzna. Do  obsługi gorących pieców i suszarek laboratoryjnych i we wszystkich kontaktach z urządzeniami wytwarzającymi suche ciepło. Długość mankietu 390 mm. Odporne do +350°C. </t>
  </si>
  <si>
    <t>Rozmiar 7</t>
  </si>
  <si>
    <t>Carl Roth/ TT84.1</t>
  </si>
  <si>
    <t>9.21</t>
  </si>
  <si>
    <t>Carl Roth/ TT85.1</t>
  </si>
  <si>
    <t>9.22</t>
  </si>
  <si>
    <t>Carl Roth/ TT86.1</t>
  </si>
  <si>
    <t>9.23</t>
  </si>
  <si>
    <t>Okulary ochronne</t>
  </si>
  <si>
    <t>Zgodne z normą EN 166. Giętkie zauszniki o regulowanej długości. Miękkie wyściółki zmniejszające ucisk. Regulacja nachylenia szybek umożliwiająca indywidualne dopasowanie. Masa 34g.</t>
  </si>
  <si>
    <t>Carl Roth/ Y254.1</t>
  </si>
  <si>
    <t>9.24</t>
  </si>
  <si>
    <t>Zgodne z normą EN 166 i 170. Szybka wykonana z bezbarwnego poliwęglanu, odporna na zaparowanie i zadrapania, anty UV. Zauszniki z 4-stopniową regulacją długości, regulacją kąta nachylenia oraz miękkimi końcówkami.</t>
  </si>
  <si>
    <t>Carl Roth/ EH67.1</t>
  </si>
  <si>
    <t>9.25</t>
  </si>
  <si>
    <t>Anty UV i-vo. Zgodne z normą EN 166, 170. Odporne na zarysowania. Szybki wykonane z poliwęglanu. Integralna osłona boczna. Nachylenie i długość zauszników regulowana indywidualnie. Nie wywierające ucisku. Miękki, giętki mostek nosowy i elastyczne końce zauszników. Szkła bezbarwne. Masa max. 35 g.</t>
  </si>
  <si>
    <t>Carl Roth/ Y406.1</t>
  </si>
  <si>
    <t>9.26</t>
  </si>
  <si>
    <t>Maska</t>
  </si>
  <si>
    <t>Chroniąca przed pyłem, aerozolami i dymem. Ergonomicznie wyprofilowana dopasowuje się do kształtu twarzy, z zaworem klimatycznym redukującym wzrost temperatury i wilgotności pod maską. Zgodna z EN 149:2001+A1:2009</t>
  </si>
  <si>
    <t>Klasa ochrony: FFP1 NR D</t>
  </si>
  <si>
    <t>Carl Roth/ CT75.1</t>
  </si>
  <si>
    <t>SMARY, FOLIE, NACZYNIA, SZCZOTKI, PAPIERKI WSKAŹNIKOWE, TOREBKI, TACKI, INNE</t>
  </si>
  <si>
    <t>10.1</t>
  </si>
  <si>
    <t>Smar Apiezon L</t>
  </si>
  <si>
    <r>
      <t>Smar do celów wysokopróżniowych, o dużej absorpcji węglowodorów. Duża odporność na promieniowanie. Także jako faza stacjonarna w chromatografii gazowej. Bez silikonu i halogenów. Bardzo dobre właściwości smarujące i pochłaniania gazów, z ekstremalnie niskim ciśnieniem pary. Temp. topnienia +47 °C; ciśnienie pary (w +20 °C) 7 x 10</t>
    </r>
    <r>
      <rPr>
        <vertAlign val="superscript"/>
        <sz val="10"/>
        <rFont val="Times New Roman"/>
        <family val="1"/>
        <charset val="238"/>
      </rPr>
      <t>-11</t>
    </r>
    <r>
      <rPr>
        <sz val="10"/>
        <rFont val="Times New Roman"/>
        <family val="1"/>
        <charset val="238"/>
      </rPr>
      <t xml:space="preserve"> tor; zakres temp. +10 do +30°C.</t>
    </r>
  </si>
  <si>
    <t>g</t>
  </si>
  <si>
    <t>Carl Roth/ 1682.1</t>
  </si>
  <si>
    <t>10.2</t>
  </si>
  <si>
    <t>Smar Apiezon M</t>
  </si>
  <si>
    <r>
      <t>Smar do celów wysokopróżniowych, o dużej absorpcji węglowodorów. Duża odporność na promieniowanie. Także jako faza stacjonarna w chromatografii gazowej. Bez silikonu i halogenów. Z zawartością wosku. Bardzo dobre właściwości smarujące i pochłaniania gazów, z ekstremalnie niskim ciśnieniem pary. Temp. topnienia +44 °C; ciśnienie pary (w +20 °C) 1,7 x 10</t>
    </r>
    <r>
      <rPr>
        <vertAlign val="superscript"/>
        <sz val="10"/>
        <rFont val="Times New Roman"/>
        <family val="1"/>
        <charset val="238"/>
      </rPr>
      <t>-9</t>
    </r>
    <r>
      <rPr>
        <sz val="10"/>
        <rFont val="Times New Roman"/>
        <family val="1"/>
        <charset val="238"/>
      </rPr>
      <t xml:space="preserve"> tor ; zakres temp. +10 do +30°C.</t>
    </r>
  </si>
  <si>
    <t>Carl Roth/ 1683.1</t>
  </si>
  <si>
    <t>10.3</t>
  </si>
  <si>
    <t>Smar Apiezon N</t>
  </si>
  <si>
    <r>
      <t>Smar wysokopróżniowy z podwyższającym konsystencję dodatkiem, dlatego bardziej lepki. Bez silikonu i halogenków. Oznaczenie: R: 12-52/53. Bardzo dobre właściwości smarujące i pochłaniania gazów, z ekstremalnie niskim ciśnieniem pary. Temp. topnienia +43 °C; ciśnienie pary (w +20 °C) 6 x 10</t>
    </r>
    <r>
      <rPr>
        <vertAlign val="superscript"/>
        <sz val="10"/>
        <rFont val="Times New Roman"/>
        <family val="1"/>
        <charset val="238"/>
      </rPr>
      <t>-10</t>
    </r>
    <r>
      <rPr>
        <sz val="10"/>
        <rFont val="Times New Roman"/>
        <family val="1"/>
        <charset val="238"/>
      </rPr>
      <t xml:space="preserve"> tor; zakres temp. -269 do +30°C.</t>
    </r>
  </si>
  <si>
    <t>Carl Roth/ 1684.1</t>
  </si>
  <si>
    <t>10.5</t>
  </si>
  <si>
    <t>Smar Apiezon H</t>
  </si>
  <si>
    <r>
      <t>Wszechstronny smar do bardzo wysokich temperatur. Nie rozpuszcza się przy wysokich temperaturach, ale powyżej 40 °C staje się twardszy. Bez silikonu. Bardzo dobre właściwości smarujące i pochłaniania gazów, z ekstremalnie niskim ciśnieniem pary. Temp. topnienia &gt;+250 °C; ciśnienie pary (w +20 °C) 1,7 x 10</t>
    </r>
    <r>
      <rPr>
        <vertAlign val="superscript"/>
        <sz val="10"/>
        <rFont val="Times New Roman"/>
        <family val="1"/>
        <charset val="238"/>
      </rPr>
      <t>-9</t>
    </r>
    <r>
      <rPr>
        <sz val="10"/>
        <rFont val="Times New Roman"/>
        <family val="1"/>
        <charset val="238"/>
      </rPr>
      <t xml:space="preserve"> tor; zakres temp. +10 do +240°C.</t>
    </r>
  </si>
  <si>
    <t>Carl Roth/ 1686.1</t>
  </si>
  <si>
    <t>10.7</t>
  </si>
  <si>
    <t>Smar silikonowy</t>
  </si>
  <si>
    <t>Do smarowania szlifów, uszczelniania oraz jako smar poślizgowy i ochronny.  Uszczelniający do urządzeń elektrycznych, poślizgowy do agregatów chłodniczych i lodówek oraz jako środek zapobiegający przyklejaniu się do form odlewniczych. Odporny na temperaturę od -50 do +200 °C.</t>
  </si>
  <si>
    <t>Średnia lepkość.</t>
  </si>
  <si>
    <t>Carl Roth/ 0856.1</t>
  </si>
  <si>
    <t>10.8</t>
  </si>
  <si>
    <t>Wysoka lepkość.</t>
  </si>
  <si>
    <t>Carl Roth/ 0857.1</t>
  </si>
  <si>
    <t>10.12</t>
  </si>
  <si>
    <t>Smar do szlifów</t>
  </si>
  <si>
    <t>Rozpuszczalny w wodzie. Do szlifów. Próżnioszczelny i zmywalny wodą. Zachowuje jednakową konsystencję od -30 do +200 °C. Nie ulega zżywiczeniu. Biodegradowalny.</t>
  </si>
  <si>
    <t>Carl Roth/ E691.1</t>
  </si>
  <si>
    <t>10.14</t>
  </si>
  <si>
    <t>Olej silikonowy</t>
  </si>
  <si>
    <r>
      <t>Silikonowy olej M150 do łaźni grzejnych, pojemników chłodzących, inkubatorów, termostatów. Ciśnienie pary  10</t>
    </r>
    <r>
      <rPr>
        <vertAlign val="superscript"/>
        <sz val="10"/>
        <rFont val="Times New Roman"/>
        <family val="1"/>
        <charset val="238"/>
      </rPr>
      <t>-5</t>
    </r>
    <r>
      <rPr>
        <sz val="10"/>
        <rFont val="Times New Roman"/>
        <family val="1"/>
        <charset val="238"/>
      </rPr>
      <t xml:space="preserve"> do 10</t>
    </r>
    <r>
      <rPr>
        <vertAlign val="superscript"/>
        <sz val="10"/>
        <rFont val="Times New Roman"/>
        <family val="1"/>
        <charset val="238"/>
      </rPr>
      <t xml:space="preserve">-4 </t>
    </r>
    <r>
      <rPr>
        <sz val="10"/>
        <rFont val="Times New Roman"/>
        <family val="1"/>
        <charset val="238"/>
      </rPr>
      <t>mbar między +25°C a +175°C; lepkość kinematyczna  w +25°C: 100 mm</t>
    </r>
    <r>
      <rPr>
        <vertAlign val="superscript"/>
        <sz val="10"/>
        <rFont val="Times New Roman"/>
        <family val="1"/>
        <charset val="238"/>
      </rPr>
      <t>2</t>
    </r>
    <r>
      <rPr>
        <sz val="10"/>
        <rFont val="Times New Roman"/>
        <family val="1"/>
        <charset val="238"/>
      </rPr>
      <t xml:space="preserve"> s</t>
    </r>
    <r>
      <rPr>
        <vertAlign val="superscript"/>
        <sz val="10"/>
        <rFont val="Times New Roman"/>
        <family val="1"/>
        <charset val="238"/>
      </rPr>
      <t>-1</t>
    </r>
    <r>
      <rPr>
        <sz val="10"/>
        <rFont val="Times New Roman"/>
        <family val="1"/>
        <charset val="238"/>
      </rPr>
      <t xml:space="preserve"> (cSt) w +100°C: 32 mm</t>
    </r>
    <r>
      <rPr>
        <vertAlign val="superscript"/>
        <sz val="10"/>
        <rFont val="Times New Roman"/>
        <family val="1"/>
        <charset val="238"/>
      </rPr>
      <t>2</t>
    </r>
    <r>
      <rPr>
        <sz val="10"/>
        <rFont val="Times New Roman"/>
        <family val="1"/>
        <charset val="238"/>
      </rPr>
      <t xml:space="preserve"> s</t>
    </r>
    <r>
      <rPr>
        <vertAlign val="superscript"/>
        <sz val="10"/>
        <rFont val="Times New Roman"/>
        <family val="1"/>
        <charset val="238"/>
      </rPr>
      <t xml:space="preserve">-1 </t>
    </r>
    <r>
      <rPr>
        <sz val="10"/>
        <rFont val="Times New Roman"/>
        <family val="1"/>
        <charset val="238"/>
      </rPr>
      <t>(cSt)</t>
    </r>
  </si>
  <si>
    <t>Pojemność 1l</t>
  </si>
  <si>
    <t>litr</t>
  </si>
  <si>
    <t>Carl Roth/ 0990.1</t>
  </si>
  <si>
    <t>10.15</t>
  </si>
  <si>
    <t>Pojemność 5l</t>
  </si>
  <si>
    <t>Carl Roth/ 0990.2</t>
  </si>
  <si>
    <t>10.18</t>
  </si>
  <si>
    <t>Szczotki</t>
  </si>
  <si>
    <t xml:space="preserve">Do mycia naczyń. Z włosiem ze świńskiej szczeciny. </t>
  </si>
  <si>
    <t>Dł. całk. 500 mm; dł. szczotki 100 mm; Ø - szczotki 12 mm.</t>
  </si>
  <si>
    <t>Carl Roth/ 2003.1</t>
  </si>
  <si>
    <t>10.19</t>
  </si>
  <si>
    <t xml:space="preserve">Dł. całk. 270 mm; dł. szczotki 80 mm; Ø - szczotki 20 mm. </t>
  </si>
  <si>
    <t>Carl Roth/ 2009.1</t>
  </si>
  <si>
    <t>10.20</t>
  </si>
  <si>
    <t>Dł. całk. 370 mm; dł. szczotki 85 mm; Ø - szczotki 50 mm.</t>
  </si>
  <si>
    <t>Carl Roth/ 2013.1</t>
  </si>
  <si>
    <t>10.21</t>
  </si>
  <si>
    <t>Dł. całk. 270 mm; dł. Szczotki 115 mm; Ø - szczotki 30 mm.</t>
  </si>
  <si>
    <t>Carl Roth/ 2011.1</t>
  </si>
  <si>
    <t>10.22</t>
  </si>
  <si>
    <t>Dł. całk. 280 mm; dł. szczotki 70 mm; Ø - szczotki 15 mm.</t>
  </si>
  <si>
    <t>Carl Roth/ 2019.1</t>
  </si>
  <si>
    <t>10.23</t>
  </si>
  <si>
    <t>Do czyszczenia fajek, z bawełny na sztywnym drucie. Stożkowe, Ø 1,5 - 6 mm, długość około 170 mm.</t>
  </si>
  <si>
    <t>Carl Roth/ YC35.1</t>
  </si>
  <si>
    <t>10.41</t>
  </si>
  <si>
    <t>Folia Parafilm M</t>
  </si>
  <si>
    <r>
      <t>Folia do przykrywania naczyń, szalek Petriego, kuwet. Bardzo elastyczna. Przylegająca szczelnie nawet do nieregularnych kształtów. Temp. mięknięcia 60 °C. Do użycia w temp. -45 do +50 °C. Przepuszczalność gazowa w temp. 23 °C przez 24 h oraz przy wilgotności 50 %: tlen: 350 cm</t>
    </r>
    <r>
      <rPr>
        <vertAlign val="superscript"/>
        <sz val="10"/>
        <rFont val="Times New Roman"/>
        <family val="1"/>
        <charset val="238"/>
      </rPr>
      <t>3</t>
    </r>
    <r>
      <rPr>
        <sz val="10"/>
        <rFont val="Times New Roman"/>
        <family val="1"/>
        <charset val="238"/>
      </rPr>
      <t>/m</t>
    </r>
    <r>
      <rPr>
        <vertAlign val="superscript"/>
        <sz val="10"/>
        <rFont val="Times New Roman"/>
        <family val="1"/>
        <charset val="238"/>
      </rPr>
      <t>2</t>
    </r>
    <r>
      <rPr>
        <sz val="10"/>
        <rFont val="Times New Roman"/>
        <family val="1"/>
        <charset val="238"/>
      </rPr>
      <t>; azot: 105 cm</t>
    </r>
    <r>
      <rPr>
        <vertAlign val="superscript"/>
        <sz val="10"/>
        <rFont val="Times New Roman"/>
        <family val="1"/>
        <charset val="238"/>
      </rPr>
      <t>3</t>
    </r>
    <r>
      <rPr>
        <sz val="10"/>
        <rFont val="Times New Roman"/>
        <family val="1"/>
        <charset val="238"/>
      </rPr>
      <t>/m</t>
    </r>
    <r>
      <rPr>
        <vertAlign val="superscript"/>
        <sz val="10"/>
        <rFont val="Times New Roman"/>
        <family val="1"/>
        <charset val="238"/>
      </rPr>
      <t>2</t>
    </r>
    <r>
      <rPr>
        <sz val="10"/>
        <rFont val="Times New Roman"/>
        <family val="1"/>
        <charset val="238"/>
      </rPr>
      <t>; dwutlenek węgla : 1100 cm</t>
    </r>
    <r>
      <rPr>
        <vertAlign val="superscript"/>
        <sz val="10"/>
        <rFont val="Times New Roman"/>
        <family val="1"/>
        <charset val="238"/>
      </rPr>
      <t>3</t>
    </r>
    <r>
      <rPr>
        <sz val="10"/>
        <rFont val="Times New Roman"/>
        <family val="1"/>
        <charset val="238"/>
      </rPr>
      <t>/m</t>
    </r>
    <r>
      <rPr>
        <vertAlign val="superscript"/>
        <sz val="10"/>
        <rFont val="Times New Roman"/>
        <family val="1"/>
        <charset val="238"/>
      </rPr>
      <t>2</t>
    </r>
    <r>
      <rPr>
        <sz val="10"/>
        <rFont val="Times New Roman"/>
        <family val="1"/>
        <charset val="238"/>
      </rPr>
      <t>. Przepuszczalność pary wodnej w temp. 37 °C przez 24 h oraz przy wilgotności 90 %: 0,8 g/m</t>
    </r>
    <r>
      <rPr>
        <vertAlign val="superscript"/>
        <sz val="10"/>
        <rFont val="Times New Roman"/>
        <family val="1"/>
        <charset val="238"/>
      </rPr>
      <t>2</t>
    </r>
    <r>
      <rPr>
        <sz val="10"/>
        <rFont val="Times New Roman"/>
        <family val="1"/>
        <charset val="238"/>
      </rPr>
      <t>.</t>
    </r>
  </si>
  <si>
    <t>Szer. 100 mm; dł. 38 m.</t>
  </si>
  <si>
    <t>Carl Roth/ H666.1</t>
  </si>
  <si>
    <t>10.42</t>
  </si>
  <si>
    <t>Szer. 50 mm; dł. 75 m.</t>
  </si>
  <si>
    <t>Carl Roth/ H951.1</t>
  </si>
  <si>
    <t>10.54</t>
  </si>
  <si>
    <t>Pistle</t>
  </si>
  <si>
    <t>Z agatu, do niskich moździerzy, Ø głowki 14 mm, długość 62mm</t>
  </si>
  <si>
    <t>Carl Roth/ TP02.1</t>
  </si>
  <si>
    <t>10.56</t>
  </si>
  <si>
    <t xml:space="preserve">Moździerz niski z pistlem </t>
  </si>
  <si>
    <t>Wykonane z agatu. Idealna, polerowana powierzchnia wewnętrzna. Wysoka odporność na ścieranie. Autoklawowalne.</t>
  </si>
  <si>
    <t xml:space="preserve"> Ø zewn. 60 mm; poj. 20 ml.    </t>
  </si>
  <si>
    <t>Carl Roth/ TL95.1</t>
  </si>
  <si>
    <t>10.69</t>
  </si>
  <si>
    <t>Baloniki na gaz</t>
  </si>
  <si>
    <t>Wykonane z lateksu. Do kontroli wlotu i wylotu powietrza i gazu na aparaturze jak i do krótkiego przechowywania gazów. Długość pustych baloników 22 cm.</t>
  </si>
  <si>
    <t>Carl Roth/ TA08.1</t>
  </si>
  <si>
    <t>10.71</t>
  </si>
  <si>
    <t>Uniwersalny papierek wskaźnikowy</t>
  </si>
  <si>
    <t>Plastikowe okrągłe pudełko ze skalą kolorów. Zawiera 1 rolkę papierków wskaźnikowych o dł. 5 m i szer. 7 mm;. Zakres pomiarowy pH 1-14; stopniowanie pH 1,0/2,0</t>
  </si>
  <si>
    <t>Carl Roth/ AX01.1</t>
  </si>
  <si>
    <t>10.72</t>
  </si>
  <si>
    <t>Uniwersalne papierki wskaźnikowe</t>
  </si>
  <si>
    <t>Uniwersalne papierki wskaźnikowe pH, w opakowaniu zbiorczym z tworzywa sztucznego. Zakres pomiarowy pH nie węższy niż 0-14; stopniowanie pH 1,0</t>
  </si>
  <si>
    <t>Carl Roth/ 0549.2</t>
  </si>
  <si>
    <t>10.73</t>
  </si>
  <si>
    <t>Uniwersalne papierki wskaźnikowe 0-6</t>
  </si>
  <si>
    <t xml:space="preserve">Uniwersalne papierki wskaźnikowe pH, w opakowaniu zbiorczym z tworzywa sztucznego.. Zakres pomiarowy pH  0,0-6,0; stopniowanie pH 0,5 </t>
  </si>
  <si>
    <t>Carl Roth/ C730.2</t>
  </si>
  <si>
    <t>10.74</t>
  </si>
  <si>
    <t>Uniwersalne papierki wskaźnikowe 7-14</t>
  </si>
  <si>
    <t>Uniwersalne papierki wskaźnikowe pH, w opakowaniu zbiorczym z tworzywa sztucznego. Zakres pomiarowy pH  7-14; stopniowanie pH 0,5</t>
  </si>
  <si>
    <t>Carl Roth/ C732.2</t>
  </si>
  <si>
    <t>10.79</t>
  </si>
  <si>
    <t>Taśma PTFE do gwintów</t>
  </si>
  <si>
    <t>Wykonana z PTFE, do gwintów. Smaruje, chroni, uszczelnia, nadaje się do wszystkich rodzajów gwintów. Szerokość 12 mm, grubość tylko 0,08 mm, bardzo rozciągliwa. Do zastosowań w temp. od -190 do +260 °C. Jest wytrzymała na większość chemikaliów. Długość rolki 12 m.</t>
  </si>
  <si>
    <t>rolka</t>
  </si>
  <si>
    <t>Carl Roth/ 1715.1</t>
  </si>
  <si>
    <t>10.102</t>
  </si>
  <si>
    <t>Chusteczki precyzyjne</t>
  </si>
  <si>
    <t xml:space="preserve">Jednowarstwowe, białe. Ze specjalnie obrabianych nie strzępiących się i bardzo chłonnych włókien celulozowych (100% świeżej celulozy). Do precyzyjnego wycierania wrażliwych delikatnych miejsc, do czyszczenia elementów elektronicznych i kontaktów, soczewek optycznych i szkiełek mikroskopowych. Łatwe pobieranie z pudełka dozującego. </t>
  </si>
  <si>
    <t>Wymiary 213x 114 mm</t>
  </si>
  <si>
    <t>Carl Roth/ AA64.1</t>
  </si>
  <si>
    <t>10.104</t>
  </si>
  <si>
    <t>Marker laboratoryjny</t>
  </si>
  <si>
    <t>Cienka końcówka, czarny; tusz wodoodporny</t>
  </si>
  <si>
    <t>Carl Roth/ 9028.1</t>
  </si>
  <si>
    <t>DROBNE URZĄDZENIA</t>
  </si>
  <si>
    <t>11.10</t>
  </si>
  <si>
    <t>Pojemnik chłodzący</t>
  </si>
  <si>
    <t>Ze spienionego PS. Grubościenna konstrukcja zapewniająca dobre właściwości chłodzące i zapobiegająca zbieraniu się wody kondensacyjnej. Nadający się do etanolowych mieszanin chłodzących, suchego lodu lub ciekłego azotu. Odporny termicznie do -196°C. Dokładnie dopasowana pokrywa minimalizująca ubytki powstające w wyniku ewaporacji. W zestawie z pokrywą. Poj. 5L,  Ø300 x wys. 160 mm</t>
  </si>
  <si>
    <t>Zielony</t>
  </si>
  <si>
    <t>Carl Roth/ TE11.1</t>
  </si>
  <si>
    <t>11.11</t>
  </si>
  <si>
    <t>Carl Roth/ TE10.1</t>
  </si>
  <si>
    <t>11.18</t>
  </si>
  <si>
    <t>Pompka wodna strumieniowa</t>
  </si>
  <si>
    <t>Pompka wodna z tworzywa PP, z zaworem przeciwzwrotnym. Nakrętka nasadowa do podłączenia wody 3,4", reduktor 1/2".</t>
  </si>
  <si>
    <t>Carl Roth/ 7366.1</t>
  </si>
  <si>
    <t>11.25</t>
  </si>
  <si>
    <t>Końcówki do pipetora</t>
  </si>
  <si>
    <t xml:space="preserve">Wykonane z PP. Autoklawowalne. Bezbarwne, skalowane.  Poj. 1-200µl </t>
  </si>
  <si>
    <t>Carl Roth/ B002.1</t>
  </si>
  <si>
    <t>11.32</t>
  </si>
  <si>
    <t>Zasilacz</t>
  </si>
  <si>
    <t xml:space="preserve">Zasilacz do termometrów z serii P700   </t>
  </si>
  <si>
    <t>Carl Roth/ H198.1</t>
  </si>
  <si>
    <t>11.37</t>
  </si>
  <si>
    <t>Termometr do kolb i do destylacji</t>
  </si>
  <si>
    <t xml:space="preserve">Ze standardowym szlifem NS 14,5/23. Kapilara bez tła, pryzmatyczna. Zgodny z DIN 12784. Podziałka co 1°C. Wypełniony rtęcią. Górna część: Ø ok. 11 mm, dolna część: Ø ok. 7,5 mm. </t>
  </si>
  <si>
    <t>Zakres pomiaru: -10 do +150 °C; część zanurzalna 75 mm; gł. zanurzenia 52 mm; dł. całk. 325 mm.</t>
  </si>
  <si>
    <t>Carl Roth/ Y499.1</t>
  </si>
  <si>
    <t>11.38</t>
  </si>
  <si>
    <t>Zakres pomiaru: -10 do +250 °C; część zanurzalna 68 mm; gł. zanurzenia 45 mm; dł. całk. 368 mm.</t>
  </si>
  <si>
    <t>Carl Roth/ Y500.1</t>
  </si>
  <si>
    <t>11.39</t>
  </si>
  <si>
    <t>Zakres pomiaru: -10 do +250 °C; część zanurzalna 75 mm; gł. zanurzenia 52 mm; dł. całk. 375 mm.</t>
  </si>
  <si>
    <t>Carl Roth/ Y501.1</t>
  </si>
  <si>
    <t>11.41</t>
  </si>
  <si>
    <t>Termometr szklany</t>
  </si>
  <si>
    <t xml:space="preserve">Termometr bagietkowy. Zielone wypełnienie. Ciecz termometryczna i farba są biodegradowalne. Białe tło. Ø 5,5 do 7,0 mm. Błąd pomiaru ±3 °C. Na górze z uchwytem. </t>
  </si>
  <si>
    <t>Zakres pomiaru: -10 do +110 °C; podziałka 1 °C; dł. 300 mm; gł. zanurzenia 76 mm.</t>
  </si>
  <si>
    <t>Carl Roth/ ET02.1</t>
  </si>
  <si>
    <t>11.42</t>
  </si>
  <si>
    <t>Zakres pomiaru: -10 do +110 °C; podziałka 0,5 °C; dł. 300 mm; gł. zanurzenia 76 mm.</t>
  </si>
  <si>
    <t>Carl Roth/ ET03.1</t>
  </si>
  <si>
    <t>11.46</t>
  </si>
  <si>
    <t>Termometr precyzyjny</t>
  </si>
  <si>
    <t>Termometr precyzyjny do pomiaru niskich temperatur. Rurkowy. Podziałka co 1°C. Kapilara: świecąco niebieska, pryzmatyczna, wypełnienie: pentan. Zakres pomiaru: -150 do +30 °C; dł. 300 mm.</t>
  </si>
  <si>
    <t>Carl Roth/ X576.1</t>
  </si>
  <si>
    <t>11.47</t>
  </si>
  <si>
    <t>Termometr precyzyjny do pomiaru niskich temperatur, Kapilara: nieosłonięta, pryzmatyczna, bez tła. Wypełnienie: alkohol. Zakres pomiaru: -100 do +100 °C; dł. 300 mm.</t>
  </si>
  <si>
    <t>Carl Roth/ X577.1</t>
  </si>
  <si>
    <t>11.53</t>
  </si>
  <si>
    <t>Reduktor do butli</t>
  </si>
  <si>
    <t xml:space="preserve">Wykonany wg EN ISO 2503, z mosiądzu, do bezpiecznego pobierania gazu z butli stalowych przy jednoczesnym zredukowaniu ciśnienia do poziomu potrzebnego ciśnienia roboczego maks.10 bar. Z zaworem bezpieczeństwa (otwiera się przy 12 bar). Dokładność odczytu w odstępach co 0,5 bar.   </t>
  </si>
  <si>
    <t>Do wodoru. Złącze do butli: W 21,8 x 1/14″ lewy; złącze do węża: G 3/8″ lewy.</t>
  </si>
  <si>
    <t>Carl Roth/ 0284.1</t>
  </si>
  <si>
    <t>11.65</t>
  </si>
  <si>
    <t>Kalkulator kieszonkowy</t>
  </si>
  <si>
    <t xml:space="preserve">Kieszonkowy kalkulator słoneczny, zabezpieczony przed pyłem i wodą oraz posiadający gumową otoczkę absorbującą uderzenia. 12-cyfrowy wyświetlacz LCD. Zasilanie słoneczne i na baterie. Wymiary: 158 x 106 x 40 mm. Masa ok. 146 g.
W zestawie z baterią backup. </t>
  </si>
  <si>
    <t>Carl Roth/ LN01.1</t>
  </si>
  <si>
    <t>11.71</t>
  </si>
  <si>
    <t>Nożyczki</t>
  </si>
  <si>
    <t>Nożyczki, do kartonu, skóry, tworzyw sztucznych, dywanów i innych materiałów. Dł. ostrza 93 mm; dł. całk. 212 mm; typ: praworęczne.</t>
  </si>
  <si>
    <t>Carl Roth/ 9677.1</t>
  </si>
  <si>
    <t>11.75</t>
  </si>
  <si>
    <t>Lupa kieszonkowa</t>
  </si>
  <si>
    <t>Płaska, wielofunkcyjna. Możliwość używania jako lupy ręcznej bądź stojącej. Asferyczna soczewka  Ø ok. 60mm. Powiększenie 3,5 krotne, 14,0 dioptrii.</t>
  </si>
  <si>
    <t>Carl Roth/ H569.1</t>
  </si>
  <si>
    <t>Razem netto</t>
  </si>
  <si>
    <t>VAT</t>
  </si>
  <si>
    <t>Razem brutto</t>
  </si>
  <si>
    <t>EUR</t>
  </si>
  <si>
    <t>Łapa do chłodnic</t>
  </si>
  <si>
    <t>Z żeliwa, chromowana. Z ruchomą główką. Palce chwytające pokryte przezroczystym silikonem. Rozwarcie od 50 do 100 mm. Ø wałka 12 mm, dł. wałka 150 mm.</t>
  </si>
  <si>
    <t>Carl Roth/ C826.1</t>
  </si>
  <si>
    <t>Węże próżniowe</t>
  </si>
  <si>
    <t>wew. 12 mm, zewn. 22 mm grubość scianki 5 mm</t>
  </si>
  <si>
    <t>5m</t>
  </si>
  <si>
    <t>Carl Roth/ T980.1</t>
  </si>
  <si>
    <t>Termometr kontaktowy</t>
  </si>
  <si>
    <t>Do wszystkich mieszadeł magnetycznych z wejściem na termometr kontaktowy zgodnym z DIN 12878. Regulacja temperatury bez wzrostu temperatury medium. Do wyboru kilka funkcji kontrolnych (= trybów pracy)</t>
  </si>
  <si>
    <t>Zakres pomiaru temperatury od -50°C do 450°C. Rozdzielczość 0,1°C. Dokładność pomiaru ±0,2 K. Odchylenie regulacji ±0,5 K.</t>
  </si>
  <si>
    <t>Carl Roth/ EY84.1</t>
  </si>
  <si>
    <t>Osłona twarzy</t>
  </si>
  <si>
    <t>Duża szybka zapewnia dobrą widoczność. Poliwęglanowa szybka zapewnia ochronę UV i dobre rozpoznawanie kolorów. Odporna na zarysowania, przeciwmgielna. Ochrona przed rozpryskami o średniej sile (120 m/s), przetestowane w bardzo wysokich temperaturach. Szybki można bardzo łatwo wymienić.</t>
  </si>
  <si>
    <t>Przyłbica z mechanizmem zapadkowym. Rama z mocnego plastiku ABS. Miękkie podkładki we wszystkich częściach, które stykają się z głową. Przyjazna dla skóry opaska przeciwpotna, którą można wymieniać i prać. Rozszerzona ochrona górnej części głowy i brody. Można używać z maskami do ochrony dróg oddechowych lub okularami ochronnymi. Bardzo lekka, masa 407 g. Wymiary: wys. 31 x szer. 24 cm</t>
  </si>
  <si>
    <t>Carl Roth/ EY84.2</t>
  </si>
  <si>
    <t>Ekran ochronny</t>
  </si>
  <si>
    <t>Składany. Z przezroczystego szkła akrylowego o grubości 8 mm. Chroni przed odłamkami i chlapaniem. Trzyczęściowy, można rozłożyć do 120°.</t>
  </si>
  <si>
    <t>Ekran główny: szer. 450 x wys. 450 mm, 2 boczne ekrany: szer. 200 x wys. 450 mm. Masa ok. 3,7 kg.</t>
  </si>
  <si>
    <t>Carl Roth/ EY84.3</t>
  </si>
  <si>
    <t>Zgodne z ISO 7886-1. Trzyczęściowe, z PP. Sterylne (sterylizowane tlenkiem etylenu, pakowane pojedynczo). Czarna, nieścieralna skala. Kryza zabezpieczająca przed niezamierzonym wyciągnięciem tłoka z korpusu.Lekko przesuwany tłok z podwójnym pierścieniem uszczelniającym umożliwia dozowanie najmniejszych objętości jak i powolne, szczelne (bez pęcherzyków) napełnianie i wstrzykiwanie. Korek i pierścień wykonane są z syntetycznego kauczuku, nie zawierają lateksu, zgodne z normą ISO 10993 lub DIN EN 90993. Nie zawierają PVC</t>
  </si>
  <si>
    <t xml:space="preserve">Carl Roth/ C538.1 </t>
  </si>
  <si>
    <t>Z LDPE, kolorowe. Zakrętka i rurka tryskawki z PP. Gwint GL 25. Długa i zakończona zwężeniem końcówka rurki zapewnia precyzyjny strumień cieczy i zoptymalizowany przepływ zwrotny</t>
  </si>
  <si>
    <t>Pojemność 500 ml, Ø zewn. 75 mm, wys. butelki 180 mm</t>
  </si>
  <si>
    <t>Carl Roth/ 6539.1</t>
  </si>
  <si>
    <t>Szpatułka dwustronna</t>
  </si>
  <si>
    <t>Ze stali szlachetnej. Szerokość 6 mm, długość 150 mm.</t>
  </si>
  <si>
    <t>Carl Roth/ 1902.1</t>
  </si>
  <si>
    <t>Carl Roth/ 1670.1</t>
  </si>
  <si>
    <t>Minutnik</t>
  </si>
  <si>
    <t>Odliczanie w przód/wstecz. Z zegarem. Maks. czas pomiaru 23 h, 59 min i 59 s. Wyraźny sygnał dźwiękowy trwający 1 min. po zakończeniu odliczania wstecznego i natychmiastowe przełączenie w tryb odliczania rosnącego. Można postawić w pozycji pionowej, umocować magnesem lub przypiąć klipsem do kieszonki.</t>
  </si>
  <si>
    <t>Carl Roth/ K512.1</t>
  </si>
  <si>
    <t>Elementy mieszające</t>
  </si>
  <si>
    <t>Powlekane PTFE. Do bardzo małych naczyń. Autoklawowalne.</t>
  </si>
  <si>
    <t>Średnica 3 mm, długość 8 mm</t>
  </si>
  <si>
    <t>Powlekane PTFE. Autoklawowalne</t>
  </si>
  <si>
    <t>Średnica 8 mm, długość 20 mm</t>
  </si>
  <si>
    <t>Średnica 6 mm, długość 25 mm</t>
  </si>
  <si>
    <t>Średnica 12 mm, długość 25 mm</t>
  </si>
  <si>
    <t>Zaciski do węży</t>
  </si>
  <si>
    <t>Do bezpiecznego mocowania węży na rurach i kranach. Z obwódką z brązu fosforowego, antymagnetyczne, odporne na większość agresywnych cieczy i par. Przewodzące.</t>
  </si>
  <si>
    <t>Rozchylenie 12-17 mm</t>
  </si>
  <si>
    <t>Carl Roth/ 1849.2</t>
  </si>
  <si>
    <t>Probówki reakcyjne</t>
  </si>
  <si>
    <t>Z PP. Pojemność 1,5 ml. Matowe pole do opisu. Z podziałką. Maks. szybkość wirowania do 18 000 x g. Odporne na temperaturę od -70°C do +121°C. Autoklawowalne.</t>
  </si>
  <si>
    <t>Carl Roth/ 4182.1</t>
  </si>
  <si>
    <t>Filtry okrągłe</t>
  </si>
  <si>
    <t>Bibuły filtracyjne do analiz jakościowych. Ze 100% celulozy .Zawartość popiołu 0,06%.</t>
  </si>
  <si>
    <t>Średnica membrany 90 mm, grubość 0,14 mm</t>
  </si>
  <si>
    <t>Carl Roth/ AP92.1</t>
  </si>
  <si>
    <t>Kapilary</t>
  </si>
  <si>
    <t>Ze szkła AR®. Cienkościenne. Otwarte z jednej strony. Dł. 80 mm, Ø zewn. 1,35 mm, Ø wewn. 0,95 mm.</t>
  </si>
  <si>
    <t>Carl Roth/ 0820.1</t>
  </si>
  <si>
    <t>Końcówka pipet</t>
  </si>
  <si>
    <t>Wykonane z PP. Autoklawowalne.</t>
  </si>
  <si>
    <r>
      <t xml:space="preserve">Pojemność 0,1-10 </t>
    </r>
    <r>
      <rPr>
        <sz val="10"/>
        <rFont val="Calibri"/>
        <family val="2"/>
        <charset val="238"/>
      </rPr>
      <t>µ</t>
    </r>
    <r>
      <rPr>
        <sz val="10"/>
        <rFont val="Times New Roman"/>
        <family val="1"/>
        <charset val="238"/>
      </rPr>
      <t>l</t>
    </r>
  </si>
  <si>
    <t>Carl Roth/ K138.1</t>
  </si>
  <si>
    <t>Z PP. Nie unoszą się na powierzchni wody. Alfanumeryczne oznakowanie otworów, na max. 90 probówek. Trwałe w temperaturze od -10°C do +120°C. Autoklawowalne.</t>
  </si>
  <si>
    <t>Wymiary 250 x 105 x 70, przegrody 60 (5 x 12).</t>
  </si>
  <si>
    <t>Carl Roth/ 4327.1</t>
  </si>
  <si>
    <t xml:space="preserve">Szpatułka  </t>
  </si>
  <si>
    <t>Ze stali szlachetnej 18/10, polerowane elektrolitycznie. Końcówka łyżeczkowo zakrzywiona. Autoklawowalne.</t>
  </si>
  <si>
    <t>Długość 185 mm, szerokość części płaskiej 5 mm.</t>
  </si>
  <si>
    <t>Carl Roth/ 3015.1</t>
  </si>
  <si>
    <t>Taśma ze wskaźnikiem sterylizacji</t>
  </si>
  <si>
    <t>Samoprzylepne, do znakowania lub pieczętowania naczyń do sterylizacji. Można opisywać. Długość taśmy 55 m, szerokość 19 mm, Ø wewn. rolki 76 mm. Autoklawowalne.ka łyżeczkowo zakrzywiona. Autoklawowalne.</t>
  </si>
  <si>
    <t>Do sterylizacji parowej</t>
  </si>
  <si>
    <t>Carl Roth/ XC20.1</t>
  </si>
  <si>
    <t>Z cynkowego odlewu lakierowanego proszkowo. Palce chwytające pokryte tworzywem sztucznym. Długość pręta 140 mm.</t>
  </si>
  <si>
    <t>Rozpiętość 25-80 mm. Średnica pręta 10 mm. Długość całkowita 250 mm.</t>
  </si>
  <si>
    <t>Carl Roth/ X098.1</t>
  </si>
  <si>
    <t>Trójpalczasta. Z cynkowego odlewu lakierowanego proszkowo. Palce chwytające pokryte tworzywem sztucznym. Długość pręta 140 mm.</t>
  </si>
  <si>
    <t>Rozpiętość 0-40 mm. Średnica pręta 10 mm. Długość całkowita 225 mm.</t>
  </si>
  <si>
    <t>Carl Roth/ X097.1</t>
  </si>
  <si>
    <t>do acetonu poj. 250 ml.</t>
  </si>
  <si>
    <t>Carl Roth/ T398.1</t>
  </si>
  <si>
    <t>do etanolu poj. 250 ml</t>
  </si>
  <si>
    <t>Carl Roth/ T400.1</t>
  </si>
  <si>
    <t>do izopropanolu poj. 250 ml</t>
  </si>
  <si>
    <t>Carl Roth/ T402.1</t>
  </si>
  <si>
    <t>do wody, poj. 250 ml.</t>
  </si>
  <si>
    <t>Carl Roth/ T406.1</t>
  </si>
  <si>
    <t>do metanolu poj. 500 ml</t>
  </si>
  <si>
    <t>Carl Roth/ T405.1</t>
  </si>
  <si>
    <t xml:space="preserve">Na probówki  Ø 16 mm. Z PP. Nie unosi się na powierzchni wody. Alfanumer. oznakowanie otworów. Trwały w temp. od  - 10 do +120 °C. Autoklawowalny. Dł. x szer. x wys. ok. 250x105x70 mm; ilość otworów ok. 60 (5 x 12).  </t>
  </si>
  <si>
    <t>Carl Roth/ 4367.1</t>
  </si>
  <si>
    <t>Poj. 250 ml; wys. bez ssawki  145 mm; Ø 60 mm.</t>
  </si>
  <si>
    <t>Carl Roth/ 5330.1</t>
  </si>
  <si>
    <t>Stojak obrotowy</t>
  </si>
  <si>
    <t>Stojak karuzelowy na większość standardowych pipet. Mieści do 12 pipet jednokanałowych (6 zawieszonych na uchwycie + 6 na przycisku pipetującym) lub 3 pipety wielo- i 3 jednokanałowe. Ciężka podstawa zapewnia stabilność na stole laboratoryjnym. Stojak można odwrócić do góry dnem i zamontować pod półką, co zapewnia oszczędność miejsca</t>
  </si>
  <si>
    <t>Wymiary: Ø 332 mm x wys. 193 mm</t>
  </si>
  <si>
    <t>Carl Roth/ XT82.1</t>
  </si>
  <si>
    <t>Czasomierz alarmowy</t>
  </si>
  <si>
    <t>2 niezależne kanały do oddzielnych pomiarów czasu. Funkcja odliczania wstecz / w przód. Wprowadzenie czasu po naciśnięciu przycisku funkcyjnego. Max. czas pomiaru 99 h, 59 min i 59 s. Duży wyświetlacz LCD. 1-minutowy sygnał alarmowy. Stojak zaciskowy i magnes do mocowania na powierzchniach metalowych. Automatyczne odliczanie w przód po osiągnięciu punktu zerowego</t>
  </si>
  <si>
    <t>Wymiary: wys. 65 x szer. 75 x gł. 15 mm, masa ok. 65 g</t>
  </si>
  <si>
    <t>Carl Roth/ A802.1</t>
  </si>
  <si>
    <t>Mikropipetor</t>
  </si>
  <si>
    <t xml:space="preserve">Tłokowy, działający na zasadzie wypierania powietrza. Ergonomiczny uchwyt umożliwiający obsługę jedną ręką. Osobny wyrzutnik końcówek.Wygodny uchwyt na palec. Czytelny wyświetlacz. Z certyfikatem zgodności wg DIN 12600 i certyfikatem jakości. W całości autoklawowalne w temp. 121°C (2 bar) odpowiadającej DIN EN 285. </t>
  </si>
  <si>
    <t xml:space="preserve">Poj. 100-1000 µl; podziałka 1 µl; typ końcówki 1000 µl </t>
  </si>
  <si>
    <t>Carl Roth/ TA25.1</t>
  </si>
  <si>
    <t xml:space="preserve">Końcówka </t>
  </si>
  <si>
    <t>Bezbarwne. Długość 156,5 mm. Pasują do Roth, Brand, Eppendorf, Gilson, Sartorius. Oznakowanie CE (IVD)</t>
  </si>
  <si>
    <t>Carl Roth/ HL75.1</t>
  </si>
  <si>
    <t>Cynkowy odlew lakierowany proszkowo. Łapy z korkowym wkładem</t>
  </si>
  <si>
    <t>Rozpiętość 36-80 mm, długość całkowita 200 mm.</t>
  </si>
  <si>
    <t>Carl Roth/ X086.1</t>
  </si>
  <si>
    <t>Rozpiętość 12-25 mm, długość całkowita 185 mm.</t>
  </si>
  <si>
    <t>Carl Roth/ X083.1</t>
  </si>
  <si>
    <t xml:space="preserve">Wykonana z żeliwa.  Ø pręta 12 mm. </t>
  </si>
  <si>
    <t>Rozpiętość 60 mm</t>
  </si>
  <si>
    <t>Carl Roth/ P175.1</t>
  </si>
  <si>
    <t>Podstawki korkowe</t>
  </si>
  <si>
    <t xml:space="preserve">Wykonane z prasowanego korka, zapewniające stabilność kolb okrągłodennych. </t>
  </si>
  <si>
    <t xml:space="preserve">Do kolb o poj. 10-100 ml; Ø zewn. 80 mm; </t>
  </si>
  <si>
    <t>Carl Roth/ H111.1</t>
  </si>
  <si>
    <t>Ø wewn. 10,0 mm, Ø zewn. 12,0 mm.</t>
  </si>
  <si>
    <t>Carl Roth/ C027.1</t>
  </si>
  <si>
    <t>Łączniki T</t>
  </si>
  <si>
    <t>Wykonane z PP, niebarwione, przezroczyste. Autoklawowalne.</t>
  </si>
  <si>
    <t>Ø zewn. 6 mm; do węży o Ø wewn. 4-5 mm</t>
  </si>
  <si>
    <t>Carl Roth/ E764.1</t>
  </si>
  <si>
    <t>Probówki NMR</t>
  </si>
  <si>
    <t>Probówki nie zawierają substancji paramagnetycznych. Wyśmienita prostość. Równomierna grubość ścianki. Dobra równomierność przekroju. Długość 178 mm.</t>
  </si>
  <si>
    <t>Średnica wew. 4,20 ±0,013, średnica zewn. 4,97 ±0,013</t>
  </si>
  <si>
    <t>Carl Roth/ EP55.1</t>
  </si>
  <si>
    <t>Uniwersalny smar do kranów. Przezroczysty, podobny do wazeliny. Zakres temperatury od -45 do +180 °C.</t>
  </si>
  <si>
    <t>Opakowanie 1kg</t>
  </si>
  <si>
    <t>kg</t>
  </si>
  <si>
    <t>Carl Roth/ 0836.2</t>
  </si>
  <si>
    <t>Ø na dole 26 mm; Ø u góry 32 mm; wys. 30 mm.</t>
  </si>
  <si>
    <t>Carl Roth/ C382.2</t>
  </si>
  <si>
    <t>Wykonane z kauczuku naturalnego, czerwone. Zakres temperatur pracy:  -10 +50 st. C.  Twardość wg Shore'a 45A Grubość ścianki 5 mm.</t>
  </si>
  <si>
    <t>Ø wewn. 8 mm; Ø zewn. 18 mm;</t>
  </si>
  <si>
    <t>Carl Roth/ 0680.2</t>
  </si>
  <si>
    <t>Multibox</t>
  </si>
  <si>
    <t>Bez wkładów na końcówki. Przesuwane wieko. Na końcówki we wkładach wymiennych lub wkładach MultiTray.  Odporny na działanie temperatur w od -135°C do +125°C. Można piętrować. Wymiary 12 x 7,5 x 9 cm. Można wielokrotnie autoklawować</t>
  </si>
  <si>
    <t>Carl Roth/ 2681.1</t>
  </si>
  <si>
    <t>Solidne, wysokiej jakości pipety o zmiennej pojemności, do prac rutynowych i do zastosowań o wysokich wymaganiach. Ergonomiczny uchwyt na palec ułatwia pracę oraz obsługę jedną ręką. Osobny przycisk wyrzutnika końcówek. Umieszczony centralnie duży przycisk pipetujący wpływa na równomierny ruch tłoka. Osobne ustawianie objętości, dla osób prawo- i leworęcznych. Czytelny wyświetlacz. Zintegrowana funkcja kalibrowania umożliwia łatwą kalibrację bez konieczności użycia narzędzi. Tłok i wyrzutnik odporne na korozję. Wąski trzon. Oznaczenie DE-M, z certyfikatem jakości. Zgodność z CE-IVD. W całości autoklawowalne w 121°C (2 bar) wg DIN EN 285</t>
  </si>
  <si>
    <t>Pojemność 0,5-10 µl, dokładność 10 µl &lt;±1,0</t>
  </si>
  <si>
    <t>Carl Roth/ 2681.2</t>
  </si>
  <si>
    <t>Końcówka</t>
  </si>
  <si>
    <t xml:space="preserve">Wykonane z PP. Autoklawowalne.Bezbarwne. Pasują do Brand, Eppendorf, Gilson, Roth, Sartorius i Socorex. </t>
  </si>
  <si>
    <t>Pojemność 100-1200 µl, luzem w torbie, niesterylne.</t>
  </si>
  <si>
    <t>Carl Roth/ B006.1</t>
  </si>
  <si>
    <t xml:space="preserve">Zestaw mikrołopatek  </t>
  </si>
  <si>
    <t>Do proszków. Czteroczęściowy (4 szpatułki). Szpatułki wykonane ze stali szlachetnej 18/10, z plastikowym uchwytem. Dł. 160 mm; szer. 3, 4 ,5 i 6 mm.</t>
  </si>
  <si>
    <t>Carl Roth/ AT17.1</t>
  </si>
  <si>
    <t>Paluszki lateksowe</t>
  </si>
  <si>
    <t>Ze zwijanym brzegiem, bezpudrowe, kolor naturalny. Długość 68 mm, grubość 0,1 mm.</t>
  </si>
  <si>
    <t>Szerokość 24 mm, rozmiar 3(M).</t>
  </si>
  <si>
    <t>Carl Roth/ X152.1</t>
  </si>
  <si>
    <t>Na probówki 1,5 i 2 ml, wykonany z  autoklawowalego polipropylenu, trwały do temperatury -80oC, z około 80 numerycznie oznakowanymi otworami w szyku 5x16</t>
  </si>
  <si>
    <t>Carl Roth/ C772.1</t>
  </si>
  <si>
    <t>Na probówki 1,5 i 2 ml, wykonany z  autoklawowalego polipropylenu, trwały do temperatury -80oC, z około 80 numerycznie oznakowanymi otworami w szyku 5x17</t>
  </si>
  <si>
    <t>Żółty</t>
  </si>
  <si>
    <t>Carl Roth/ C775.1</t>
  </si>
  <si>
    <t>Statyw na kuwety</t>
  </si>
  <si>
    <t>Z PP. Na 16 kuwet o długości drogi optycznej 10 mm. Numerycznie oznakowane otwory. Wymiary: dł. 210 x szer. 70 x wys. 38 mm. Autoklawowalne</t>
  </si>
  <si>
    <t>Carl Roth/ CNP5.1</t>
  </si>
  <si>
    <t>Zgodne z 89/686/EWG, CE kategoria III, chronią przed wieloma zagrożeniami. Zgodne z EN 420, EN 455, EN 374 i ASTM-F 1671-97. AQL 1,5. Zgodne z 1935/2004 - nadają się do kontaktu z żywnością. Zdatne do intensywnego użytkowania dzięki specjalnej recepturze. Wysoka elastyczność i dobra wrażliwość dotykowa. Pasują na obie ręce. Rolowany rant. Kolor niebieski.  Wolne od ftalanów, zmiękczaczy i wywołujących alergie protein lateksowych. Idealne do ogólnych zastosowań laboratoryjnych, dobra odporność na tłuszcze, oleje i wiele chemikaliów.</t>
  </si>
  <si>
    <t>Rozmiar M.</t>
  </si>
  <si>
    <t>Carl Roth/ CPX7.1</t>
  </si>
  <si>
    <t>Ø 3 mm; dł. 8 mm.</t>
  </si>
  <si>
    <t>Carl Roth/ 0989.2</t>
  </si>
  <si>
    <t>Ø zewn. 0,80 mm; dł.50 mm; rozmiar 21 G</t>
  </si>
  <si>
    <t>Carl Roth/ 0060.1</t>
  </si>
  <si>
    <t xml:space="preserve">Dmuchawa gorącego powietrza </t>
  </si>
  <si>
    <t>Elektroniczna regulacja temperatury i strumienia powietrza. Ustawianie temperatury w 9 krokach, obsługa dmuchawy za pomocą 3-stopniowego przełącznika roboczego.
Dane techniczne:
Moc  2000 W  
Przepływ powietrza i temperatura:
Stopień 1: 150 l/min, 50°C; Stopień 2: 150-300 l/min, 50 do 600°C; Stopień 3: 300-500 l/min, 50 do 600°C  
Wymiary (szer. x gł. x wys.):  253 x 84,5 x 200 mm; Zasilanie: 220-230 V, 50/60 Hz</t>
  </si>
  <si>
    <t>Carl Roth/ AKN4.1</t>
  </si>
  <si>
    <t>Dysza redukująca do dmuchawy z poz. 11.57</t>
  </si>
  <si>
    <t xml:space="preserve">Nakładana dysza redukcyjna zapewniająca koncentrację gorącego strumienia powietrza. Ø 14 mm. </t>
  </si>
  <si>
    <t>Carl Roth/ 1947.1</t>
  </si>
  <si>
    <t>Dysza szerokostrumieniowa do dmuchawy do dmuchawy  z poz. 11.57</t>
  </si>
  <si>
    <t xml:space="preserve">Nakładana dysza szerokostrumieniowa zapewniająca spłaszczenie strumienia powietrza. Szerokść 50 mm. </t>
  </si>
  <si>
    <t>Carl Roth/ 1946.1</t>
  </si>
  <si>
    <t>Zgodne normą z EN 166 i EN 170. Bezbarwna, odporna na zarysowania szybka z poliwęglanu. Regulacja długości zauszników i kąta nachylenia szybki umożliwia indywidualne dopasowanie okularów. Integralne osłony boczne. Masa 30 g lub 28 g. Skyper S: mały model do wąskich twarzy.</t>
  </si>
  <si>
    <t>Carl Roth/ P825.1</t>
  </si>
  <si>
    <t>Naczynka</t>
  </si>
  <si>
    <t xml:space="preserve">Na próbki. Z niebarwionego polietylenu, z integralnym wciskanym zamknięciem. </t>
  </si>
  <si>
    <t xml:space="preserve">Poj. 2,5 ml; Ø zewn. 14 mm; wys. 32 mm. </t>
  </si>
  <si>
    <t>Carl Roth/ 5863.1</t>
  </si>
  <si>
    <t>Gruszka do pipet</t>
  </si>
  <si>
    <t>Z naturalnego kauczuku. Do pipet jedno- i wielomiarowych. Otwieranie zaworu ze szklaną kulką przez lekkie naciśnięcie oznakowanego punktu. Do pipet do 10 ml. Długość całkowita 125 mm, masa 50 g.</t>
  </si>
  <si>
    <t>Carl Roth/ 0251.1</t>
  </si>
  <si>
    <t>Wata kwarcowa</t>
  </si>
  <si>
    <t>Wata kwarcowa, chemicznie czysta. Do analiz elementarnych lub kolumn chromatograficznych. Rozmiar 5 do 30 mikrometrów.</t>
  </si>
  <si>
    <t>Carl Roth/ 9208.1</t>
  </si>
  <si>
    <t>Carl Roth/ 9208.2</t>
  </si>
  <si>
    <t>Z nierdzewnej stali z trwałą powłoką z PTFE. Do pracy ze żrącymi cieczami takimi jak kwasy, alkalia, rozpuszczalniki. Trwała w temperaturach od -200 do +260 °C. O nieprzyczepnej powierzchni. Autoklawowalna. Zaokrąglona. Dł. 145 mm.</t>
  </si>
  <si>
    <t>Carl Roth/ C832.1</t>
  </si>
  <si>
    <t>Wykonane z kauczuku silikonowego z powłoką PTFE, do fiolek o poj., 4 ml.</t>
  </si>
  <si>
    <t>Carl Roth/ E157.1</t>
  </si>
  <si>
    <t>Zaciski śrubowe</t>
  </si>
  <si>
    <t>Precyzyjnie regulowane, metalowe, chromowane. Dolna poprzeczka może być otwarta.</t>
  </si>
  <si>
    <t>Szer. wylotu ok. 25 mm, wys. wylotu ok.. 16 mm.</t>
  </si>
  <si>
    <t>Carl Roth/ 1588.1</t>
  </si>
  <si>
    <t>Uszczelki stożkowe</t>
  </si>
  <si>
    <t>Komplet 8 uszczelek stożkowaych do kolb próżniowych wykonane z tworzywa EPDM Średnice górne od 22 do 84 mm.</t>
  </si>
  <si>
    <t>Carl Roth/ PK84.1</t>
  </si>
  <si>
    <t>Ø 6 mm; dł. 30 mm.</t>
  </si>
  <si>
    <t>Carl Roth/ 2153.2</t>
  </si>
  <si>
    <t>Zgodne z ISO 7886- 1. Trzyczęściowe, z PP. Sterylne (sterylizowane tlenkiem etylenu), pakowane pojedynczo. Nieścieralna skala. Korek na końcu tłoka zabezpieczający przed niezamierzonym wyciągnięciem tłoka z korpusu. 
Lekkie przesuwanie tłoka oraz podwójny pierścień uszczelniający umożliwiający dozowanie małych objętości oraz powolne, szczelne napełnianie i wstrzykiwanie. Korek i uszczelka z syntetycznego kauczuku, nie zawierającego lateksu, zgodne z normą ISO 10993 lub DIN EN 90993. Nie zawierają PVC. Końcówka typu Luer.</t>
  </si>
  <si>
    <t>Poj. 5 ml, podzialka 0,2 ml.</t>
  </si>
  <si>
    <t>Carl Roth/ C537.1</t>
  </si>
  <si>
    <t>Ø zewn. 1,10 mm; dł.50 mm; rozmiar 19 G</t>
  </si>
  <si>
    <t>Carl Roth/ C723.1</t>
  </si>
  <si>
    <t>Woreczki na próbki</t>
  </si>
  <si>
    <t>Wykonane z przezroczystego LDPE. Z zamknięciem strunowym. Grubość folii 50 µm</t>
  </si>
  <si>
    <t>Szer. 300 mm; wys. 400 mm.</t>
  </si>
  <si>
    <t>Carl Roth/ P284.1</t>
  </si>
  <si>
    <t>Szer. 180 mm; wys. 250 mm.</t>
  </si>
  <si>
    <t>Carl Roth/ P282.2</t>
  </si>
  <si>
    <t xml:space="preserve">Zaciski </t>
  </si>
  <si>
    <t>Zaciski do membran, standardowe z obciążeniem. Wykonane z PP. Autoklawowalne.</t>
  </si>
  <si>
    <t>Długość uszczelnienia - 55 mm</t>
  </si>
  <si>
    <t>Carl Roth/ 2776.1</t>
  </si>
  <si>
    <t>Ø 6 mm; dł. 35 mm.</t>
  </si>
  <si>
    <t>Carl Roth/ 1292.2</t>
  </si>
  <si>
    <t>Ø 8 mm; dł. 40 mm.</t>
  </si>
  <si>
    <t>Carl Roth/ 1306.2</t>
  </si>
  <si>
    <t xml:space="preserve">Owalne. Do mieszania lub krótkiego przechowywania gazów. Obwód około 85 cm. </t>
  </si>
  <si>
    <t>Carl Roth/ 0933.1</t>
  </si>
  <si>
    <t>Korki silikonowe</t>
  </si>
  <si>
    <t>Z zawijanym brzegiem . Do szczelnego zamykania naczyń szklanych, plastikowych lub metalowych o prostej lub wywiniętej krawędzi. Mocne osadzenie korka chroni naczynie przed przypadkowym otwarciem. Korki silikonowe można przebić w celu pobrania próbki. Nawet po kilkakrotnej perforacji są nadal wodoodporne. Trwałe w temperaturach od -60 do +220 °C. Autoklawowalne.</t>
  </si>
  <si>
    <t xml:space="preserve">Ø na dole 14,2 mm;  Ø wewn., na górze 15,5 mm </t>
  </si>
  <si>
    <t>Carl Roth/ EE03.0</t>
  </si>
  <si>
    <t>Mikrołyżeczko-szpatułka</t>
  </si>
  <si>
    <t>Ze stali szlachetnej 18/10, z sześciokątnym uchwytem. Autoklawowalna. 
Dł. 140-150 mm; Ø łyżeczki 5 mm</t>
  </si>
  <si>
    <t>Carl Roth/ AT18.1</t>
  </si>
  <si>
    <t>Kuweta szklana</t>
  </si>
  <si>
    <t xml:space="preserve">Szkło kwarcowe przepuszczające promienie UV, z przykrywką ze szwem PTFE, wymiary: dł. 12,5 x szer. 12,5 x wys. 45 mm. </t>
  </si>
  <si>
    <t>Carl Roth/ X852.1</t>
  </si>
  <si>
    <t>Termometr precyzyjny P700</t>
  </si>
  <si>
    <t>Precyzyjny termometr 1-kanałowy, z baterią. Zintegrowana funkcja kalibracji do łatwej kompensacji tolerancji czujnika. Możliwość podłączenia czujnika pomiarowego Pt 100 lub termopary typu K. Funkcja zapamiętywania wartości min./max. i zamrażania wyniku i wartości średnich. Interfejs USB- Online- PC. Zasilany na baterie i z sieci.
Zakres pomiaru: model Pt 100: -200 do + 850oC; typ K: 200 do + 1760oC
Dokładność: 
model Pt: ±0,1oC (-100 do + 200oC); ±0,1% wartości mierzonej (reszta); 
typ K: ±0,2oC (0 do +200oC); ±0,5oC (+200 do +1000oC); ±1,0oC (reszta)
Rozdzielczość (Pt 100 i typ K): 0,1oC
Zasilanie: 1 bateria Block 9 V</t>
  </si>
  <si>
    <t>Carl Roth/ X717.1</t>
  </si>
  <si>
    <t>Czujnik  Pt 100 do P700</t>
  </si>
  <si>
    <t>Czujnik zanurzeniowy (Klasa B 1/3 DIN) o wysokiej precyzji, do pomiaru w ciekłych, gazowych i sypkich mediach. Zakres pomiaru od -200 do +450°C</t>
  </si>
  <si>
    <t>Carl Roth/ X726.1</t>
  </si>
  <si>
    <t>Wkraplacz z wyrównywaniem ciśnienia</t>
  </si>
  <si>
    <t>Ze szkła borokrzemianowego klasy 3.3, z podziałką, cylindryczne. Z rurką wyrównującą ciśnienie, szlifem wewn. i zewn. oraz kurkiem odcinającym z zabezpieczeniem gwintu. Zgodne z DIN 12567 i ISO 4800.</t>
  </si>
  <si>
    <t>Szlif 14/23, średnica otworu 2,5 mm.</t>
  </si>
  <si>
    <t>Carl Roth/ KL77.1</t>
  </si>
  <si>
    <t>Kolba kulista</t>
  </si>
  <si>
    <t>Ze szkła DURAN®. Zgodne z DIN 12392 lub w uzupełnieniu do DIN. Autoklawowalne.</t>
  </si>
  <si>
    <t>Pojemność 250 ml, średnica zewnętrzna kolby 85 mm, wysokość 140 mm.</t>
  </si>
  <si>
    <t>Carl Roth/ E615.1</t>
  </si>
  <si>
    <t>Niesterylne, śr. zewn. 20 mm, śr. membrany 15 mm. Wlot Luer-Lock/wylot Luer. Materiał obudowy - PP,</t>
  </si>
  <si>
    <t>Porowatość 0,20 μm; materiał membrany PTFE</t>
  </si>
  <si>
    <t>Carl Roth/ KC94.1</t>
  </si>
  <si>
    <t xml:space="preserve">Z wywinięciem. Wciskany korek (PE), szczelnie zamykający.  </t>
  </si>
  <si>
    <t xml:space="preserve">Poj. 20 ml; Ø zewn. 25  mm; wys. 70 mm; Ø wewn. szyjki 17 mm. </t>
  </si>
  <si>
    <t>Carl Roth/ X657.1</t>
  </si>
  <si>
    <t>Pojemnik na próbki</t>
  </si>
  <si>
    <t>Z zakrętką, wykonany z PP, o wysokiej przezroczystości, skalowany, niełamliwy. Ze szczelnym wieczkiem. CE zgodnie z 98/79/WE. Zakrętka wykonana z  HDPE. Ø 64 x wys. 70 mm, podziałka 20 ml. Poj. 100 ml.</t>
  </si>
  <si>
    <t>Wieczko zielone. Niesterylne.</t>
  </si>
  <si>
    <t>Carl Roth/ PT11.1</t>
  </si>
  <si>
    <t>Filtry (sączki) okrągłe</t>
  </si>
  <si>
    <t xml:space="preserve">Bibuły filtracyjne do analizy jakościowej. Wykonane z 100 % celulozy. Zawartość popiołu 0,06 %. Typ 114A. Powolna filtracja, czas filtracji wg DIN 53137: 100s. Gramatura: 80 g/m2, retencja: 3-5 µm. Grubość 0,15 mm; </t>
  </si>
  <si>
    <t>Ø membrany 90 mm</t>
  </si>
  <si>
    <t>Carl Roth/ AP84.1</t>
  </si>
  <si>
    <t xml:space="preserve">Bibuły filtracyjne do analizy jakościowej. Wykonane z 100 % celulozy. Zawartość popiołu 0,06 %. Typ 111A. Bardzo szybka filtracja, czas filtracji wg DIN 53137: 10s. Gramatura: 80 g/m2, retencja: 12-15 µm. Grubość 0,16 mm; </t>
  </si>
  <si>
    <t>Carl Roth/ AP60.1</t>
  </si>
  <si>
    <t xml:space="preserve">Bibuły filtracyjne do analizy jakościowej. Wykonane z 100 % celulozy. Zawartość popiołu 0,06 %. Typ 113A. Średnioszybka filtracja, czas filtracji wg DIN 53137: 50s. Gramatura: 87 g/m2, retencja: 5-8 µm.  Grubość 0,16 mm; </t>
  </si>
  <si>
    <t>Carl Roth/ AP76.1</t>
  </si>
  <si>
    <t>Moździerze 55</t>
  </si>
  <si>
    <t>Wykonane ze szkliwionej porcelany, chropowata powierzchnia rozdrabniająca. Poj. 170 ml; wys. 55 mm; Ø wewn. 90 mm. Można używać z ciekłym azotem. Odporne na temperaturę do +1000°C. Autoklawowalne.</t>
  </si>
  <si>
    <t>Carl Roth/ 1568.1</t>
  </si>
  <si>
    <t xml:space="preserve">Do kolb o poj. 250-500 ml; Ø zewn. 110 mm; </t>
  </si>
  <si>
    <t>Carl Roth/ H112.1</t>
  </si>
  <si>
    <t>Ø wewn. 6 mm; Ø zewn. 9 mm;</t>
  </si>
  <si>
    <t>Carl Roth/ 9572.1</t>
  </si>
  <si>
    <t xml:space="preserve">Suszarka </t>
  </si>
  <si>
    <t xml:space="preserve">Z PS, z 72 kołkami (⌀ 15 x dł. 95 mm), które można dowolnie samodzielnie montować w suszarce. Otwory do wtykania kołków są z tyłu zamknięte i przez to szczelne. Wyposażone w rynienkę i rurkę ściekową (dł. 300 mm, ⌀ zewn. 12 mm). </t>
  </si>
  <si>
    <t>Dł. 630mm x szer. 450 mm x gł. 110 mm.</t>
  </si>
  <si>
    <t>Carl Roth/ CT39.1</t>
  </si>
  <si>
    <t>Typu Chattaway, dwustronna. Zagięta. Ze stali szlachetnej Remanit 4024.Autoklawowalna.</t>
  </si>
  <si>
    <t>Dł. 125mm; szer. cz. płaskiej 7 mm; dł cz. płaskiej 40 mm</t>
  </si>
  <si>
    <t>Carl Roth/ YL29.1</t>
  </si>
  <si>
    <t>Dł. 200 mm; szer. cz. płaskiej 9 mm; dł cz. płaskiej 60 mm</t>
  </si>
  <si>
    <t>Carl Roth/ YL32.1</t>
  </si>
  <si>
    <t>Lejki do proszków</t>
  </si>
  <si>
    <t xml:space="preserve">Wykonany z PP lub PE. Lekki, o gładkiej powierzchni. Przezroczysty. Autoklawowalny.  </t>
  </si>
  <si>
    <t>Wys. 94 mm; Ø wewn. na górze 100 mm; Ø wewn. na dole 23 mm.</t>
  </si>
  <si>
    <t>Carl Roth/ 2047.1</t>
  </si>
  <si>
    <t>Szklane, do hodowli, z gwintowanymi nakrętkami, z gwintem zgodnym z DIN. Posiadają nakrętki z PP i białe gumowe uszczelki. Odporne na temp. Autoklawowalne.</t>
  </si>
  <si>
    <t>Ø zewn. 16 mm; dł. 100 mm, gwint GL 18. Poj. 12 ml.</t>
  </si>
  <si>
    <t>Carl Roth/ K252.0</t>
  </si>
  <si>
    <t>Probówki wirówkowe</t>
  </si>
  <si>
    <t>Z polem do opisywania. Wykonane z PP albo PS Pokrywa z PE. Sterylne. Z  podziałką. Wolne od nukleozy, endotoksyn i metali. Mogą być wirowane do maks. szybkości 20 000 x g. Poj. 50 ml; Ø 29 mm; wys. 115 mm. Trwałe w temp. od - 80 do +122°C</t>
  </si>
  <si>
    <t>Carl Roth/ N463.1</t>
  </si>
  <si>
    <t>Na próbki. Wykonany z PP, niesterylny, z przymocowanym wieczkiem zatrzask. Wieczko można ustawiać pionowo. Podziałka 10 ml. Wodoszczelny. Odporny na temp. od - 20 do +121°C. Autoklawowalny z otwartym wieczkiem.</t>
  </si>
  <si>
    <t xml:space="preserve">Poj. 50 ml; Ø wewn. 31 mm; wys.78 mm.  </t>
  </si>
  <si>
    <t>Carl Roth/ EP24.1</t>
  </si>
  <si>
    <t>Mankiety uszczelniające</t>
  </si>
  <si>
    <t>Wykonane z PTFE. Do uszczelniania połączeń szlifowych, do pracy z gazami, cieczami i w próżni.  Praktycznie odporne na prawie wszystkie substancje chemiczne. Odporne na temperaturę od -200 do +260 °C. Autoklawowalne.</t>
  </si>
  <si>
    <t>Szlif stożkowy NS 14/23.</t>
  </si>
  <si>
    <t>Carl Roth/ 1012.1</t>
  </si>
  <si>
    <t>Szlif stożkowy NS 29/32.</t>
  </si>
  <si>
    <t>Carl Roth/ 1013.1</t>
  </si>
  <si>
    <t>Mankiety na szlify</t>
  </si>
  <si>
    <t>Wykonane z PTFE. Do uszczelniania standardowych połączeń szlifowych, do pracy z gazami, cieczami i w próżni do 0,1 mbar. Odporne na prawie wszystkie substancje chemiczne. Odporne na temperaturę od - 200 do +260 °C. Łatwe do zdejmowania, wielokrotnego użytku. Autoklawowalne.</t>
  </si>
  <si>
    <t>Carl Roth/ 0692.1</t>
  </si>
  <si>
    <t>Szlif stożkowy NS 19/26.</t>
  </si>
  <si>
    <t>Carl Roth/ 0693.1</t>
  </si>
  <si>
    <t>Carl Roth/ 0694.1</t>
  </si>
  <si>
    <t>Ø membrany 185 mm</t>
  </si>
  <si>
    <t>Carl Roth/ AP88.1</t>
  </si>
  <si>
    <t xml:space="preserve">Bibuły filtracyjne do analizy jakościowej. Wykonane z 100 % celulozy. Zawartość popiołu 0,06 %. Typ 115A. Bardzo powolna filtracja, czas filtracji wg DIN 53137: 180s. Gramatura: 80 g/m2, retencja: 2-3 µm. Grubość 0,14 mm; </t>
  </si>
  <si>
    <t>Ø membrany 110 mm</t>
  </si>
  <si>
    <t>Carl Roth/ AP93.1</t>
  </si>
  <si>
    <t xml:space="preserve">Poj. 3 ml; podziałka 0,1 ml.    </t>
  </si>
  <si>
    <t>Carl Roth/ C687.1</t>
  </si>
  <si>
    <t>Obejmy do szlifów</t>
  </si>
  <si>
    <t>Druciane. Wykonane ze stali sprężystej chromowo-niklowej. Autoklawowalne.</t>
  </si>
  <si>
    <t>Do szlifów NS 14/23.</t>
  </si>
  <si>
    <t>Carl Roth/ CE96.1</t>
  </si>
  <si>
    <t>Wykonany z lekkiego metalu. Śruby motylkowe z niklowanego mosiądzu można łatwo dokręcić. Dla prętów o maksymalnej Ø 16 mm.</t>
  </si>
  <si>
    <t>Carl Roth/ P179.1</t>
  </si>
  <si>
    <t>Sączki karbowane</t>
  </si>
  <si>
    <t>Bibuły filtracyjne do analizy jakościowej. Wykonane ze 100% celulozy.Zawartość popiołu 0,06%.</t>
  </si>
  <si>
    <t xml:space="preserve">Ø membrany - 150 mm, grubość 0,16 mm </t>
  </si>
  <si>
    <t>Carl Roth/ CA09.1</t>
  </si>
  <si>
    <t>Sączki okrągłe</t>
  </si>
  <si>
    <t>Bibuły filtracyjne do analizy ilościowej. Ze 100% celulozy. Zawartość popiołu 0,007%.</t>
  </si>
  <si>
    <t xml:space="preserve">Ø membrany - 150 mm, grubość 0,18 mm </t>
  </si>
  <si>
    <t>Carl Roth/ AP23.1</t>
  </si>
  <si>
    <t xml:space="preserve">Wykonane z silikonu. Odporne na temperaturę od -60 do +180°C. Twardość wg Shore'a: 55 A, grubościenne, nieprzezroczyste. Autoklawowalne. Wytrzymały w temperaturze chwilowej do 260 stopni C
</t>
  </si>
  <si>
    <t>Ø wewn. 8 mm; Ø zewn. 16 mm</t>
  </si>
  <si>
    <t>Carl Roth/ 9746.1</t>
  </si>
  <si>
    <t>Strzykawki mikrolitrowe</t>
  </si>
  <si>
    <t xml:space="preserve">Do dozowania cieczy. Tłok wszlifowany w szklany korpus. Igła i tłok ze stali szlachetnej. Igła 51 mm, zatopiona w ściance. Dane techniczne: dokładność:  ≤ ± 1 % poj. nominalnej; ciśnienie testowe: 0,6 MPa; temp. robocza:  - 10 do +50 °C; materiał korpusu: szkło borokrzemianowe; rodzaj końcówki igły 2:  12° oszlifowana, lekko zgięta do wewnątrz; do nakłucia uszczelek, we wszystkich metodach chromatograficznych. </t>
  </si>
  <si>
    <t>Poj. 10 µl; podziałka 0,1 µl; Ø wewn. igły 0,13 mm; Ø zewn. igły 0,47 mm.</t>
  </si>
  <si>
    <t>Carl Roth/ X033.1</t>
  </si>
  <si>
    <t>Do dozowania cieczy. Tłok wszlifowany w szklany korpus. Igła i tłok ze stali szlachetnej. Igła 51 mm, zatopiona w ściance. Dane techniczne: dokładność:  ≤ ± 1 % poj. nominalnej; ciśnienie testowe: 0,6 MPa; temp. robocza:  - 10 do +50 °C; materiał korpusu: szkło borokrzemianowe; rodzaj końcówki igły 3:  90° oszlifowana, tępa; do zastosowań w HPLC lub do dokładnego dozowania, do chromatografii cienkowarstwowej.</t>
  </si>
  <si>
    <t>Poj. 100 µl; podziałka 1 µl; Ø wewn. igły 0,15 mm; Ø zewn. igły 0,72 mm.</t>
  </si>
  <si>
    <t>Carl Roth/ EY40.1</t>
  </si>
  <si>
    <t>Poj. 500 µl; podziałka 10 µl; Ø wewn. igły 0,41 mm; Ø zewn. igły 0,72 mm.</t>
  </si>
  <si>
    <t>Carl Roth/ EY42.1</t>
  </si>
  <si>
    <t>Lejek do szlifów NS</t>
  </si>
  <si>
    <t>Wykonany z PP. Do czystego napełniania kolb oraz innej aparatury. Autoklawowalne.</t>
  </si>
  <si>
    <t xml:space="preserve">Szlif stożkowy NS 14/23; Ø u góry 40 mm; dł. 75 mm; dł. nóżki 17 mm.    </t>
  </si>
  <si>
    <t>Carl Roth/ 2060.1</t>
  </si>
  <si>
    <t>Tacki wagowe</t>
  </si>
  <si>
    <t xml:space="preserve">Jednorazowego użytku, bezbarwne, transparentne, wykonane z PS, antyelektrostatyczne. Odporne na rozcieńczone kwasy, ługi i alkohole. Biologicznie obojętne. Trwałe w temp. do +80°C. </t>
  </si>
  <si>
    <t>Poj. 20 ml, dł. 41 mm., szer. 41 mm., wys. 8 mm.</t>
  </si>
  <si>
    <t>Carl Roth/ 1878.2</t>
  </si>
  <si>
    <t>Dł. 130 mm.</t>
  </si>
  <si>
    <t>Carl Roth/ 2802.1</t>
  </si>
  <si>
    <t>Końcówka ceramiczna, uchwyt z plastiku PAA. Wzmocnienie przeciwdziałające złamaniu. Nie zawiera metali. Antymagnetyczna. Długość 125 mm, szer. końcówki 2 mm.</t>
  </si>
  <si>
    <t>Carl Roth/ PE67.1</t>
  </si>
  <si>
    <t>Ze stali 18/10, niemagnetyczna i polerowana elektrolitycznie. Końcówka jest łyżeczkowo zakrzywiona. Autoklawowalna.</t>
  </si>
  <si>
    <t xml:space="preserve"> Dł 210 mm; szer. 5 mm.</t>
  </si>
  <si>
    <t>Carl Roth/ 3042.1</t>
  </si>
  <si>
    <t>Poj. 10 ml; podziałka 2 ml; Ø 30 mm; wys. 36 mm.</t>
  </si>
  <si>
    <t>Carl Roth/ 2870.1</t>
  </si>
  <si>
    <t>Poj. 25 ml; podziałka 5 ml; Ø 38 mm; wys. 50 mm.</t>
  </si>
  <si>
    <t>Carl Roth/ 2871.1</t>
  </si>
  <si>
    <t>Poj. 3000 ml; podziałka 200 ml; Ø 170 mm; wys. 212 mm.</t>
  </si>
  <si>
    <t>Carl Roth/ P805.1</t>
  </si>
  <si>
    <t>Szer. 50 mm; wys. 80 mm.</t>
  </si>
  <si>
    <t>Carl Roth/ P277.2</t>
  </si>
  <si>
    <t>Szer. 80 mm; wys. 120 mm.</t>
  </si>
  <si>
    <t>Carl Roth/ P278.2</t>
  </si>
  <si>
    <t>Szer. 100 mm; wys. 150 mm.</t>
  </si>
  <si>
    <t>Carl Roth/ P279.2</t>
  </si>
  <si>
    <t xml:space="preserve">Pojemniki na drobny asortyment </t>
  </si>
  <si>
    <t>Wykonane z przezroczystego PS. Przegrody o różnych wymiarach.</t>
  </si>
  <si>
    <t xml:space="preserve">Wym. zew.  210 x 120 mm. Ilość przegród 9. Wym. przegród 36 x 67 x H 30 mm.   </t>
  </si>
  <si>
    <t>Carl Roth/ K156.1</t>
  </si>
  <si>
    <t>Wym. zew. 210 x 120 mm. Ilość przegród 12. Wym. przegród 56 x 32 x H 30 mm.</t>
  </si>
  <si>
    <t>Carl Roth/ K157.1</t>
  </si>
  <si>
    <t>Do szlifów NS 19/26.</t>
  </si>
  <si>
    <t>Carl Roth/ CE97.1</t>
  </si>
  <si>
    <t>Do szlifów NS 29/32.</t>
  </si>
  <si>
    <t>Carl Roth/ CE99.1</t>
  </si>
  <si>
    <t>Smar próżniowy wysokotemperaturowy</t>
  </si>
  <si>
    <t>Obojętny chemicznie smar, środek antyadhezyjny i uszczelniający, na bazie perfluoropolieterów i PTFE. Można stosować w temperaturze od -15°C do +250°C. Szczególnie odporny na rozpuszczalniki i agresywne chemikalia (wraz z halogenami, kwasem azotowym oraz tlenem w postaci gazowej lub ciekłej). Wysoka nośność oraz znakomite właściwości ślizgowe dzięki błonotwórczej, gęstej strukturze perfluoropolieterowej. Niepalny, nietrujący o wielostronnym zastosowaniu. Chroni, smaruje i uszczelnia łożyska, zawory, koła zębate, gwinty, oringi, uszczelki itd.</t>
  </si>
  <si>
    <t>100 g</t>
  </si>
  <si>
    <t>Carl Roth/ YT61.1</t>
  </si>
  <si>
    <t xml:space="preserve">Poj. 1,0 ml; Ø zewn. 9 mm; wys. 32 mm. </t>
  </si>
  <si>
    <t>Carl Roth/ 5862.1</t>
  </si>
  <si>
    <t>Zlewki PTFE</t>
  </si>
  <si>
    <t xml:space="preserve">Wykonane z PTFE. Z wylewem. Obojętne chemicznie. Trwałe w temperaturach od -200 do +260 °C. Niska przenikalność gazowa. Antyadhezyjne. Autoklawowalne. 
</t>
  </si>
  <si>
    <t xml:space="preserve">Poj. 10 ml; Ø zewn. 24 mm; wys. 33 mm  </t>
  </si>
  <si>
    <t>Carl Roth/ T646.1</t>
  </si>
  <si>
    <t xml:space="preserve">Poj. 25 ml; Ø zewn. 32 mm; wys. 47 mm  </t>
  </si>
  <si>
    <t>Carl Roth/ T647.1</t>
  </si>
  <si>
    <t>Ø wewn. 6 mm; Ø zewn. 12 mm</t>
  </si>
  <si>
    <t>Carl Roth/ 9742.1</t>
  </si>
  <si>
    <t>Statyw na  probówki</t>
  </si>
  <si>
    <t xml:space="preserve">Na probówki  Ø 30 mm. Z PP. Nie unosi się na powierzchni wody. Alfanumeryczne oznakowanie otworów. Trwały w temp. od - 10 do +120 °C. Autoklawowalny. Dł. x szer. x wys. ok. 300x110x85 mm; ilość otworów ok. 24 (3 x 8).  </t>
  </si>
  <si>
    <t>Carl Roth/ K835.1</t>
  </si>
  <si>
    <t>Czerwony</t>
  </si>
  <si>
    <t>Carl Roth/ K834.1</t>
  </si>
  <si>
    <t xml:space="preserve">Poj. 50 ml; Ø zewn. 29  mm; wys. 100 mm; Ø wewn. szyjki 22 mm. </t>
  </si>
  <si>
    <t>Carl Roth/ X663.1</t>
  </si>
  <si>
    <t>Jednorazowe pipety kapilarne minicaps</t>
  </si>
  <si>
    <t xml:space="preserve">    Ze szkła borokrzemianowego 3.3. Nieheparynizowane. Certyfikat CE zgodnie z IVD 98/79 EG. Zgodne z ISO 7550. Błąd 0,5%. Współczynnik zmienności 1%. Samonapełniające się dzięki siłom kapilarnym (end-to-end)</t>
  </si>
  <si>
    <r>
      <t xml:space="preserve">Poj. 10 </t>
    </r>
    <r>
      <rPr>
        <sz val="10"/>
        <rFont val="Calibri"/>
        <family val="2"/>
        <charset val="238"/>
      </rPr>
      <t>µ</t>
    </r>
    <r>
      <rPr>
        <sz val="10"/>
        <rFont val="Times New Roman"/>
        <family val="1"/>
        <charset val="238"/>
      </rPr>
      <t>l; długość 30-32 mm.</t>
    </r>
  </si>
  <si>
    <t>Carl Roth/ L925.2</t>
  </si>
  <si>
    <t>Poj. 1 ml; dł. 40 mm; Ø otworu 5 mm.</t>
  </si>
  <si>
    <t>Carl Roth/ C529.1</t>
  </si>
  <si>
    <t>Porowatość 0,20 μm</t>
  </si>
  <si>
    <t>Carl Roth/ PA53.1</t>
  </si>
  <si>
    <t>Węże gumowe</t>
  </si>
  <si>
    <t>Wykonane z kauczuku naturalnego, czerwone. Zakres temperatur pracy -10 +50 st. C. Twardość wg Shore'a 45A</t>
  </si>
  <si>
    <t>Ø wewn. 8 mm; Ø zewn. 12 mm</t>
  </si>
  <si>
    <t>Carl Roth/ 0676.1</t>
  </si>
  <si>
    <t>Ø 2 mm; dł. 7 mm.</t>
  </si>
  <si>
    <t>Carl Roth/ 0973.2</t>
  </si>
  <si>
    <t>Pęsety, proste, końce zaokrąglone</t>
  </si>
  <si>
    <t xml:space="preserve">Ze stali szlachetnej Remanit 4301. Końcówki wewnątrz rowkowane, co zapewnia lepszy chwyt. Autoklawowalne. </t>
  </si>
  <si>
    <t>Długość 160 mm.</t>
  </si>
  <si>
    <t xml:space="preserve">Długość 160 mm.  </t>
  </si>
  <si>
    <t>Carl Roth/ 2852.1</t>
  </si>
  <si>
    <t>Pipety Pasteura jednorazowe</t>
  </si>
  <si>
    <t>Wykonane z przezroczystego LDPE, nietłukące się, nietoksyczne, z możliwością sterowania w sposób powtarzalny rozmiarami kropli. Sterylne, pakowane pojedynczo. Z podziałką.</t>
  </si>
  <si>
    <t>Carl Roth/ EA63.1</t>
  </si>
  <si>
    <t xml:space="preserve">Regulator próżni VAR </t>
  </si>
  <si>
    <t>Urządzenia podłącza się do pompy próżniowej od strony ssącej w zespole ciągu połączeń. Podłączenia do węża o Ø wewn. 8 mm. Możliwość montażu na statywie (zaciskami na tylnej ściance urządzenia)1 Regulator próżni VAR</t>
  </si>
  <si>
    <t>Dane techniczne: Zakres pomiaru 1020-0 mbar. Podziałka 10 mbar Wymiary (szer. x gł. x wys.) 80 x 80 x 150 mm (end-to-end)</t>
  </si>
  <si>
    <t>Carl Roth/ NA03.1</t>
  </si>
  <si>
    <t>Poj. 5 ml; Ø zewn. 19 mm; wys. 40 mm; Ø wewn. szyjki 13 mm.</t>
  </si>
  <si>
    <t>Carl Roth/ X654.1</t>
  </si>
  <si>
    <t>Poj. 10 ml; Ø zewn. 22 mm; wys. 45 mm; Ø wewn. szyjki 17 mm.</t>
  </si>
  <si>
    <t>Carl Roth/ X655.1</t>
  </si>
  <si>
    <t>Ø na górze, zewn. 21 mm; Ø podstawy zewn. 12 mm; wys. 18 mm; gr. ścianki 2,5 mm.</t>
  </si>
  <si>
    <t>Carl Roth/ 9755.1</t>
  </si>
  <si>
    <t>Ø na górze, zewn. 27 mm; Ø podstawy zewn. 17 mm; wys. 20 mm; gr. ścianki 3 mm.</t>
  </si>
  <si>
    <t>Carl Roth/ 9756.1</t>
  </si>
  <si>
    <t>Rękawice jednorazowe z nitrylu, bezpudrowe</t>
  </si>
  <si>
    <t>Zdatne do intensywnego użytkowania dzięki specjalnej recepturze. Wysoka elastyczność i dobra wrażliwość dotykowa. Pasują na obie ręce. Rolowany rant Kolor niebieski. Grubość ok. 0,14 mm. Długość: co najmniej 240 mm. Wolne od ftalanów, zmiękczaczy i wywołujących alergie protein lateksowych.</t>
  </si>
  <si>
    <t>Rozmiar S(6-7)</t>
  </si>
  <si>
    <t>Carl Roth/ CPX6.1</t>
  </si>
  <si>
    <t>Rozmiar L</t>
  </si>
  <si>
    <t>Carl Roth/ CPX8.1</t>
  </si>
  <si>
    <t>Zgodne z normą EN 166. Panoramiczne, oprawki i szybka wygięte do tyłu. Szybka wykonana z jednego kawałka poliwęglanu, przeciwmgielne, odporne na zadrapania. Poduszka silikonowa przy mostku nosowym. Długość zauszników regulowana 4-stopniowo. Masa 41 g.</t>
  </si>
  <si>
    <t>Carl Roth/ P099.1</t>
  </si>
  <si>
    <t>Folia aluminiowa</t>
  </si>
  <si>
    <t>Folia aluminiowa, rolka - grubość 13 µm; szer. 30 cm; dł. 20 m.</t>
  </si>
  <si>
    <t>Carl Roth/ 0192.1</t>
  </si>
  <si>
    <t>Folia aluminiowa TLC</t>
  </si>
  <si>
    <t>TLC-ready-to-use foil ALUGRAM SIL G / UV254, ze wskaźnikiem fluorescencyjnym.</t>
  </si>
  <si>
    <t>Format płytki 20 x 20 cm, grubość warstwy 0,2 mm</t>
  </si>
  <si>
    <t>Carl Roth/ N732.1</t>
  </si>
  <si>
    <t>Chłodnica Dimrotha</t>
  </si>
  <si>
    <t xml:space="preserve">Ze szkła DURAN®. Z dwoma znormalizowanymi szlifami i dwoma odkręcanymi plastikowymi oliwkami, gwint GL 14. </t>
  </si>
  <si>
    <t>Dł. Płaszcza 160 mm, szlif wew. 14/23 - szlif zewn. 16/23</t>
  </si>
  <si>
    <t>Carl Roth/ E637.1</t>
  </si>
  <si>
    <t>Oliwka prosta</t>
  </si>
  <si>
    <t>Z PTFE, odpornego na temperaturę od -200°C do +260°C. Uszczelka z kauczuku silikonowego, nakrętka łączącą z PBT odpornego na temperaturę od -45°C do +180°C, gwint GL. Autoklawowalne.</t>
  </si>
  <si>
    <t>Proste, gwint 14. Średnica zewn. 9,0 mm, śr. Wew. 5,0 mm</t>
  </si>
  <si>
    <t>Carl Roth/ E637.2</t>
  </si>
  <si>
    <t>Dł. 200 mm; szer 200 mm; wysokość robocza 70-260 mm; maks. obciążenie do 7 kg.</t>
  </si>
  <si>
    <t>Carl Roth/ K580.1</t>
  </si>
  <si>
    <t>Podstawa statywu</t>
  </si>
  <si>
    <t>Trójnożna. Ze stali lakierowanej proszkowo. Do prętów o max. Ø 13 mm. Pręty mocowane nakrętką M 6. Stabilne dzięki gumowym stopkom.</t>
  </si>
  <si>
    <t>Dł. stopek 185 mm.</t>
  </si>
  <si>
    <t>Carl Roth/ X081.1</t>
  </si>
  <si>
    <t>Pręt do statywu</t>
  </si>
  <si>
    <t xml:space="preserve">Wykonany ze stali nierdzewnej. Z gwintem M 10. </t>
  </si>
  <si>
    <t>Dł. 1000 mm; Ø 12 mm.</t>
  </si>
  <si>
    <t>Carl Roth/ 2380.1</t>
  </si>
  <si>
    <t>Części zapasowe do mikroaparatu destylacyjnego</t>
  </si>
  <si>
    <t>Krótka nasadka destylacyjna</t>
  </si>
  <si>
    <t>Carl Roth/ AAN6.1</t>
  </si>
  <si>
    <t>Carl Roth/ 1489.2</t>
  </si>
  <si>
    <t>Ø 4,5 mm; dł. 12 mm.</t>
  </si>
  <si>
    <t>Carl Roth/ 1490.2</t>
  </si>
  <si>
    <t>Filtry do pipetora</t>
  </si>
  <si>
    <t xml:space="preserve">Wymienne filtry służące jako bariera przed przenikającymi cieczami i szkodliwymi oparami, chroniące wnętrze pipety, np. przed radioaktywnymi, biologicznie niebezpiecznymi lub korozyjnymi próbkami, zapewniające ochronę przed krzyżową kontaminacją. Do pipet o poj. do 200 µl.   </t>
  </si>
  <si>
    <t>Carl Roth/ X229.1</t>
  </si>
  <si>
    <t>Dł 210 mm; szer. 5 mm.</t>
  </si>
  <si>
    <t>Carl Roth/ 2912.1</t>
  </si>
  <si>
    <t>Poj. 500 ml, Ø wewn. szyjki 70 mm, Ø 86 mm, wys. 107 mm.</t>
  </si>
  <si>
    <t>Carl Roth/ HT58.1</t>
  </si>
  <si>
    <t>Poj. 2000 ml, Ø wewn. szyjki 87 mm, Ø 111 mm, wys. 235 mm.</t>
  </si>
  <si>
    <t>Carl Roth/ HT60.1</t>
  </si>
  <si>
    <t>Pudełka do przechowywania</t>
  </si>
  <si>
    <t xml:space="preserve">Wykonane z PP. Z przezroczystą pokrywką. Z 81 otworami (średnica otworu 13 mm) na fiolki 1,5 ml. Alfanumeryczne oznakowanie wszystkich stron pudełka oraz otworów. Wymiary zewn. dł. 130 x szer. 130 x wys. 47 mm. Odporne na temp. od -80 do +100°C. Autoklawowalne. Umożliwiające ustawianie piętrowe. </t>
  </si>
  <si>
    <t>Kolor zielony</t>
  </si>
  <si>
    <t>Carl Roth/ NL82.1</t>
  </si>
  <si>
    <t>Zgodna z normą EN 166. Chroni przed odpryskami ciał stałych o średniej energii uderzenia, rozbryzgami cieczy i stopionych metali. Ekran o grubości 2 mm z PC (230 x 370 mm) z możliwością podnoszenia i blokowania w danej pozycji. Regulacja bezstopniowa. Z miękką winylową opaską przeciwpotną.</t>
  </si>
  <si>
    <t>Carl Roth/ T668.1</t>
  </si>
  <si>
    <t>Dł 150 mm; szer. 5 mm.</t>
  </si>
  <si>
    <t>Carl Roth/ 2906.1</t>
  </si>
  <si>
    <t>Oliwki</t>
  </si>
  <si>
    <t>Wykonane z PP. Z uszczelką z kauczuku silikonowego; do zakrętek z otworem i gwintem GL18. Autoklawowalne, odporne na temperatury od -40 do +140 °C. Ø zewn. 10,8 mm; Ø wewn. 6,8 mm, zgięte</t>
  </si>
  <si>
    <t>Carl Roth/ LL45.1</t>
  </si>
  <si>
    <t>Typ "Komet" do  lepkich substancji. W powłoce z  PTFE. Autoklawowalne.</t>
  </si>
  <si>
    <t>Ø 9 mm; dł. 15 mm.</t>
  </si>
  <si>
    <t>Carl Roth/ Y823.1</t>
  </si>
  <si>
    <t>Ø 12 mm; dł. 29 mm.</t>
  </si>
  <si>
    <t>Carl Roth/ Y824.1</t>
  </si>
  <si>
    <t>Ø 10 mm; dł. 250 mm.    PTFE</t>
  </si>
  <si>
    <t>Carl Roth/ E449.1</t>
  </si>
  <si>
    <t>TLC-ready-to-use foil ALOX N / UV254  w płytkach. Format płytki: 20x20 cm; grubość warstwy 0,2 mm. Ze wskaźnikiem fluorescencyjnym</t>
  </si>
  <si>
    <t>Carl Roth/ N739.1</t>
  </si>
  <si>
    <t>Zgodna z DIN 12892. Wykonana ze stali lakierowanej proszkowo. Z gwintowanym otworem M 10 umieszczonym centrycznie do krótszego boku. Z czterema stopkami dla większej stabilności. Dł. x szer. ok. 250 x 160 mm</t>
  </si>
  <si>
    <t>Carl Roth/ 2375.1</t>
  </si>
  <si>
    <t>Dł. 750 mm; Ø 12 mm.</t>
  </si>
  <si>
    <t>Carl Roth/ 2379.1</t>
  </si>
  <si>
    <t>Tubus z uszczelką do kolby</t>
  </si>
  <si>
    <t>Zawiera plastikową oliwkę Ø 9 mm prostą oraz tubus z PP. Uszczelka z kauczuku silikonowego.</t>
  </si>
  <si>
    <t>Carl Roth/ A389.1</t>
  </si>
  <si>
    <t>Ø na dole 18 mm; Ø u góry 24 mm; wys. 30 mm.</t>
  </si>
  <si>
    <t>Carl Roth/ C380.2</t>
  </si>
  <si>
    <t>Końcówki pipet</t>
  </si>
  <si>
    <t>Silikonowy olej H250, do napełniania łaźni olejowych. Temperatura mięknięcia  -55 °C. Gęstość przy 0 °C: 1,05g/cm3; przy 180 °C: 0,90 g/cm3. Lepkość kinematyczna  w +25°C: 200 mm2 s-1 (cSt) w +100°C: 34 mm2 s-1 (cSt)</t>
  </si>
  <si>
    <t>razem</t>
  </si>
  <si>
    <t>Wielkość opak.</t>
  </si>
  <si>
    <t xml:space="preserve">Wartość euro </t>
  </si>
  <si>
    <t>1.12</t>
  </si>
  <si>
    <t>1.13</t>
  </si>
  <si>
    <t>1.14</t>
  </si>
  <si>
    <t>1.15</t>
  </si>
  <si>
    <t>1.16</t>
  </si>
  <si>
    <t>1.17</t>
  </si>
  <si>
    <t>1.18</t>
  </si>
  <si>
    <t>1.19</t>
  </si>
  <si>
    <t>1.20</t>
  </si>
  <si>
    <t>1.21</t>
  </si>
  <si>
    <t>1.22</t>
  </si>
  <si>
    <t>1.23</t>
  </si>
  <si>
    <t>1.24</t>
  </si>
  <si>
    <t>1.25</t>
  </si>
  <si>
    <t xml:space="preserve">Na probówki  Ø 16 mm. Z PP. Nie unosi się na powierzchni wody. Alfanumer. oznakowanie otworów. Trwały w temp. od - 10 do +120 °C. Autoklawowalny. Dł. x szer. x wys. ok. 250x105x70 mm; ilość otworów ok. 60 (5 x 12).  </t>
  </si>
  <si>
    <t>1.26</t>
  </si>
  <si>
    <t>1.27</t>
  </si>
  <si>
    <t>1.28</t>
  </si>
  <si>
    <t>1.29</t>
  </si>
  <si>
    <t>1.30</t>
  </si>
  <si>
    <t>Ze stali szlachetnej 18/10, z sześciokątnym uchwytem. Autoklawowalna.</t>
  </si>
  <si>
    <t>Dł. 140-150 mm; Ø łyżeczki 5 mm</t>
  </si>
  <si>
    <t>2.35</t>
  </si>
  <si>
    <t>2.36</t>
  </si>
  <si>
    <t>2.37</t>
  </si>
  <si>
    <t>2.38</t>
  </si>
  <si>
    <t>2.39</t>
  </si>
  <si>
    <t>2.40</t>
  </si>
  <si>
    <t>2.41</t>
  </si>
  <si>
    <t>2.42</t>
  </si>
  <si>
    <t>2.43</t>
  </si>
  <si>
    <t>2.44</t>
  </si>
  <si>
    <t>2.45</t>
  </si>
  <si>
    <t>2.46</t>
  </si>
  <si>
    <t>2.47</t>
  </si>
  <si>
    <t>2.48</t>
  </si>
  <si>
    <t>Spiczaste  do sklapela z  poz. 2.47</t>
  </si>
  <si>
    <t>2.49</t>
  </si>
  <si>
    <t>2.50</t>
  </si>
  <si>
    <t xml:space="preserve">Wykonane z PTFE. Z wylewem. Obojętne chemicznie. Trwałe w temperaturach od -200 do +260 °C. Niska przenikalność gazowa. Antyadhezyjne. Autoklawowalne. </t>
  </si>
  <si>
    <t xml:space="preserve">Tryskawka </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</si>
  <si>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</si>
  <si>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</si>
  <si>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</si>
  <si>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</si>
  <si>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</si>
  <si>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</si>
  <si>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</si>
  <si>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</si>
  <si>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</si>
  <si>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</si>
  <si>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</si>
  <si>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</si>
  <si>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</si>
  <si>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</si>
  <si>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</si>
  <si>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</si>
  <si>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</si>
  <si>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</si>
  <si>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</si>
  <si>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</si>
  <si>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</si>
  <si>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</si>
  <si>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</si>
  <si>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</si>
  <si>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</si>
  <si>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</si>
  <si>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</si>
  <si>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</si>
  <si>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</si>
  <si>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</si>
  <si>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</si>
  <si>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</si>
  <si>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</si>
  <si>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</si>
  <si>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</si>
  <si>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</si>
  <si>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</si>
  <si>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</si>
  <si>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</si>
  <si>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</si>
  <si>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</si>
  <si>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</si>
  <si>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</si>
  <si>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</si>
  <si>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</si>
  <si>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</si>
  <si>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</si>
  <si>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</si>
  <si>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</si>
  <si>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</si>
  <si>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</si>
  <si>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</si>
  <si>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</si>
  <si>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4</t>
  </si>
  <si>
    <t>4.8</t>
  </si>
  <si>
    <t>4.9</t>
  </si>
  <si>
    <t>4.10</t>
  </si>
  <si>
    <t>4.11</t>
  </si>
  <si>
    <t>4.12</t>
  </si>
  <si>
    <t>4.13</t>
  </si>
  <si>
    <t>4.14</t>
  </si>
  <si>
    <t>4.15</t>
  </si>
  <si>
    <t>4.16</t>
  </si>
  <si>
    <t>4.17</t>
  </si>
  <si>
    <t>4.18</t>
  </si>
  <si>
    <t>4.19</t>
  </si>
  <si>
    <t>4.20</t>
  </si>
  <si>
    <t>5.1</t>
  </si>
  <si>
    <t>5.8</t>
  </si>
  <si>
    <t>5.9</t>
  </si>
  <si>
    <t>5.10</t>
  </si>
  <si>
    <t>5.11</t>
  </si>
  <si>
    <t>5.12</t>
  </si>
  <si>
    <t>5.13</t>
  </si>
  <si>
    <t>5.14</t>
  </si>
  <si>
    <t>5.15</t>
  </si>
  <si>
    <t>5.16</t>
  </si>
  <si>
    <t>5.17</t>
  </si>
  <si>
    <t>5.18</t>
  </si>
  <si>
    <t>5.19</t>
  </si>
  <si>
    <t>5.20</t>
  </si>
  <si>
    <t>5.21</t>
  </si>
  <si>
    <t>5.22</t>
  </si>
  <si>
    <t>6</t>
  </si>
  <si>
    <t>6.26</t>
  </si>
  <si>
    <t>6.27</t>
  </si>
  <si>
    <t>6.28</t>
  </si>
  <si>
    <t>6.29</t>
  </si>
  <si>
    <t>6.30</t>
  </si>
  <si>
    <t>6.31</t>
  </si>
  <si>
    <t>6.32</t>
  </si>
  <si>
    <t>6.33</t>
  </si>
  <si>
    <t>7.12</t>
  </si>
  <si>
    <t>7.13</t>
  </si>
  <si>
    <t>7.14</t>
  </si>
  <si>
    <t>7.15</t>
  </si>
  <si>
    <t>7.16</t>
  </si>
  <si>
    <t>7.17</t>
  </si>
  <si>
    <t>7.18</t>
  </si>
  <si>
    <t>7.19</t>
  </si>
  <si>
    <t>7.20</t>
  </si>
  <si>
    <t>7.21</t>
  </si>
  <si>
    <t>7.22</t>
  </si>
  <si>
    <t>7.23</t>
  </si>
  <si>
    <t>Wykonane z silikonu. Odporne na temperaturę od -60 do +180°C. Twardość wg Shore'a: 55 A, grubościenne, nieprzezroczyste. Autoklawowalne. Wytrzymały w temperaturze chwilowej do 260 stopni C</t>
  </si>
  <si>
    <t>8.15</t>
  </si>
  <si>
    <t>8.16</t>
  </si>
  <si>
    <t>8.17</t>
  </si>
  <si>
    <t>8.18</t>
  </si>
  <si>
    <t>8.19</t>
  </si>
  <si>
    <t>8.20</t>
  </si>
  <si>
    <t>8.21</t>
  </si>
  <si>
    <t>8.22</t>
  </si>
  <si>
    <t>8.23</t>
  </si>
  <si>
    <t>8.24</t>
  </si>
  <si>
    <t>8.25</t>
  </si>
  <si>
    <t>9.27</t>
  </si>
  <si>
    <t>9.28</t>
  </si>
  <si>
    <t>9.29</t>
  </si>
  <si>
    <t>9.30</t>
  </si>
  <si>
    <t>9.31</t>
  </si>
  <si>
    <t>9.33</t>
  </si>
  <si>
    <t>9.34</t>
  </si>
  <si>
    <t>9.35</t>
  </si>
  <si>
    <t>Carl Roth/ 2967.1</t>
  </si>
  <si>
    <t>10.4</t>
  </si>
  <si>
    <t>10.6</t>
  </si>
  <si>
    <t>10.9</t>
  </si>
  <si>
    <t>10.10</t>
  </si>
  <si>
    <t>10.11</t>
  </si>
  <si>
    <t>10.13</t>
  </si>
  <si>
    <t>10.16</t>
  </si>
  <si>
    <t>10.17</t>
  </si>
  <si>
    <t>10.24</t>
  </si>
  <si>
    <t>10.25</t>
  </si>
  <si>
    <t>10.26</t>
  </si>
  <si>
    <t>10.27</t>
  </si>
  <si>
    <t>10.28</t>
  </si>
  <si>
    <t>10.29</t>
  </si>
  <si>
    <t>10.30</t>
  </si>
  <si>
    <t>10.31</t>
  </si>
  <si>
    <t>10.32</t>
  </si>
  <si>
    <t>10.33</t>
  </si>
  <si>
    <t>10.34</t>
  </si>
  <si>
    <t>10.35</t>
  </si>
  <si>
    <t>10.36</t>
  </si>
  <si>
    <t>10.37</t>
  </si>
  <si>
    <t>10.38</t>
  </si>
  <si>
    <t>10.39</t>
  </si>
  <si>
    <t>10.40</t>
  </si>
  <si>
    <t>10.43</t>
  </si>
  <si>
    <t>10.44</t>
  </si>
  <si>
    <t>10.45</t>
  </si>
  <si>
    <t>10.46</t>
  </si>
  <si>
    <t>11.1</t>
  </si>
  <si>
    <t>11.2</t>
  </si>
  <si>
    <t>11.3</t>
  </si>
  <si>
    <t>11.4</t>
  </si>
  <si>
    <t>11.5</t>
  </si>
  <si>
    <t>11.6</t>
  </si>
  <si>
    <t>11.7</t>
  </si>
  <si>
    <t>11.8</t>
  </si>
  <si>
    <t>11.9</t>
  </si>
  <si>
    <t>11.12</t>
  </si>
  <si>
    <t>11.13</t>
  </si>
  <si>
    <t>11.14</t>
  </si>
  <si>
    <t>11.15</t>
  </si>
  <si>
    <t>11.16</t>
  </si>
  <si>
    <t>11.17</t>
  </si>
  <si>
    <t>11.19</t>
  </si>
  <si>
    <t>11.20</t>
  </si>
  <si>
    <t>11.21</t>
  </si>
  <si>
    <t>11.22</t>
  </si>
  <si>
    <t>11.23</t>
  </si>
  <si>
    <t>11.24</t>
  </si>
  <si>
    <t>11.26</t>
  </si>
  <si>
    <t>11.27</t>
  </si>
  <si>
    <t>11.28</t>
  </si>
  <si>
    <t>11.29</t>
  </si>
  <si>
    <t>11.30</t>
  </si>
  <si>
    <t>11.31</t>
  </si>
  <si>
    <t>Ilość</t>
  </si>
  <si>
    <t>Produkt oferowany przez Wykonawcę</t>
  </si>
  <si>
    <t>Cena za opakowanie netto
[PLN]</t>
  </si>
  <si>
    <t>Wartość VAT
[PLN]</t>
  </si>
  <si>
    <t>Wartość brutto
[PLN]</t>
  </si>
  <si>
    <t>op</t>
  </si>
  <si>
    <t>op.</t>
  </si>
  <si>
    <t>FORMULARZ CENOWY - OPIS PRZEDMIOTU ZAMÓWIENIA</t>
  </si>
  <si>
    <t>1</t>
  </si>
  <si>
    <t>Nazwa handlowa: ....................... 
Kod produktu: .............................. 
Producent: ………………….….….…</t>
  </si>
  <si>
    <t>Opis Przedmiotu Zamówienia</t>
  </si>
  <si>
    <t>Załącznik nr 2 do SWZ</t>
  </si>
  <si>
    <t>Wartość 
netto
[PLN]</t>
  </si>
  <si>
    <t>1.</t>
  </si>
  <si>
    <t>Dostarczany na podstawie zawartej z Wykonawcą umowy asortyment winien pochodzić z bieżącej produkcji i posiadać wszelkie wymagane prawem atesty, certyfikaty i świadectwa dopuszczające go do obrotu na terytorium RP.</t>
  </si>
  <si>
    <t>2.</t>
  </si>
  <si>
    <t>Zamawiający wymaga zaoferowania produktów pełnowartościowych, niebędących próbkami, niebędących uprzednio przedmiotem wystaw lub prezentacji, nieobciążonych prawami osób lub podmiotów trzecich.</t>
  </si>
  <si>
    <t>3.</t>
  </si>
  <si>
    <t>4.</t>
  </si>
  <si>
    <t>5.</t>
  </si>
  <si>
    <t>Wykonawca będzie zobowiązany do dostarczania towaru partiami, których ilości i zakres będą uzależnione od rzeczywistych potrzeb Zamawiającego.</t>
  </si>
  <si>
    <t>Data sporządzenia oferty; kwalifikowany podpis elektroniczny 
lub elektroniczny podpis zaufany lub elektroniczny podpis osobisty Wykonawcy</t>
  </si>
  <si>
    <t>Minimalny wymagany przez Zamawiającego termin ważności (przydatności) każdego dostarczanego produktu, w dniu dostawy do Zamawiającego nie może być krótszy niż 90% okresu określonego przez producenta.</t>
  </si>
  <si>
    <t xml:space="preserve">Pod pojęciem „dostawa” należy rozumieć dostarczenie przedmiotu zamówienia do siedziby jednostki organizacyjnej Zamawiającego, w miejsce wskazane przez pracownika składającego zamówienie. </t>
  </si>
  <si>
    <t>Zamawiający nie ponosi żadnych dodatkowych, nie wynikających z oferty kosztów, w tym kosztów dostawy oraz ubezpieczenia na czas transportu.</t>
  </si>
  <si>
    <t>6.</t>
  </si>
  <si>
    <t>Pożywka TSA (tryptone-soja-agar)</t>
  </si>
  <si>
    <t>Chromogenne podłoże agarowe dla bakterii grupy coli (CCA)</t>
  </si>
  <si>
    <t>Podłoże Slanetza i Bartleya z TTC</t>
  </si>
  <si>
    <t>D-cykloseryna</t>
  </si>
  <si>
    <t>9=6x8</t>
  </si>
  <si>
    <t>11=9+10</t>
  </si>
  <si>
    <t>Opakowanie: 500 g; podłoże sypkie</t>
  </si>
  <si>
    <t>Opakowanie: 5 g</t>
  </si>
  <si>
    <t>Podłoże do hodowli clostridiów (potwierdzające) zgodnie z wymaganiami normy PN-EN ISO 14189:2016-10</t>
  </si>
  <si>
    <t>Płytki z gotowym sterylnym podłożem zawierającym krew; 20 szt. /opakowanie</t>
  </si>
  <si>
    <t>opakowanie 100 ml</t>
  </si>
  <si>
    <t>Paski testowe oksydazy cytochromowej</t>
  </si>
  <si>
    <t>opakowanie 50 szt.</t>
  </si>
  <si>
    <t>Odczynnik do wykrywania indolu</t>
  </si>
  <si>
    <t>Syntetyczna sól morska do wody do rozcieńczeń do hodowli enterokoków</t>
  </si>
  <si>
    <t xml:space="preserve">Syntetyczna sól morska do przygotowania specjalnego płynu do rozcieńczeń do hodowli enterokoków o składzie zgodnym z  normą PN-EN ISO 7899-1:2002. </t>
  </si>
  <si>
    <t>opakowanie 500 g</t>
  </si>
  <si>
    <t>Podłoże agarowe MacConkey</t>
  </si>
  <si>
    <t>Agar-agar</t>
  </si>
  <si>
    <t>Agar bakteriologiczny. Czynnik zestalający do podłoży mikrobiologicznych.</t>
  </si>
  <si>
    <t>Mikropłytki MUG/EC do oznaczania E. coli</t>
  </si>
  <si>
    <t>opakowanie 25 szt.</t>
  </si>
  <si>
    <t>Mikropłytki MUD/SF do oznaczania enterokoków</t>
  </si>
  <si>
    <t xml:space="preserve">Sterylne mikropłytki z 96 studzienkami pojemności 350 ul  z gotowym sterylnym podłożem MUG/EC do identyfikacji i oznaczania liczby E. coli w wodzie, zgodnie z normą PN-EN ISO 9308-3:2002. </t>
  </si>
  <si>
    <t xml:space="preserve">Sterylne mikropłytki z 96 studzienkami pojemności 350 ul  z gotowym sterylnym podłożem MUD/SF do identyfikacji i oznaczania liczby enterokoków w wodzie, zgodnie z normą PN-EN ISO 7899-1:2002. </t>
  </si>
  <si>
    <t>CZĘŚĆ I - Podłoża i odczynniki</t>
  </si>
  <si>
    <t>RAZEM:
(obliczone kwoty należy wpisać w formularzu ofertowym)</t>
  </si>
  <si>
    <t>Podłoże wybiórcze do określania liczby enterokoków w wodzie i innych płynach,  zgodnie z wymaganiami normy PN-EN ISO 7899-2:2004</t>
  </si>
  <si>
    <t>Podłoże z żółcią, eskuliną i azydkiem</t>
  </si>
  <si>
    <t>Podłoże wybiórcze do izolacji, różnicowania i potwierdzania obecności paciorkowców fekalnych w wodzie i innych materiałach. Podłoże do hodowli enterokoków (potwierdzające) zgodnie z wymaganiami normy PN-EN ISO 7899-2:2004</t>
  </si>
  <si>
    <t>Pożywka agarowa z tryptozą, siarczanem i cykloseryną do hodowli Clostridium - podstawowa (baza)</t>
  </si>
  <si>
    <t>Odczynnik/suplement do podłoża do hodowli clostridiów zgodny z wymaganiami normy PN-EN ISO 14189:2016-10</t>
  </si>
  <si>
    <t>Sterylne płytki Petriego z gotowym podłożem Columbia Blood Agar (agar Columbia z krwią)</t>
  </si>
  <si>
    <t>Paski testowe przeznaczone do wykrywania mikroorganizmów dodatnich pod względem oksydazy cytochromowej w badanej próbce lub wyhodowanej kulturze. Paski testowe do testu oksydazy cytochromowej do wykrywania hodowanych mikroorganizmów mogących katalizować substrat cytochromu c. Wykrywanie mikroorganizmów następuje poprzez reakcję zmiany koloru.</t>
  </si>
  <si>
    <r>
      <t xml:space="preserve">Podłoże uniwersalne do hodowli mikroorganizmów zgodne z wymaganiami normy PN-EN ISO 6222. 
Szczepy kontrolne:
</t>
    </r>
    <r>
      <rPr>
        <i/>
        <sz val="9"/>
        <color theme="1"/>
        <rFont val="Calibri"/>
        <family val="2"/>
        <charset val="238"/>
        <scheme val="minor"/>
      </rPr>
      <t>Bacillus subtilis</t>
    </r>
    <r>
      <rPr>
        <sz val="9"/>
        <color theme="1"/>
        <rFont val="Calibri"/>
        <family val="2"/>
        <charset val="238"/>
        <scheme val="minor"/>
      </rPr>
      <t xml:space="preserve"> ATCC 6633
</t>
    </r>
    <r>
      <rPr>
        <i/>
        <sz val="9"/>
        <color theme="1"/>
        <rFont val="Calibri"/>
        <family val="2"/>
        <charset val="238"/>
        <scheme val="minor"/>
      </rPr>
      <t>Salmonella enteritidis</t>
    </r>
    <r>
      <rPr>
        <sz val="9"/>
        <color theme="1"/>
        <rFont val="Calibri"/>
        <family val="2"/>
        <charset val="238"/>
        <scheme val="minor"/>
      </rPr>
      <t xml:space="preserve"> ATCC 13076
</t>
    </r>
    <r>
      <rPr>
        <i/>
        <sz val="9"/>
        <color theme="1"/>
        <rFont val="Calibri"/>
        <family val="2"/>
        <charset val="238"/>
        <scheme val="minor"/>
      </rPr>
      <t>Listeria monocytogenes</t>
    </r>
    <r>
      <rPr>
        <sz val="9"/>
        <color theme="1"/>
        <rFont val="Calibri"/>
        <family val="2"/>
        <charset val="238"/>
        <scheme val="minor"/>
      </rPr>
      <t xml:space="preserve"> ATCC 15315
</t>
    </r>
    <r>
      <rPr>
        <i/>
        <sz val="9"/>
        <color theme="1"/>
        <rFont val="Calibri"/>
        <family val="2"/>
        <charset val="238"/>
        <scheme val="minor"/>
      </rPr>
      <t xml:space="preserve">Escherichia coli </t>
    </r>
    <r>
      <rPr>
        <sz val="9"/>
        <color theme="1"/>
        <rFont val="Calibri"/>
        <family val="2"/>
        <charset val="238"/>
        <scheme val="minor"/>
      </rPr>
      <t xml:space="preserve">ATCC 25922
</t>
    </r>
    <r>
      <rPr>
        <i/>
        <sz val="9"/>
        <color theme="1"/>
        <rFont val="Calibri"/>
        <family val="2"/>
        <charset val="238"/>
        <scheme val="minor"/>
      </rPr>
      <t>Staphylococcus aureus</t>
    </r>
    <r>
      <rPr>
        <sz val="9"/>
        <color theme="1"/>
        <rFont val="Calibri"/>
        <family val="2"/>
        <charset val="238"/>
        <scheme val="minor"/>
      </rPr>
      <t xml:space="preserve"> ATCC 6538</t>
    </r>
  </si>
  <si>
    <r>
      <t xml:space="preserve">Podłoże  do hodowli </t>
    </r>
    <r>
      <rPr>
        <i/>
        <sz val="9"/>
        <color theme="1"/>
        <rFont val="Calibri"/>
        <family val="2"/>
        <charset val="238"/>
        <scheme val="minor"/>
      </rPr>
      <t xml:space="preserve">E. coli </t>
    </r>
    <r>
      <rPr>
        <sz val="9"/>
        <color theme="1"/>
        <rFont val="Calibri"/>
        <family val="2"/>
        <charset val="238"/>
        <scheme val="minor"/>
      </rPr>
      <t xml:space="preserve">i bakterii grupy </t>
    </r>
    <r>
      <rPr>
        <i/>
        <sz val="9"/>
        <color theme="1"/>
        <rFont val="Calibri"/>
        <family val="2"/>
        <charset val="238"/>
        <scheme val="minor"/>
      </rPr>
      <t>coli</t>
    </r>
    <r>
      <rPr>
        <sz val="9"/>
        <color theme="1"/>
        <rFont val="Calibri"/>
        <family val="2"/>
        <charset val="238"/>
        <scheme val="minor"/>
      </rPr>
      <t xml:space="preserve"> zgodne z wymaganiami normy PN-EN ISO 9308-1:2014-12/A1:2017-04. Stała, różnicująca i selektywna pożywka do wykrywania i oznaczania wszystkich form </t>
    </r>
    <r>
      <rPr>
        <i/>
        <sz val="9"/>
        <color theme="1"/>
        <rFont val="Calibri"/>
        <family val="2"/>
        <charset val="238"/>
        <scheme val="minor"/>
      </rPr>
      <t>Escherichia coli</t>
    </r>
    <r>
      <rPr>
        <sz val="9"/>
        <color theme="1"/>
        <rFont val="Calibri"/>
        <family val="2"/>
        <charset val="238"/>
        <scheme val="minor"/>
      </rPr>
      <t xml:space="preserve"> w próbkach wody metodą filtracji membranowej.
Szczepy kontrolne:
</t>
    </r>
    <r>
      <rPr>
        <i/>
        <sz val="9"/>
        <color theme="1"/>
        <rFont val="Calibri"/>
        <family val="2"/>
        <charset val="238"/>
        <scheme val="minor"/>
      </rPr>
      <t>Escherichia coli
Pseudomonas aeruginosa</t>
    </r>
  </si>
  <si>
    <r>
      <t xml:space="preserve">Podłoże wybiórcze do wstępnej kontroli obecności </t>
    </r>
    <r>
      <rPr>
        <i/>
        <sz val="9"/>
        <color theme="1"/>
        <rFont val="Calibri"/>
        <family val="2"/>
        <charset val="238"/>
        <scheme val="minor"/>
      </rPr>
      <t>Shigella, Salmonella</t>
    </r>
    <r>
      <rPr>
        <sz val="9"/>
        <color theme="1"/>
        <rFont val="Calibri"/>
        <family val="2"/>
        <charset val="238"/>
        <scheme val="minor"/>
      </rPr>
      <t xml:space="preserve"> i bakterii z grupy coli w produktach spożywczych, ściekach, kale i moczu. Odpowiednie do wstępnej izolacji </t>
    </r>
    <r>
      <rPr>
        <i/>
        <sz val="9"/>
        <color theme="1"/>
        <rFont val="Calibri"/>
        <family val="2"/>
        <charset val="238"/>
        <scheme val="minor"/>
      </rPr>
      <t>V.comma</t>
    </r>
    <r>
      <rPr>
        <sz val="9"/>
        <color theme="1"/>
        <rFont val="Calibri"/>
        <family val="2"/>
        <charset val="238"/>
        <scheme val="minor"/>
      </rPr>
      <t xml:space="preserve"> w wodzie i mleku. </t>
    </r>
    <r>
      <rPr>
        <b/>
        <sz val="9"/>
        <color theme="1"/>
        <rFont val="Calibri"/>
        <family val="2"/>
        <charset val="238"/>
        <scheme val="minor"/>
      </rPr>
      <t xml:space="preserve">Szczepy kontrolne: </t>
    </r>
    <r>
      <rPr>
        <i/>
        <sz val="9"/>
        <color theme="1"/>
        <rFont val="Calibri"/>
        <family val="2"/>
        <charset val="238"/>
        <scheme val="minor"/>
      </rPr>
      <t>Escherichia coli ATCC 25922; Salmonella typhimurium ATCC 14028; Salmonella enteritidis ATCC 13076; Shigella sonnei ATCC 9290</t>
    </r>
  </si>
  <si>
    <r>
      <t xml:space="preserve">Odczynnik do wykrywania wytwarzania indolu z tryptofanu, np.. Odczynnik Kovacsa; stosowany do wykrywania mikroorganizmów wytwarzających indole w żywności i napojach oraz próbkach środowiskowych. Odpowiedni do identyfikacji bakterii </t>
    </r>
    <r>
      <rPr>
        <i/>
        <sz val="9"/>
        <rFont val="Calibri"/>
        <family val="2"/>
        <charset val="238"/>
        <scheme val="minor"/>
      </rPr>
      <t>E. coli. Odpowiedni dla mikrobiologii.</t>
    </r>
  </si>
  <si>
    <t xml:space="preserve">op. </t>
  </si>
  <si>
    <t>CZĘŚĆ II - Odczynniki specjalne</t>
  </si>
  <si>
    <t>opakowanie 100 g; sypkie</t>
  </si>
  <si>
    <t>CZĘŚĆ III - Podłoża i dodatki do podłóż specjalnych</t>
  </si>
  <si>
    <t>Wkłady Anaerocult™ A lub równoważne</t>
  </si>
  <si>
    <t>Anaerocult™ A lub równoważny - mieszanina odczynników do zastosowania w mikrobiologii w celu stworzenia środowiska beztlenowego umożliwiającego wzrost fakultatywnych i obligatoryjnych mikroorganizmów beztlenowych. Zawierający składniki chemiczne, które wiążą wolny tlen w atmosferze, wytwarzając dwutlenek węgla i tworząc środowisko beztlenowe. Reakcja inicjowana przez lekkie zwilżenie mieszaniny odczynników.</t>
  </si>
  <si>
    <t>opakowanie 10 szt.</t>
  </si>
  <si>
    <t>Odczynnik do fosfatazy kwaśnej (Acid phosphatase reagent)</t>
  </si>
  <si>
    <t xml:space="preserve">Odczynnik do badania potwierdzającego obecność bakterii z rodzaju Clostridium zgodnie z wymaganiami normy PN-EN ISO 14189:2016-10; zawierający sól disodową kwasu 1-naftylofosforowego (V) (Nr CAS: 2183-17-7); Błękit trwały B (o-dianizydyna bis(diazowana) chlorek cynku sól podwójna) (Nr CAS: 14263-94-6); lodowaty kwas octowy (Nr CAS: 64-19-7); octan sodowy (Nr CAS: 127-09-3) </t>
  </si>
  <si>
    <t xml:space="preserve">zestaw zawierający  1x10 ml +6x0,09 g </t>
  </si>
  <si>
    <t>Podłoże do hodowli bakterii z rodzaju Legionella - baza</t>
  </si>
  <si>
    <t>Legionella agar base</t>
  </si>
  <si>
    <t>Dodatek BCYE do podłoża do hodowli bakterii z rodzaju Legionella</t>
  </si>
  <si>
    <t>opakowanie: 5 fiolek, każda do przygotowania 450 ml podłoża</t>
  </si>
  <si>
    <t>Dodatek wzrostowy do podłoża do hodowli Legionella</t>
  </si>
  <si>
    <t xml:space="preserve">Dodatek wzrostowy do podłoża do hodowli Legionella. Zzawiera roztwór L-Cysteine hydrochloride 200.00 mg/ 5 ml wody oraz roztwór Ferric pyrophosphate, soluble 125.00 mg/ 5 ml wody
</t>
  </si>
  <si>
    <t>opakowanie: po 5 fiolek każdego roztworu, każda do przygotowania 500 ml podłoża</t>
  </si>
  <si>
    <t>Podłoże GVPC do hodowli bakterii z rodzaju Legionella - dodatek GVPC</t>
  </si>
  <si>
    <t>opakowanie: 5 fiolek, każda do przygotowania 490 ml podłoża</t>
  </si>
  <si>
    <r>
      <t xml:space="preserve">Podłoże wybiórcze do wykrywania, izolacji i określania liczby bakterii </t>
    </r>
    <r>
      <rPr>
        <i/>
        <sz val="9"/>
        <color theme="1"/>
        <rFont val="Calibri"/>
        <family val="2"/>
        <charset val="238"/>
        <scheme val="minor"/>
      </rPr>
      <t xml:space="preserve">Clostridium perfringens </t>
    </r>
    <r>
      <rPr>
        <sz val="9"/>
        <color theme="1"/>
        <rFont val="Calibri"/>
        <family val="2"/>
        <charset val="238"/>
        <scheme val="minor"/>
      </rPr>
      <t>zgodnie z wymaganiami normy PN-EN ISO 14189:2016-10</t>
    </r>
  </si>
  <si>
    <t>ZP/WIŚ/10/2025</t>
  </si>
  <si>
    <t>opakowanie: 5 fiolek, każda do przygotowania 500 ml podłoża</t>
  </si>
  <si>
    <t>B.
Odczynnik zawierający bufor ACES/Potassium hydroxide 10g, Ferric pyrophosphate, soluble 0.25g, α-Ketoglutarate 1g</t>
  </si>
  <si>
    <t>A. 
Odczynnik zawierający bufor ACES/Potassium hydroxide 5g, Ferric pyrophosphate, soluble 0.125g, α-Ketoglutarate 0.5g</t>
  </si>
  <si>
    <t>A.
Dodatek  do podłoża do hodowli Legionella GVPC . Fiolki z odczynnikami Glycine 1.5 g; Vancomycin hydrochloride 0.5 mg; Polymyxin B sulphate 39600 IU; Cycloheximide 40 mg</t>
  </si>
  <si>
    <t xml:space="preserve">B.
Dodatek  do podłoża do hodowli Legionella GVPC . Fiolki z odczynnikami Glycine 1.5 g; Vancomycin hydrochloride 0.5 mg; Polymyxin B sulphate 40000 IU; Cycloheximide 40 mg. Zgodnie z PN-EN ISO 11731:2017 </t>
  </si>
  <si>
    <r>
      <t xml:space="preserve">ZAZNACZYĆ WERSJĘ 
A </t>
    </r>
    <r>
      <rPr>
        <sz val="9"/>
        <color theme="1"/>
        <rFont val="Aptos Narrow"/>
        <family val="2"/>
      </rPr>
      <t>□</t>
    </r>
    <r>
      <rPr>
        <sz val="9"/>
        <color theme="1"/>
        <rFont val="Calibri"/>
        <family val="2"/>
        <charset val="238"/>
        <scheme val="minor"/>
      </rPr>
      <t xml:space="preserve">        B </t>
    </r>
    <r>
      <rPr>
        <sz val="9"/>
        <color theme="1"/>
        <rFont val="Aptos Narrow"/>
        <family val="2"/>
      </rPr>
      <t>□</t>
    </r>
    <r>
      <rPr>
        <sz val="9"/>
        <color theme="1"/>
        <rFont val="Calibri"/>
        <family val="2"/>
        <charset val="238"/>
        <scheme val="minor"/>
      </rPr>
      <t xml:space="preserve">
Nazwa handlowa: ....................... 
Kod produktu: .............................. 
Producent: ………………….….….…</t>
    </r>
  </si>
  <si>
    <t>opakowanie 100 szt.</t>
  </si>
  <si>
    <r>
      <t xml:space="preserve">ZAZNACZYĆ WERSJĘ 
A </t>
    </r>
    <r>
      <rPr>
        <sz val="9"/>
        <color rgb="FFFF0000"/>
        <rFont val="Aptos Narrow"/>
        <family val="2"/>
      </rPr>
      <t>□</t>
    </r>
    <r>
      <rPr>
        <sz val="9"/>
        <color rgb="FFFF0000"/>
        <rFont val="Calibri"/>
        <family val="2"/>
        <charset val="238"/>
        <scheme val="minor"/>
      </rPr>
      <t xml:space="preserve">        B </t>
    </r>
    <r>
      <rPr>
        <sz val="9"/>
        <color rgb="FFFF0000"/>
        <rFont val="Aptos Narrow"/>
        <family val="2"/>
      </rPr>
      <t>□</t>
    </r>
    <r>
      <rPr>
        <sz val="9"/>
        <color rgb="FFFF0000"/>
        <rFont val="Calibri"/>
        <family val="2"/>
        <charset val="238"/>
        <scheme val="minor"/>
      </rPr>
      <t xml:space="preserve">
Nazwa handlowa: ....................... 
Kod produktu: .............................. 
Producent: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</si>
</sst>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0.00\ &quot;zł&quot;"/>
  </numFmts>
  <fonts count="45">
    <font>
      <sz val="11"/>
      <color theme="1"/>
      <name val="Calibri"/>
      <family val="2"/>
      <charset val="238"/>
      <scheme val="minor"/>
    </font>
    <font>
      <sz val="11"/>
      <color theme="1"/>
      <name val="Calibri"/>
      <family val="2"/>
      <charset val="238"/>
      <scheme val="minor"/>
    </font>
    <font>
      <sz val="10"/>
      <color theme="1"/>
      <name val="Times New Roman"/>
      <family val="1"/>
      <charset val="238"/>
    </font>
    <font>
      <sz val="10"/>
      <name val="Times New Roman"/>
      <family val="1"/>
      <charset val="238"/>
    </font>
    <font>
      <b/>
      <sz val="10"/>
      <name val="Times New Roman"/>
      <family val="1"/>
      <charset val="238"/>
    </font>
    <font>
      <sz val="8"/>
      <name val="Times New Roman"/>
      <family val="1"/>
      <charset val="238"/>
    </font>
    <font>
      <sz val="10"/>
      <name val="Arial"/>
      <family val="2"/>
      <charset val="238"/>
    </font>
    <font>
      <sz val="10"/>
      <name val="Arial CE"/>
      <charset val="238"/>
    </font>
    <font>
      <vertAlign val="superscript"/>
      <sz val="10"/>
      <name val="Times New Roman"/>
      <family val="1"/>
      <charset val="238"/>
    </font>
    <font>
      <sz val="11"/>
      <color theme="1"/>
      <name val="Times New Roman"/>
      <family val="1"/>
      <charset val="238"/>
    </font>
    <font>
      <sz val="9"/>
      <name val="Times New Roman"/>
      <family val="1"/>
      <charset val="238"/>
    </font>
    <font>
      <sz val="11"/>
      <color theme="1"/>
      <name val="Czcionka tekstu podstawowego"/>
      <family val="2"/>
      <charset val="238"/>
    </font>
    <font>
      <sz val="11"/>
      <name val="Times New Roman"/>
      <family val="1"/>
      <charset val="238"/>
    </font>
    <font>
      <b/>
      <sz val="12"/>
      <name val="Times New Roman"/>
      <family val="1"/>
      <charset val="238"/>
    </font>
    <font>
      <b/>
      <sz val="10"/>
      <color theme="1"/>
      <name val="Times New Roman"/>
      <family val="1"/>
      <charset val="238"/>
    </font>
    <font>
      <b/>
      <sz val="11"/>
      <color theme="1"/>
      <name val="Calibri"/>
      <family val="2"/>
      <charset val="238"/>
      <scheme val="minor"/>
    </font>
    <font>
      <sz val="10"/>
      <color rgb="FFFF0000"/>
      <name val="Times New Roman"/>
      <family val="1"/>
      <charset val="238"/>
    </font>
    <font>
      <sz val="11"/>
      <color rgb="FFFF0000"/>
      <name val="Times New Roman"/>
      <family val="1"/>
      <charset val="238"/>
    </font>
    <font>
      <b/>
      <sz val="10"/>
      <color rgb="FFFF0000"/>
      <name val="Times New Roman"/>
      <family val="1"/>
      <charset val="238"/>
    </font>
    <font>
      <sz val="11"/>
      <name val="Calibri"/>
      <family val="2"/>
      <charset val="238"/>
      <scheme val="minor"/>
    </font>
    <font>
      <sz val="10"/>
      <name val="Calibri"/>
      <family val="2"/>
      <charset val="238"/>
    </font>
    <font>
      <sz val="11"/>
      <color theme="1"/>
      <name val="Calibri"/>
      <family val="2"/>
      <scheme val="minor"/>
    </font>
    <font>
      <sz val="8"/>
      <name val="Calibri"/>
      <family val="2"/>
      <charset val="238"/>
      <scheme val="minor"/>
    </font>
    <font>
      <u/>
      <sz val="11"/>
      <color theme="10"/>
      <name val="Calibri"/>
      <family val="2"/>
      <charset val="238"/>
      <scheme val="minor"/>
    </font>
    <font>
      <sz val="8"/>
      <color rgb="FF000000"/>
      <name val="Calibri"/>
      <family val="2"/>
      <charset val="238"/>
      <scheme val="minor"/>
    </font>
    <font>
      <b/>
      <sz val="8"/>
      <color rgb="FF000000"/>
      <name val="Calibri"/>
      <family val="2"/>
      <charset val="238"/>
      <scheme val="minor"/>
    </font>
    <font>
      <sz val="8"/>
      <color rgb="FF000000"/>
      <name val="Times New Roman"/>
      <family val="1"/>
      <charset val="238"/>
    </font>
    <font>
      <b/>
      <sz val="8"/>
      <color theme="1"/>
      <name val="Calibri"/>
      <family val="2"/>
      <charset val="238"/>
      <scheme val="minor"/>
    </font>
    <font>
      <sz val="9"/>
      <color rgb="FF000000"/>
      <name val="Calibri"/>
      <family val="2"/>
      <charset val="238"/>
      <scheme val="minor"/>
    </font>
    <font>
      <sz val="9"/>
      <color theme="1"/>
      <name val="Calibri"/>
      <family val="2"/>
      <charset val="238"/>
      <scheme val="minor"/>
    </font>
    <font>
      <sz val="9"/>
      <color rgb="FF000000"/>
      <name val="Times New Roman"/>
      <family val="1"/>
      <charset val="238"/>
    </font>
    <font>
      <b/>
      <sz val="10"/>
      <color rgb="FF000000"/>
      <name val="Calibri"/>
      <family val="2"/>
      <charset val="238"/>
      <scheme val="minor"/>
    </font>
    <font>
      <b/>
      <sz val="10"/>
      <color rgb="FF000000"/>
      <name val="Times New Roman"/>
      <family val="1"/>
      <charset val="238"/>
    </font>
    <font>
      <b/>
      <sz val="9"/>
      <color theme="1"/>
      <name val="Calibri"/>
      <family val="2"/>
      <charset val="238"/>
      <scheme val="minor"/>
    </font>
    <font>
      <b/>
      <i/>
      <sz val="10"/>
      <color rgb="FF000000"/>
      <name val="Calibri"/>
      <family val="2"/>
      <charset val="238"/>
    </font>
    <font>
      <sz val="9"/>
      <color rgb="FF000000"/>
      <name val="Calibri Light"/>
      <family val="2"/>
      <charset val="238"/>
    </font>
    <font>
      <sz val="10"/>
      <color theme="9"/>
      <name val="Times New Roman"/>
      <family val="1"/>
      <charset val="238"/>
    </font>
    <font>
      <sz val="9"/>
      <name val="Calibri"/>
      <family val="2"/>
      <charset val="238"/>
      <scheme val="minor"/>
    </font>
    <font>
      <b/>
      <sz val="11"/>
      <color rgb="FF000000"/>
      <name val="Calibri"/>
      <family val="2"/>
      <charset val="238"/>
      <scheme val="minor"/>
    </font>
    <font>
      <b/>
      <sz val="9"/>
      <name val="Calibri"/>
      <family val="2"/>
      <charset val="238"/>
      <scheme val="minor"/>
    </font>
    <font>
      <i/>
      <sz val="9"/>
      <name val="Calibri"/>
      <family val="2"/>
      <charset val="238"/>
      <scheme val="minor"/>
    </font>
    <font>
      <i/>
      <sz val="9"/>
      <color theme="1"/>
      <name val="Calibri"/>
      <family val="2"/>
      <charset val="238"/>
      <scheme val="minor"/>
    </font>
    <font>
      <sz val="9"/>
      <color rgb="FFFF0000"/>
      <name val="Calibri"/>
      <family val="2"/>
      <charset val="238"/>
      <scheme val="minor"/>
    </font>
    <font>
      <sz val="9"/>
      <color theme="1"/>
      <name val="Aptos Narrow"/>
      <family val="2"/>
    </font>
    <font>
      <sz val="9"/>
      <color rgb="FFFF0000"/>
      <name val="Aptos Narrow"/>
      <family val="2"/>
    </font>
  </fonts>
  <fills count="9">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0">
    <xf numFmtId="0" fontId="0" fillId="0" borderId="0"/>
    <xf numFmtId="164" fontId="1" fillId="0" borderId="0" applyFont="0" applyFill="0" applyBorder="0" applyAlignment="0" applyProtection="0"/>
    <xf numFmtId="0" fontId="6" fillId="0" borderId="0"/>
    <xf numFmtId="0" fontId="7" fillId="0" borderId="0"/>
    <xf numFmtId="164" fontId="6" fillId="0" borderId="0" applyFont="0" applyFill="0" applyBorder="0" applyAlignment="0" applyProtection="0"/>
    <xf numFmtId="0" fontId="11" fillId="0" borderId="0"/>
    <xf numFmtId="164"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21" fillId="0" borderId="0"/>
    <xf numFmtId="0" fontId="6" fillId="0" borderId="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cellStyleXfs>
  <cellXfs count="249">
    <xf numFmtId="0" fontId="0" fillId="0" borderId="0" xfId="0"/>
    <xf numFmtId="0" fontId="3" fillId="0" borderId="0" xfId="0" applyFont="1" applyAlignment="1" applyProtection="1">
      <alignment horizontal="center" vertical="center"/>
      <protection locked="0"/>
    </xf>
    <xf numFmtId="0" fontId="2" fillId="0" borderId="0" xfId="0" applyFont="1" applyAlignment="1">
      <alignment vertical="center"/>
    </xf>
    <xf numFmtId="0" fontId="4" fillId="2" borderId="1" xfId="2" applyFont="1" applyFill="1" applyBorder="1" applyAlignment="1" applyProtection="1">
      <alignment horizontal="center" vertical="center" wrapText="1"/>
      <protection locked="0"/>
    </xf>
    <xf numFmtId="49" fontId="4" fillId="2" borderId="1" xfId="3" applyNumberFormat="1" applyFont="1" applyFill="1" applyBorder="1" applyAlignment="1" applyProtection="1">
      <alignment horizontal="center" vertical="center" wrapText="1"/>
      <protection locked="0"/>
    </xf>
    <xf numFmtId="4" fontId="4" fillId="3" borderId="1" xfId="1" applyNumberFormat="1" applyFont="1" applyFill="1" applyBorder="1" applyAlignment="1" applyProtection="1">
      <alignment horizontal="center" vertical="center" wrapText="1"/>
      <protection locked="0"/>
    </xf>
    <xf numFmtId="0" fontId="4" fillId="2" borderId="5" xfId="2" applyFont="1" applyFill="1" applyBorder="1" applyAlignment="1" applyProtection="1">
      <alignment horizontal="center" vertical="center"/>
      <protection locked="0"/>
    </xf>
    <xf numFmtId="0" fontId="4" fillId="2" borderId="5" xfId="3"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protection locked="0"/>
    </xf>
    <xf numFmtId="0" fontId="3" fillId="0" borderId="5" xfId="2" applyFont="1" applyBorder="1" applyAlignment="1" applyProtection="1">
      <alignment horizontal="center" vertical="center"/>
      <protection locked="0"/>
    </xf>
    <xf numFmtId="0" fontId="3" fillId="4" borderId="5" xfId="2" applyFont="1" applyFill="1" applyBorder="1" applyAlignment="1" applyProtection="1">
      <alignment horizontal="center" vertical="center"/>
      <protection locked="0"/>
    </xf>
    <xf numFmtId="0" fontId="3" fillId="0" borderId="5" xfId="3" applyFont="1" applyBorder="1" applyAlignment="1" applyProtection="1">
      <alignment horizontal="center" vertical="center" wrapText="1"/>
      <protection locked="0"/>
    </xf>
    <xf numFmtId="165" fontId="3" fillId="0" borderId="5" xfId="2" applyNumberFormat="1" applyFont="1" applyBorder="1" applyAlignment="1" applyProtection="1">
      <alignment horizontal="center" vertical="center"/>
      <protection locked="0"/>
    </xf>
    <xf numFmtId="0" fontId="3" fillId="0" borderId="5" xfId="3" applyFont="1" applyBorder="1" applyAlignment="1" applyProtection="1">
      <alignment vertical="center" wrapText="1"/>
      <protection locked="0"/>
    </xf>
    <xf numFmtId="0" fontId="4" fillId="3" borderId="5" xfId="2" applyFont="1" applyFill="1" applyBorder="1" applyAlignment="1" applyProtection="1">
      <alignment horizontal="center" vertical="center"/>
      <protection locked="0"/>
    </xf>
    <xf numFmtId="0" fontId="3" fillId="2" borderId="5" xfId="3" applyFont="1" applyFill="1" applyBorder="1" applyAlignment="1" applyProtection="1">
      <alignment horizontal="center" vertical="center" wrapText="1"/>
      <protection locked="0"/>
    </xf>
    <xf numFmtId="165" fontId="3" fillId="3" borderId="5" xfId="2" applyNumberFormat="1" applyFont="1" applyFill="1" applyBorder="1" applyAlignment="1" applyProtection="1">
      <alignment horizontal="center" vertical="center"/>
      <protection locked="0"/>
    </xf>
    <xf numFmtId="0" fontId="3" fillId="0" borderId="5" xfId="2" applyFont="1" applyBorder="1" applyAlignment="1" applyProtection="1">
      <alignment horizontal="left" vertical="center"/>
      <protection locked="0"/>
    </xf>
    <xf numFmtId="0" fontId="3" fillId="2" borderId="5" xfId="4" applyNumberFormat="1" applyFont="1" applyFill="1" applyBorder="1" applyAlignment="1" applyProtection="1">
      <alignment horizontal="center" vertical="center"/>
      <protection locked="0"/>
    </xf>
    <xf numFmtId="0" fontId="3" fillId="0" borderId="5" xfId="3" applyFont="1" applyBorder="1" applyAlignment="1" applyProtection="1">
      <alignment horizontal="left" vertical="center" wrapText="1" shrinkToFit="1"/>
      <protection locked="0"/>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165" fontId="9" fillId="0" borderId="5" xfId="0" applyNumberFormat="1" applyFont="1" applyBorder="1" applyAlignment="1">
      <alignment horizontal="center" vertical="center"/>
    </xf>
    <xf numFmtId="0" fontId="10" fillId="0" borderId="5" xfId="3" applyFont="1" applyBorder="1" applyAlignment="1" applyProtection="1">
      <alignment horizontal="center" vertical="center" wrapText="1"/>
      <protection locked="0"/>
    </xf>
    <xf numFmtId="165" fontId="17" fillId="0" borderId="5" xfId="0" applyNumberFormat="1" applyFont="1" applyBorder="1" applyAlignment="1">
      <alignment horizontal="center" vertical="center"/>
    </xf>
    <xf numFmtId="0" fontId="16" fillId="0" borderId="0" xfId="0" applyFont="1" applyAlignment="1">
      <alignment vertical="center"/>
    </xf>
    <xf numFmtId="165" fontId="16" fillId="0" borderId="5" xfId="2" applyNumberFormat="1" applyFont="1" applyBorder="1" applyAlignment="1" applyProtection="1">
      <alignment horizontal="center" vertical="center"/>
      <protection locked="0"/>
    </xf>
    <xf numFmtId="2" fontId="12" fillId="0" borderId="5"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3" fillId="0" borderId="0" xfId="0" applyFont="1" applyAlignment="1">
      <alignment vertical="center"/>
    </xf>
    <xf numFmtId="165" fontId="12" fillId="0" borderId="5" xfId="0" applyNumberFormat="1" applyFont="1" applyBorder="1" applyAlignment="1">
      <alignment vertical="center"/>
    </xf>
    <xf numFmtId="0" fontId="12" fillId="0" borderId="5" xfId="0" applyFont="1" applyBorder="1"/>
    <xf numFmtId="165" fontId="2" fillId="0" borderId="5" xfId="2" applyNumberFormat="1" applyFont="1" applyBorder="1" applyAlignment="1" applyProtection="1">
      <alignment horizontal="center" vertical="center"/>
      <protection locked="0"/>
    </xf>
    <xf numFmtId="165" fontId="16" fillId="3" borderId="5" xfId="2" applyNumberFormat="1" applyFont="1" applyFill="1" applyBorder="1" applyAlignment="1" applyProtection="1">
      <alignment horizontal="center" vertical="center"/>
      <protection locked="0"/>
    </xf>
    <xf numFmtId="0" fontId="3" fillId="0" borderId="5" xfId="3" applyFont="1" applyBorder="1" applyAlignment="1" applyProtection="1">
      <alignment horizontal="left" vertical="center" wrapText="1"/>
      <protection locked="0"/>
    </xf>
    <xf numFmtId="0" fontId="3" fillId="0" borderId="1" xfId="3" applyFont="1" applyBorder="1" applyAlignment="1" applyProtection="1">
      <alignment vertical="center" wrapText="1"/>
      <protection locked="0"/>
    </xf>
    <xf numFmtId="0" fontId="3" fillId="0" borderId="5" xfId="2" applyFont="1" applyBorder="1" applyAlignment="1" applyProtection="1">
      <alignment horizontal="left" vertical="center" wrapText="1"/>
      <protection locked="0"/>
    </xf>
    <xf numFmtId="0" fontId="3" fillId="0" borderId="5" xfId="5" applyFont="1" applyBorder="1" applyAlignment="1" applyProtection="1">
      <alignment horizontal="left" vertical="center" wrapText="1"/>
      <protection locked="0"/>
    </xf>
    <xf numFmtId="0" fontId="3" fillId="0" borderId="1" xfId="2" applyFont="1" applyBorder="1" applyAlignment="1" applyProtection="1">
      <alignment vertical="center" wrapText="1"/>
      <protection locked="0"/>
    </xf>
    <xf numFmtId="0" fontId="3" fillId="0" borderId="5" xfId="2" applyFont="1" applyBorder="1" applyAlignment="1" applyProtection="1">
      <alignment vertical="center" wrapText="1"/>
      <protection locked="0"/>
    </xf>
    <xf numFmtId="0" fontId="18" fillId="2" borderId="1" xfId="2" applyFont="1" applyFill="1" applyBorder="1" applyAlignment="1" applyProtection="1">
      <alignment horizontal="center" vertical="center" wrapText="1"/>
      <protection locked="0"/>
    </xf>
    <xf numFmtId="0" fontId="3" fillId="0" borderId="5" xfId="5" applyFont="1" applyBorder="1" applyAlignment="1" applyProtection="1">
      <alignment vertical="center" wrapText="1"/>
      <protection locked="0"/>
    </xf>
    <xf numFmtId="0" fontId="3" fillId="0" borderId="1" xfId="5" applyFont="1" applyBorder="1" applyAlignment="1" applyProtection="1">
      <alignment vertical="center" wrapText="1"/>
      <protection locked="0"/>
    </xf>
    <xf numFmtId="0" fontId="3" fillId="0" borderId="0" xfId="0" applyFont="1" applyAlignment="1">
      <alignment horizontal="center" vertical="center"/>
    </xf>
    <xf numFmtId="164" fontId="14" fillId="5" borderId="5" xfId="1" applyFont="1" applyFill="1" applyBorder="1" applyAlignment="1">
      <alignment horizontal="center" vertical="center"/>
    </xf>
    <xf numFmtId="164" fontId="2" fillId="0" borderId="0" xfId="1" applyFont="1" applyAlignment="1">
      <alignment horizontal="center" vertical="center"/>
    </xf>
    <xf numFmtId="0" fontId="3" fillId="6" borderId="5" xfId="2" applyFont="1" applyFill="1" applyBorder="1" applyAlignment="1" applyProtection="1">
      <alignment horizontal="center" vertical="center"/>
      <protection locked="0"/>
    </xf>
    <xf numFmtId="0" fontId="3" fillId="0" borderId="5" xfId="0" applyFont="1" applyBorder="1" applyAlignment="1">
      <alignment vertical="center"/>
    </xf>
    <xf numFmtId="2" fontId="12" fillId="0" borderId="0" xfId="0" applyNumberFormat="1" applyFont="1" applyAlignment="1">
      <alignment horizontal="center" vertical="center"/>
    </xf>
    <xf numFmtId="0" fontId="3" fillId="0" borderId="5"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165" fontId="3" fillId="0" borderId="5" xfId="0" applyNumberFormat="1" applyFont="1" applyBorder="1" applyAlignment="1">
      <alignment horizontal="center" vertical="center"/>
    </xf>
    <xf numFmtId="2" fontId="3" fillId="0" borderId="5" xfId="0" applyNumberFormat="1" applyFont="1" applyBorder="1" applyAlignment="1">
      <alignment horizontal="center" vertical="center"/>
    </xf>
    <xf numFmtId="0" fontId="3" fillId="0" borderId="5" xfId="0" applyFont="1" applyBorder="1" applyAlignment="1">
      <alignment vertical="center" wrapText="1"/>
    </xf>
    <xf numFmtId="0" fontId="16" fillId="2" borderId="5" xfId="2" applyFont="1" applyFill="1" applyBorder="1" applyAlignment="1" applyProtection="1">
      <alignment horizontal="center" vertical="center"/>
      <protection locked="0"/>
    </xf>
    <xf numFmtId="2" fontId="17" fillId="0" borderId="5" xfId="0"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6" fillId="0" borderId="5" xfId="0" applyFont="1" applyBorder="1" applyAlignment="1">
      <alignment horizontal="center" vertical="center"/>
    </xf>
    <xf numFmtId="0" fontId="3" fillId="7" borderId="5" xfId="0" applyFont="1" applyFill="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6" borderId="5"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6" fillId="0" borderId="1" xfId="0" applyFont="1" applyBorder="1" applyAlignment="1">
      <alignment horizontal="center" vertical="center"/>
    </xf>
    <xf numFmtId="0" fontId="2" fillId="0" borderId="1" xfId="0" applyFont="1" applyBorder="1" applyAlignment="1">
      <alignment horizontal="center" vertical="center"/>
    </xf>
    <xf numFmtId="0" fontId="3" fillId="7" borderId="5" xfId="2" applyFont="1" applyFill="1" applyBorder="1" applyAlignment="1" applyProtection="1">
      <alignment horizontal="center" vertical="center"/>
      <protection locked="0"/>
    </xf>
    <xf numFmtId="164" fontId="2" fillId="0" borderId="0" xfId="0" applyNumberFormat="1" applyFont="1" applyAlignment="1">
      <alignment vertical="center"/>
    </xf>
    <xf numFmtId="0" fontId="3" fillId="0" borderId="5" xfId="0" applyFont="1" applyBorder="1" applyAlignment="1">
      <alignment horizontal="center" vertical="center" wrapText="1"/>
    </xf>
    <xf numFmtId="164" fontId="2" fillId="0" borderId="5" xfId="0" applyNumberFormat="1" applyFont="1" applyBorder="1" applyAlignment="1">
      <alignment horizontal="center" vertical="center"/>
    </xf>
    <xf numFmtId="0" fontId="2" fillId="0" borderId="0" xfId="0" applyFont="1" applyAlignment="1">
      <alignment horizontal="center" vertical="center"/>
    </xf>
    <xf numFmtId="0" fontId="3" fillId="6" borderId="5" xfId="0" applyFont="1" applyFill="1" applyBorder="1" applyAlignment="1">
      <alignment horizontal="center" vertical="center" wrapText="1"/>
    </xf>
    <xf numFmtId="0" fontId="2" fillId="0" borderId="5"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16" fillId="0" borderId="5" xfId="0" applyFont="1" applyBorder="1" applyAlignment="1">
      <alignment horizontal="center" vertical="center" wrapText="1"/>
    </xf>
    <xf numFmtId="0" fontId="3" fillId="0" borderId="1" xfId="3" applyFont="1" applyBorder="1" applyAlignment="1" applyProtection="1">
      <alignment horizontal="left" vertical="center" wrapText="1"/>
      <protection locked="0"/>
    </xf>
    <xf numFmtId="0" fontId="3" fillId="8" borderId="5" xfId="0" applyFont="1" applyFill="1" applyBorder="1" applyAlignment="1">
      <alignment horizontal="center" vertical="center"/>
    </xf>
    <xf numFmtId="0" fontId="3" fillId="8" borderId="5" xfId="0" applyFont="1" applyFill="1" applyBorder="1" applyAlignment="1">
      <alignment vertical="center" wrapText="1"/>
    </xf>
    <xf numFmtId="0" fontId="2" fillId="8" borderId="5" xfId="0" applyFont="1" applyFill="1" applyBorder="1" applyAlignment="1">
      <alignment horizontal="left" vertical="center" wrapText="1"/>
    </xf>
    <xf numFmtId="0" fontId="16" fillId="8" borderId="5" xfId="0" applyFont="1" applyFill="1" applyBorder="1" applyAlignment="1">
      <alignment horizontal="center" vertical="center"/>
    </xf>
    <xf numFmtId="0" fontId="2" fillId="8" borderId="5" xfId="0" applyFont="1" applyFill="1" applyBorder="1" applyAlignment="1">
      <alignment horizontal="center" vertical="center"/>
    </xf>
    <xf numFmtId="165" fontId="3" fillId="8" borderId="5" xfId="0" applyNumberFormat="1" applyFont="1" applyFill="1" applyBorder="1" applyAlignment="1">
      <alignment horizontal="center" vertical="center"/>
    </xf>
    <xf numFmtId="2" fontId="3" fillId="8" borderId="5" xfId="0" applyNumberFormat="1" applyFont="1" applyFill="1" applyBorder="1" applyAlignment="1">
      <alignment horizontal="center" vertical="center"/>
    </xf>
    <xf numFmtId="49" fontId="4" fillId="2" borderId="1" xfId="3" applyNumberFormat="1" applyFont="1" applyFill="1" applyBorder="1" applyAlignment="1" applyProtection="1">
      <alignment horizontal="left" vertical="center" wrapText="1"/>
      <protection locked="0"/>
    </xf>
    <xf numFmtId="0" fontId="4" fillId="0" borderId="5" xfId="2" applyFont="1" applyBorder="1" applyAlignment="1" applyProtection="1">
      <alignment horizontal="center" vertical="center"/>
      <protection locked="0"/>
    </xf>
    <xf numFmtId="2" fontId="2" fillId="0" borderId="0" xfId="0" applyNumberFormat="1" applyFont="1" applyAlignment="1">
      <alignment horizontal="center" vertical="center"/>
    </xf>
    <xf numFmtId="49" fontId="4" fillId="2" borderId="1" xfId="2" applyNumberFormat="1" applyFont="1" applyFill="1" applyBorder="1" applyAlignment="1" applyProtection="1">
      <alignment horizontal="center" vertical="center" wrapText="1"/>
      <protection locked="0"/>
    </xf>
    <xf numFmtId="49" fontId="3" fillId="2" borderId="5" xfId="2" applyNumberFormat="1" applyFont="1" applyFill="1" applyBorder="1" applyAlignment="1" applyProtection="1">
      <alignment horizontal="center" vertical="center"/>
      <protection locked="0"/>
    </xf>
    <xf numFmtId="49" fontId="12"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3" borderId="5" xfId="2" applyNumberFormat="1" applyFont="1" applyFill="1" applyBorder="1" applyAlignment="1" applyProtection="1">
      <alignment horizontal="center" vertical="center"/>
      <protection locked="0"/>
    </xf>
    <xf numFmtId="49" fontId="3" fillId="0" borderId="0" xfId="0" applyNumberFormat="1" applyFont="1" applyAlignment="1">
      <alignment horizontal="center" vertical="center"/>
    </xf>
    <xf numFmtId="4" fontId="4" fillId="2" borderId="1" xfId="2" applyNumberFormat="1" applyFont="1" applyFill="1" applyBorder="1" applyAlignment="1" applyProtection="1">
      <alignment horizontal="center" vertical="center" wrapText="1"/>
      <protection locked="0"/>
    </xf>
    <xf numFmtId="4" fontId="3" fillId="2" borderId="5" xfId="2" applyNumberFormat="1" applyFont="1" applyFill="1" applyBorder="1" applyAlignment="1" applyProtection="1">
      <alignment horizontal="center" vertical="center"/>
      <protection locked="0"/>
    </xf>
    <xf numFmtId="4" fontId="12" fillId="0" borderId="5" xfId="0" applyNumberFormat="1" applyFont="1" applyBorder="1" applyAlignment="1">
      <alignment horizontal="center" vertical="center"/>
    </xf>
    <xf numFmtId="4" fontId="3" fillId="0" borderId="5"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3" borderId="5" xfId="2" applyNumberFormat="1" applyFont="1" applyFill="1" applyBorder="1" applyAlignment="1" applyProtection="1">
      <alignment horizontal="center" vertical="center"/>
      <protection locked="0"/>
    </xf>
    <xf numFmtId="4" fontId="3" fillId="0" borderId="5" xfId="2" applyNumberFormat="1" applyFont="1" applyBorder="1" applyAlignment="1" applyProtection="1">
      <alignment horizontal="center" vertical="center"/>
      <protection locked="0"/>
    </xf>
    <xf numFmtId="4" fontId="3" fillId="0" borderId="0" xfId="0" applyNumberFormat="1" applyFont="1" applyAlignment="1">
      <alignment horizontal="center" vertical="center"/>
    </xf>
    <xf numFmtId="0" fontId="10" fillId="0" borderId="5" xfId="3" applyFont="1" applyBorder="1" applyAlignment="1" applyProtection="1">
      <alignment horizontal="left" vertical="center" wrapText="1"/>
      <protection locked="0"/>
    </xf>
    <xf numFmtId="0" fontId="3" fillId="0" borderId="1" xfId="2" applyFont="1" applyBorder="1" applyAlignment="1" applyProtection="1">
      <alignment horizontal="left" vertical="center" wrapText="1"/>
      <protection locked="0"/>
    </xf>
    <xf numFmtId="0" fontId="3" fillId="0" borderId="1" xfId="5"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5" xfId="0" applyFont="1" applyBorder="1" applyAlignment="1">
      <alignment horizontal="left" vertical="center"/>
    </xf>
    <xf numFmtId="49" fontId="3" fillId="0" borderId="5" xfId="2" applyNumberFormat="1" applyFont="1" applyBorder="1" applyAlignment="1" applyProtection="1">
      <alignment horizontal="center" vertical="center"/>
      <protection locked="0"/>
    </xf>
    <xf numFmtId="0" fontId="3" fillId="3" borderId="5" xfId="3" applyFont="1" applyFill="1" applyBorder="1" applyAlignment="1" applyProtection="1">
      <alignment horizontal="center" vertical="center" wrapText="1"/>
      <protection locked="0"/>
    </xf>
    <xf numFmtId="4" fontId="3" fillId="3" borderId="5" xfId="0" applyNumberFormat="1" applyFont="1" applyFill="1" applyBorder="1" applyAlignment="1">
      <alignment horizontal="center" vertical="center"/>
    </xf>
    <xf numFmtId="49" fontId="4" fillId="3" borderId="5" xfId="2" applyNumberFormat="1" applyFont="1" applyFill="1" applyBorder="1" applyAlignment="1" applyProtection="1">
      <alignment horizontal="center" vertical="center"/>
      <protection locked="0"/>
    </xf>
    <xf numFmtId="0" fontId="3" fillId="0" borderId="6" xfId="3" applyFont="1" applyBorder="1" applyAlignment="1" applyProtection="1">
      <alignment vertical="center" wrapText="1"/>
      <protection locked="0"/>
    </xf>
    <xf numFmtId="0" fontId="26" fillId="0" borderId="0" xfId="0" applyFont="1"/>
    <xf numFmtId="0" fontId="24" fillId="0" borderId="0" xfId="0" applyFont="1" applyAlignment="1">
      <alignment horizontal="center" vertical="center"/>
    </xf>
    <xf numFmtId="49" fontId="24" fillId="0" borderId="0" xfId="2" applyNumberFormat="1"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0" xfId="0" applyFont="1" applyAlignment="1">
      <alignment horizontal="left" vertical="center"/>
    </xf>
    <xf numFmtId="49" fontId="24" fillId="0" borderId="0" xfId="0" applyNumberFormat="1" applyFont="1" applyAlignment="1">
      <alignment horizontal="center" vertical="center"/>
    </xf>
    <xf numFmtId="0" fontId="26" fillId="4" borderId="0" xfId="0" applyFont="1" applyFill="1"/>
    <xf numFmtId="164" fontId="24" fillId="0" borderId="0" xfId="0" applyNumberFormat="1" applyFont="1"/>
    <xf numFmtId="0" fontId="25" fillId="0" borderId="0" xfId="0" applyFont="1" applyAlignment="1">
      <alignment horizontal="center" vertical="center"/>
    </xf>
    <xf numFmtId="164" fontId="27" fillId="4" borderId="5" xfId="0" applyNumberFormat="1" applyFont="1" applyFill="1" applyBorder="1" applyAlignment="1">
      <alignment vertical="center"/>
    </xf>
    <xf numFmtId="0" fontId="24" fillId="4" borderId="0" xfId="0" applyFont="1" applyFill="1" applyAlignment="1">
      <alignment horizontal="left" vertical="center" wrapText="1"/>
    </xf>
    <xf numFmtId="0" fontId="24" fillId="4" borderId="0" xfId="0" applyFont="1" applyFill="1" applyAlignment="1">
      <alignment horizontal="center" vertical="center"/>
    </xf>
    <xf numFmtId="0" fontId="25" fillId="4" borderId="0" xfId="0" applyFont="1" applyFill="1" applyAlignment="1">
      <alignment horizontal="center" vertical="center"/>
    </xf>
    <xf numFmtId="164" fontId="24" fillId="4" borderId="0" xfId="0" applyNumberFormat="1" applyFont="1" applyFill="1"/>
    <xf numFmtId="49" fontId="24" fillId="4" borderId="0" xfId="2" applyNumberFormat="1" applyFont="1" applyFill="1" applyAlignment="1" applyProtection="1">
      <alignment horizontal="center" vertical="center" wrapText="1"/>
      <protection locked="0"/>
    </xf>
    <xf numFmtId="0" fontId="24" fillId="4" borderId="0" xfId="0" applyFont="1" applyFill="1" applyAlignment="1">
      <alignment horizontal="left" vertical="center"/>
    </xf>
    <xf numFmtId="0" fontId="31" fillId="0" borderId="0" xfId="0" applyFont="1" applyAlignment="1">
      <alignment horizontal="left" vertical="center"/>
    </xf>
    <xf numFmtId="0" fontId="32" fillId="0" borderId="0" xfId="0" applyFont="1"/>
    <xf numFmtId="0" fontId="31" fillId="0" borderId="0" xfId="0" applyFont="1" applyAlignment="1">
      <alignment horizontal="center" vertical="center"/>
    </xf>
    <xf numFmtId="164" fontId="31" fillId="0" borderId="0" xfId="0" applyNumberFormat="1" applyFont="1"/>
    <xf numFmtId="0" fontId="29" fillId="0" borderId="0" xfId="0" applyFont="1" applyAlignment="1">
      <alignment horizontal="right" vertical="center" wrapText="1"/>
    </xf>
    <xf numFmtId="0" fontId="29"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30" fillId="0" borderId="0" xfId="0" applyFont="1"/>
    <xf numFmtId="49" fontId="28" fillId="0" borderId="0" xfId="2" applyNumberFormat="1" applyFont="1" applyAlignment="1" applyProtection="1">
      <alignment horizontal="center" vertical="center" wrapText="1"/>
      <protection locked="0"/>
    </xf>
    <xf numFmtId="0" fontId="29" fillId="0" borderId="0" xfId="0" applyFont="1" applyAlignment="1">
      <alignment vertical="center" wrapText="1"/>
    </xf>
    <xf numFmtId="0" fontId="33" fillId="0" borderId="0" xfId="0" applyFont="1" applyAlignment="1">
      <alignment horizontal="center" vertical="center" wrapText="1"/>
    </xf>
    <xf numFmtId="0" fontId="35" fillId="0" borderId="0" xfId="0" applyFont="1" applyAlignment="1">
      <alignment horizontal="left" vertical="center" indent="3"/>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31" fillId="0" borderId="0" xfId="0" applyFont="1" applyAlignment="1">
      <alignment horizontal="right" vertical="center"/>
    </xf>
    <xf numFmtId="164" fontId="31" fillId="0" borderId="0" xfId="0" applyNumberFormat="1" applyFont="1" applyAlignment="1">
      <alignment horizontal="right" vertical="center"/>
    </xf>
    <xf numFmtId="0" fontId="29" fillId="4" borderId="5" xfId="0" applyFont="1" applyFill="1" applyBorder="1" applyAlignment="1">
      <alignment horizontal="center" vertical="center" wrapText="1"/>
    </xf>
    <xf numFmtId="0" fontId="37" fillId="0" borderId="5" xfId="0" applyFont="1" applyBorder="1" applyAlignment="1">
      <alignment vertical="center" wrapText="1"/>
    </xf>
    <xf numFmtId="0" fontId="29" fillId="0" borderId="5" xfId="0" applyFont="1" applyBorder="1" applyAlignment="1">
      <alignment horizontal="left" vertical="center" wrapText="1"/>
    </xf>
    <xf numFmtId="0" fontId="29" fillId="4" borderId="5" xfId="0" applyFont="1" applyFill="1" applyBorder="1" applyAlignment="1">
      <alignment horizontal="left" vertical="center" wrapText="1"/>
    </xf>
    <xf numFmtId="44" fontId="29" fillId="4" borderId="5" xfId="0" applyNumberFormat="1" applyFont="1" applyFill="1" applyBorder="1" applyAlignment="1">
      <alignment vertical="center" wrapText="1"/>
    </xf>
    <xf numFmtId="44" fontId="28" fillId="4" borderId="5" xfId="0" applyNumberFormat="1" applyFont="1" applyFill="1" applyBorder="1" applyAlignment="1">
      <alignment vertical="center"/>
    </xf>
    <xf numFmtId="0" fontId="37" fillId="0" borderId="5" xfId="0" applyFont="1" applyBorder="1" applyAlignment="1">
      <alignment horizontal="left" vertical="center" wrapText="1"/>
    </xf>
    <xf numFmtId="0" fontId="38" fillId="0" borderId="0" xfId="0" applyFont="1"/>
    <xf numFmtId="0" fontId="29" fillId="4" borderId="0" xfId="0" applyFont="1" applyFill="1" applyAlignment="1">
      <alignment horizontal="center" vertical="center" wrapText="1"/>
    </xf>
    <xf numFmtId="0" fontId="36" fillId="0" borderId="0" xfId="0" applyFont="1" applyAlignment="1">
      <alignment vertical="center" wrapText="1"/>
    </xf>
    <xf numFmtId="0" fontId="2" fillId="0" borderId="0" xfId="0" applyFont="1" applyAlignment="1">
      <alignment wrapText="1"/>
    </xf>
    <xf numFmtId="0" fontId="29" fillId="4" borderId="0" xfId="0" applyFont="1" applyFill="1" applyAlignment="1">
      <alignment horizontal="left" vertical="center" wrapText="1"/>
    </xf>
    <xf numFmtId="44" fontId="29" fillId="4" borderId="0" xfId="0" applyNumberFormat="1" applyFont="1" applyFill="1" applyAlignment="1">
      <alignment vertical="center" wrapText="1"/>
    </xf>
    <xf numFmtId="0" fontId="37" fillId="4" borderId="5" xfId="0" applyFont="1" applyFill="1" applyBorder="1" applyAlignment="1">
      <alignment horizontal="center" vertical="center" wrapText="1"/>
    </xf>
    <xf numFmtId="0" fontId="29" fillId="0" borderId="5" xfId="0" applyFont="1" applyBorder="1" applyAlignment="1">
      <alignment horizontal="center" vertical="center"/>
    </xf>
    <xf numFmtId="49" fontId="39" fillId="3" borderId="5" xfId="2" applyNumberFormat="1" applyFont="1" applyFill="1" applyBorder="1" applyAlignment="1" applyProtection="1">
      <alignment horizontal="center" vertical="center" wrapText="1"/>
      <protection locked="0"/>
    </xf>
    <xf numFmtId="4" fontId="39" fillId="3" borderId="5" xfId="2" applyNumberFormat="1" applyFont="1" applyFill="1" applyBorder="1" applyAlignment="1" applyProtection="1">
      <alignment horizontal="center" vertical="center" wrapText="1"/>
      <protection locked="0"/>
    </xf>
    <xf numFmtId="0" fontId="39" fillId="3" borderId="5" xfId="0" applyFont="1" applyFill="1" applyBorder="1" applyAlignment="1">
      <alignment horizontal="center" vertical="center" wrapText="1"/>
    </xf>
    <xf numFmtId="164" fontId="39" fillId="3" borderId="5" xfId="0" applyNumberFormat="1" applyFont="1" applyFill="1" applyBorder="1" applyAlignment="1">
      <alignment horizontal="center" vertical="center" wrapText="1"/>
    </xf>
    <xf numFmtId="1" fontId="37" fillId="3" borderId="5" xfId="2" applyNumberFormat="1" applyFont="1" applyFill="1" applyBorder="1" applyAlignment="1" applyProtection="1">
      <alignment horizontal="center" vertical="center" wrapText="1"/>
      <protection locked="0"/>
    </xf>
    <xf numFmtId="1" fontId="37" fillId="3" borderId="5" xfId="0" applyNumberFormat="1" applyFont="1" applyFill="1" applyBorder="1" applyAlignment="1">
      <alignment horizontal="center" vertical="center" wrapText="1"/>
    </xf>
    <xf numFmtId="1" fontId="37" fillId="3" borderId="5" xfId="0" applyNumberFormat="1" applyFont="1" applyFill="1" applyBorder="1" applyAlignment="1">
      <alignment horizontal="center" vertical="center"/>
    </xf>
    <xf numFmtId="0" fontId="37" fillId="4" borderId="5" xfId="0" applyFont="1" applyFill="1" applyBorder="1" applyAlignment="1">
      <alignment horizontal="left" vertical="center" wrapText="1"/>
    </xf>
    <xf numFmtId="44" fontId="37" fillId="4" borderId="5" xfId="0" applyNumberFormat="1" applyFont="1" applyFill="1" applyBorder="1" applyAlignment="1">
      <alignment vertical="center" wrapText="1"/>
    </xf>
    <xf numFmtId="44" fontId="37" fillId="4" borderId="5" xfId="0" applyNumberFormat="1" applyFont="1" applyFill="1" applyBorder="1" applyAlignment="1">
      <alignment vertical="center"/>
    </xf>
    <xf numFmtId="0" fontId="42" fillId="0" borderId="5" xfId="0" applyFont="1" applyBorder="1" applyAlignment="1">
      <alignment horizontal="left" vertical="center" wrapText="1"/>
    </xf>
    <xf numFmtId="0" fontId="3" fillId="0" borderId="5" xfId="3" applyFont="1" applyBorder="1" applyAlignment="1" applyProtection="1">
      <alignment horizontal="left" vertical="center" wrapText="1"/>
      <protection locked="0"/>
    </xf>
    <xf numFmtId="0" fontId="3" fillId="0" borderId="5" xfId="5" applyFont="1" applyBorder="1" applyAlignment="1" applyProtection="1">
      <alignment horizontal="left" vertical="center" wrapText="1"/>
      <protection locked="0"/>
    </xf>
    <xf numFmtId="0" fontId="13" fillId="0" borderId="0" xfId="0" applyFont="1" applyAlignment="1">
      <alignment horizontal="center" vertical="center"/>
    </xf>
    <xf numFmtId="0" fontId="3" fillId="0" borderId="5" xfId="2" applyFont="1" applyBorder="1" applyAlignment="1" applyProtection="1">
      <alignment horizontal="left" vertical="center" wrapText="1"/>
      <protection locked="0"/>
    </xf>
    <xf numFmtId="165" fontId="13" fillId="0" borderId="0" xfId="0" applyNumberFormat="1" applyFont="1" applyAlignment="1">
      <alignment horizontal="right" vertical="center"/>
    </xf>
    <xf numFmtId="0" fontId="3" fillId="0" borderId="1" xfId="3" applyFont="1" applyBorder="1" applyAlignment="1" applyProtection="1">
      <alignment horizontal="center" vertical="center" wrapText="1"/>
      <protection locked="0"/>
    </xf>
    <xf numFmtId="0" fontId="3" fillId="0" borderId="4" xfId="3" applyFont="1" applyBorder="1" applyAlignment="1" applyProtection="1">
      <alignment horizontal="center" vertical="center" wrapText="1"/>
      <protection locked="0"/>
    </xf>
    <xf numFmtId="49" fontId="4" fillId="2" borderId="5" xfId="3" applyNumberFormat="1" applyFont="1" applyFill="1" applyBorder="1" applyAlignment="1" applyProtection="1">
      <alignment horizontal="left" vertical="center" wrapText="1"/>
      <protection locked="0"/>
    </xf>
    <xf numFmtId="0" fontId="3" fillId="0" borderId="8" xfId="3" applyFont="1" applyBorder="1" applyAlignment="1" applyProtection="1">
      <alignment horizontal="center" vertical="center" wrapText="1"/>
      <protection locked="0"/>
    </xf>
    <xf numFmtId="0" fontId="12" fillId="0" borderId="5" xfId="0" applyFont="1" applyBorder="1" applyAlignment="1">
      <alignment horizontal="left" vertical="center" wrapText="1"/>
    </xf>
    <xf numFmtId="0" fontId="3" fillId="0" borderId="5" xfId="3"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4" xfId="2" applyFont="1" applyBorder="1" applyAlignment="1" applyProtection="1">
      <alignment horizontal="center" vertical="center" wrapText="1"/>
      <protection locked="0"/>
    </xf>
    <xf numFmtId="49" fontId="4" fillId="2" borderId="2" xfId="3" applyNumberFormat="1" applyFont="1" applyFill="1" applyBorder="1" applyAlignment="1" applyProtection="1">
      <alignment horizontal="center" vertical="center" wrapText="1"/>
      <protection locked="0"/>
    </xf>
    <xf numFmtId="49" fontId="4" fillId="2" borderId="3" xfId="3" applyNumberFormat="1" applyFont="1" applyFill="1" applyBorder="1" applyAlignment="1" applyProtection="1">
      <alignment horizontal="center" vertical="center" wrapText="1"/>
      <protection locked="0"/>
    </xf>
    <xf numFmtId="49" fontId="4" fillId="2" borderId="6" xfId="3" applyNumberFormat="1" applyFont="1" applyFill="1" applyBorder="1" applyAlignment="1" applyProtection="1">
      <alignment horizontal="left" vertical="center" wrapText="1"/>
      <protection locked="0"/>
    </xf>
    <xf numFmtId="49" fontId="4" fillId="2" borderId="9" xfId="3" applyNumberFormat="1" applyFont="1" applyFill="1" applyBorder="1" applyAlignment="1" applyProtection="1">
      <alignment horizontal="left" vertical="center" wrapText="1"/>
      <protection locked="0"/>
    </xf>
    <xf numFmtId="49" fontId="4" fillId="2" borderId="7" xfId="3" applyNumberFormat="1" applyFont="1" applyFill="1" applyBorder="1" applyAlignment="1" applyProtection="1">
      <alignment horizontal="left" vertical="center" wrapText="1"/>
      <protection locked="0"/>
    </xf>
    <xf numFmtId="0" fontId="3" fillId="0" borderId="1" xfId="3" applyFont="1" applyBorder="1" applyAlignment="1" applyProtection="1">
      <alignment vertical="center" wrapText="1"/>
      <protection locked="0"/>
    </xf>
    <xf numFmtId="0" fontId="19" fillId="0" borderId="8" xfId="0" applyFont="1" applyBorder="1" applyAlignment="1">
      <alignment vertical="center" wrapText="1"/>
    </xf>
    <xf numFmtId="0" fontId="19" fillId="0" borderId="4" xfId="0" applyFont="1" applyBorder="1" applyAlignment="1">
      <alignment vertical="center" wrapText="1"/>
    </xf>
    <xf numFmtId="0" fontId="3" fillId="0" borderId="1" xfId="3" applyFont="1" applyBorder="1" applyAlignment="1" applyProtection="1">
      <alignment horizontal="center" vertical="top" wrapText="1"/>
      <protection locked="0"/>
    </xf>
    <xf numFmtId="0" fontId="3" fillId="0" borderId="8" xfId="3" applyFont="1" applyBorder="1" applyAlignment="1" applyProtection="1">
      <alignment horizontal="center" vertical="top" wrapText="1"/>
      <protection locked="0"/>
    </xf>
    <xf numFmtId="0" fontId="3" fillId="0" borderId="4" xfId="3" applyFont="1" applyBorder="1" applyAlignment="1" applyProtection="1">
      <alignment horizontal="center" vertical="top" wrapText="1"/>
      <protection locked="0"/>
    </xf>
    <xf numFmtId="0" fontId="2" fillId="0" borderId="10" xfId="0" applyFont="1" applyBorder="1" applyAlignment="1">
      <alignment horizontal="center" vertical="center"/>
    </xf>
    <xf numFmtId="0" fontId="2" fillId="0" borderId="0" xfId="0" applyFont="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0" fontId="3" fillId="0" borderId="6" xfId="3" applyFont="1" applyBorder="1" applyAlignment="1" applyProtection="1">
      <alignment horizontal="center" vertical="center" wrapText="1"/>
      <protection locked="0"/>
    </xf>
    <xf numFmtId="0" fontId="3" fillId="0" borderId="7" xfId="3" applyFont="1" applyBorder="1" applyAlignment="1" applyProtection="1">
      <alignment horizontal="center" vertical="center" wrapText="1"/>
      <protection locked="0"/>
    </xf>
    <xf numFmtId="0" fontId="3" fillId="0" borderId="6" xfId="3" applyFont="1" applyBorder="1" applyAlignment="1" applyProtection="1">
      <alignment horizontal="left" vertical="center" wrapText="1"/>
      <protection locked="0"/>
    </xf>
    <xf numFmtId="0" fontId="3" fillId="0" borderId="7" xfId="3" applyFont="1" applyBorder="1" applyAlignment="1" applyProtection="1">
      <alignment horizontal="left" vertical="center" wrapText="1"/>
      <protection locked="0"/>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3" applyFont="1" applyBorder="1" applyAlignment="1" applyProtection="1">
      <alignment horizontal="left" vertical="center" wrapText="1"/>
      <protection locked="0"/>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3" fillId="0" borderId="8" xfId="3" applyFont="1" applyBorder="1" applyAlignment="1" applyProtection="1">
      <alignment horizontal="left" vertical="center" wrapText="1"/>
      <protection locked="0"/>
    </xf>
    <xf numFmtId="0" fontId="3" fillId="0" borderId="4" xfId="3"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2" applyFont="1" applyBorder="1" applyAlignment="1" applyProtection="1">
      <alignment horizontal="left" vertical="center" wrapText="1"/>
      <protection locked="0"/>
    </xf>
    <xf numFmtId="0" fontId="3" fillId="0" borderId="4" xfId="2" applyFont="1" applyBorder="1" applyAlignment="1" applyProtection="1">
      <alignment horizontal="left" vertical="center" wrapText="1"/>
      <protection locked="0"/>
    </xf>
    <xf numFmtId="49" fontId="4" fillId="3" borderId="5" xfId="3" applyNumberFormat="1" applyFont="1" applyFill="1" applyBorder="1" applyAlignment="1" applyProtection="1">
      <alignment horizontal="left" vertical="center" wrapText="1"/>
      <protection locked="0"/>
    </xf>
    <xf numFmtId="49" fontId="24" fillId="0" borderId="0" xfId="2" applyNumberFormat="1" applyFont="1" applyAlignment="1" applyProtection="1">
      <alignment horizontal="center" vertical="center" wrapText="1"/>
      <protection locked="0"/>
    </xf>
    <xf numFmtId="0" fontId="34" fillId="0" borderId="2" xfId="0" applyFont="1" applyBorder="1" applyAlignment="1">
      <alignment horizontal="center" vertical="top" wrapText="1"/>
    </xf>
    <xf numFmtId="0" fontId="34" fillId="0" borderId="10" xfId="0" applyFont="1" applyBorder="1" applyAlignment="1">
      <alignment horizontal="center" vertical="top" wrapText="1"/>
    </xf>
    <xf numFmtId="0" fontId="34" fillId="0" borderId="3" xfId="0" applyFont="1" applyBorder="1" applyAlignment="1">
      <alignment horizontal="center" vertical="top" wrapText="1"/>
    </xf>
    <xf numFmtId="0" fontId="34" fillId="0" borderId="14" xfId="0" applyFont="1" applyBorder="1" applyAlignment="1">
      <alignment horizontal="center" vertical="top" wrapText="1"/>
    </xf>
    <xf numFmtId="0" fontId="34" fillId="0" borderId="0" xfId="0" applyFont="1" applyAlignment="1">
      <alignment horizontal="center" vertical="top" wrapText="1"/>
    </xf>
    <xf numFmtId="0" fontId="34" fillId="0" borderId="15" xfId="0" applyFont="1" applyBorder="1" applyAlignment="1">
      <alignment horizontal="center" vertical="top" wrapText="1"/>
    </xf>
    <xf numFmtId="0" fontId="34" fillId="0" borderId="12" xfId="0" applyFont="1" applyBorder="1" applyAlignment="1">
      <alignment horizontal="center" vertical="top" wrapText="1"/>
    </xf>
    <xf numFmtId="0" fontId="34" fillId="0" borderId="13" xfId="0" applyFont="1" applyBorder="1" applyAlignment="1">
      <alignment horizontal="center" vertical="top" wrapText="1"/>
    </xf>
    <xf numFmtId="0" fontId="34" fillId="0" borderId="11" xfId="0" applyFont="1" applyBorder="1" applyAlignment="1">
      <alignment horizontal="center" vertical="top" wrapText="1"/>
    </xf>
    <xf numFmtId="0" fontId="27" fillId="4" borderId="6" xfId="0" applyFont="1" applyFill="1" applyBorder="1" applyAlignment="1">
      <alignment horizontal="right" vertical="center" wrapText="1"/>
    </xf>
    <xf numFmtId="0" fontId="27" fillId="4" borderId="9" xfId="0" applyFont="1" applyFill="1" applyBorder="1" applyAlignment="1">
      <alignment horizontal="right" vertical="center" wrapText="1"/>
    </xf>
    <xf numFmtId="0" fontId="27" fillId="4" borderId="7" xfId="0" applyFont="1" applyFill="1" applyBorder="1" applyAlignment="1">
      <alignment horizontal="right" vertical="center" wrapText="1"/>
    </xf>
    <xf numFmtId="4" fontId="39" fillId="3" borderId="5" xfId="2" applyNumberFormat="1" applyFont="1" applyFill="1" applyBorder="1" applyAlignment="1" applyProtection="1">
      <alignment horizontal="center" vertical="center" wrapText="1"/>
      <protection locked="0"/>
    </xf>
    <xf numFmtId="0" fontId="29" fillId="4" borderId="1"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4" borderId="1" xfId="0" applyFont="1" applyFill="1" applyBorder="1" applyAlignment="1">
      <alignment horizontal="left" vertical="center" wrapText="1"/>
    </xf>
    <xf numFmtId="0" fontId="29" fillId="4" borderId="4" xfId="0" applyFont="1" applyFill="1" applyBorder="1" applyAlignment="1">
      <alignment horizontal="left" vertical="center" wrapText="1"/>
    </xf>
    <xf numFmtId="44" fontId="28" fillId="4" borderId="1" xfId="0" applyNumberFormat="1" applyFont="1" applyFill="1" applyBorder="1" applyAlignment="1">
      <alignment horizontal="center" vertical="center"/>
    </xf>
    <xf numFmtId="44" fontId="28" fillId="4" borderId="4" xfId="0" applyNumberFormat="1" applyFont="1" applyFill="1" applyBorder="1" applyAlignment="1">
      <alignment horizontal="center" vertical="center"/>
    </xf>
    <xf numFmtId="0" fontId="42" fillId="4" borderId="1" xfId="0" applyFont="1" applyFill="1" applyBorder="1" applyAlignment="1">
      <alignment horizontal="left" vertical="center" wrapText="1"/>
    </xf>
    <xf numFmtId="0" fontId="42" fillId="4" borderId="4" xfId="0" applyFont="1" applyFill="1" applyBorder="1" applyAlignment="1">
      <alignment horizontal="left" vertical="center" wrapText="1"/>
    </xf>
  </cellXfs>
  <cellStyles count="20">
    <cellStyle name="Dziesiętny" xfId="1" builtinId="3"/>
    <cellStyle name="Dziesiętny 2" xfId="4" xr:uid="{00000000-0005-0000-0000-000001000000}"/>
    <cellStyle name="Dziesiętny 2 2" xfId="7" xr:uid="{00000000-0005-0000-0000-000002000000}"/>
    <cellStyle name="Dziesiętny 2 3" xfId="9" xr:uid="{00000000-0005-0000-0000-000003000000}"/>
    <cellStyle name="Dziesiętny 2 4" xfId="11" xr:uid="{00000000-0005-0000-0000-000004000000}"/>
    <cellStyle name="Dziesiętny 3" xfId="6" xr:uid="{00000000-0005-0000-0000-000005000000}"/>
    <cellStyle name="Dziesiętny 4" xfId="8" xr:uid="{00000000-0005-0000-0000-000006000000}"/>
    <cellStyle name="Dziesiętny 5" xfId="10" xr:uid="{00000000-0005-0000-0000-000007000000}"/>
    <cellStyle name="Hyperlink" xfId="19" xr:uid="{00000000-000B-0000-0000-000008000000}"/>
    <cellStyle name="Normalny" xfId="0" builtinId="0"/>
    <cellStyle name="Normalny 2" xfId="5" xr:uid="{00000000-0005-0000-0000-000009000000}"/>
    <cellStyle name="Normalny 2 2" xfId="13" xr:uid="{00000000-0005-0000-0000-00000A000000}"/>
    <cellStyle name="Normalny 3" xfId="14" xr:uid="{00000000-0005-0000-0000-00000B000000}"/>
    <cellStyle name="Normalny 3 2" xfId="16" xr:uid="{00000000-0005-0000-0000-00000C000000}"/>
    <cellStyle name="Normalny 4" xfId="2" xr:uid="{00000000-0005-0000-0000-00000D000000}"/>
    <cellStyle name="Normalny 5" xfId="12" xr:uid="{00000000-0005-0000-0000-00000E000000}"/>
    <cellStyle name="Normalny_Arkusz1" xfId="3" xr:uid="{00000000-0005-0000-0000-00000F000000}"/>
    <cellStyle name="Walutowy 2" xfId="15" xr:uid="{00000000-0005-0000-0000-000011000000}"/>
    <cellStyle name="Walutowy 2 2" xfId="17" xr:uid="{00000000-0005-0000-0000-000012000000}"/>
    <cellStyle name="Walutowy 2 3"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7.png"/><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3</xdr:col>
      <xdr:colOff>946085</xdr:colOff>
      <xdr:row>46</xdr:row>
      <xdr:rowOff>34018</xdr:rowOff>
    </xdr:from>
    <xdr:to>
      <xdr:col>3</xdr:col>
      <xdr:colOff>1841435</xdr:colOff>
      <xdr:row>46</xdr:row>
      <xdr:rowOff>310243</xdr:rowOff>
    </xdr:to>
    <xdr:pic>
      <xdr:nvPicPr>
        <xdr:cNvPr id="2" name="Obraz 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22760" y="58307968"/>
          <a:ext cx="895350" cy="276225"/>
        </a:xfrm>
        <a:prstGeom prst="rect">
          <a:avLst/>
        </a:prstGeom>
        <a:noFill/>
        <a:ln w="9525">
          <a:noFill/>
          <a:miter lim="800000"/>
          <a:headEnd/>
          <a:tailEnd/>
        </a:ln>
      </xdr:spPr>
    </xdr:pic>
    <xdr:clientData/>
  </xdr:twoCellAnchor>
  <xdr:twoCellAnchor editAs="oneCell">
    <xdr:from>
      <xdr:col>3</xdr:col>
      <xdr:colOff>692540</xdr:colOff>
      <xdr:row>45</xdr:row>
      <xdr:rowOff>223803</xdr:rowOff>
    </xdr:from>
    <xdr:to>
      <xdr:col>3</xdr:col>
      <xdr:colOff>2009256</xdr:colOff>
      <xdr:row>45</xdr:row>
      <xdr:rowOff>614328</xdr:rowOff>
    </xdr:to>
    <xdr:pic>
      <xdr:nvPicPr>
        <xdr:cNvPr id="3" name="Obraz 1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69215" y="57611928"/>
          <a:ext cx="1316716" cy="390525"/>
        </a:xfrm>
        <a:prstGeom prst="rect">
          <a:avLst/>
        </a:prstGeom>
        <a:noFill/>
        <a:ln w="9525">
          <a:noFill/>
          <a:miter lim="800000"/>
          <a:headEnd/>
          <a:tailEnd/>
        </a:ln>
      </xdr:spPr>
    </xdr:pic>
    <xdr:clientData/>
  </xdr:twoCellAnchor>
  <xdr:twoCellAnchor editAs="oneCell">
    <xdr:from>
      <xdr:col>3</xdr:col>
      <xdr:colOff>27214</xdr:colOff>
      <xdr:row>43</xdr:row>
      <xdr:rowOff>107497</xdr:rowOff>
    </xdr:from>
    <xdr:to>
      <xdr:col>3</xdr:col>
      <xdr:colOff>913039</xdr:colOff>
      <xdr:row>44</xdr:row>
      <xdr:rowOff>2720</xdr:rowOff>
    </xdr:to>
    <xdr:pic>
      <xdr:nvPicPr>
        <xdr:cNvPr id="4" name="Picture 204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03889" y="54723847"/>
          <a:ext cx="885825" cy="285749"/>
        </a:xfrm>
        <a:prstGeom prst="rect">
          <a:avLst/>
        </a:prstGeom>
        <a:noFill/>
        <a:ln w="9525">
          <a:noFill/>
          <a:miter lim="800000"/>
          <a:headEnd/>
          <a:tailEnd/>
        </a:ln>
      </xdr:spPr>
    </xdr:pic>
    <xdr:clientData/>
  </xdr:twoCellAnchor>
  <xdr:twoCellAnchor editAs="oneCell">
    <xdr:from>
      <xdr:col>3</xdr:col>
      <xdr:colOff>39461</xdr:colOff>
      <xdr:row>44</xdr:row>
      <xdr:rowOff>0</xdr:rowOff>
    </xdr:from>
    <xdr:to>
      <xdr:col>3</xdr:col>
      <xdr:colOff>906236</xdr:colOff>
      <xdr:row>44</xdr:row>
      <xdr:rowOff>295275</xdr:rowOff>
    </xdr:to>
    <xdr:pic>
      <xdr:nvPicPr>
        <xdr:cNvPr id="5" name="Picture 204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16136" y="55119814"/>
          <a:ext cx="866775" cy="295275"/>
        </a:xfrm>
        <a:prstGeom prst="rect">
          <a:avLst/>
        </a:prstGeom>
        <a:noFill/>
        <a:ln w="9525">
          <a:noFill/>
          <a:miter lim="800000"/>
          <a:headEnd/>
          <a:tailEnd/>
        </a:ln>
      </xdr:spPr>
    </xdr:pic>
    <xdr:clientData/>
  </xdr:twoCellAnchor>
  <xdr:twoCellAnchor editAs="oneCell">
    <xdr:from>
      <xdr:col>3</xdr:col>
      <xdr:colOff>44903</xdr:colOff>
      <xdr:row>44</xdr:row>
      <xdr:rowOff>0</xdr:rowOff>
    </xdr:from>
    <xdr:to>
      <xdr:col>3</xdr:col>
      <xdr:colOff>959303</xdr:colOff>
      <xdr:row>44</xdr:row>
      <xdr:rowOff>295275</xdr:rowOff>
    </xdr:to>
    <xdr:pic>
      <xdr:nvPicPr>
        <xdr:cNvPr id="6" name="Picture 205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921578" y="55506257"/>
          <a:ext cx="914400" cy="295275"/>
        </a:xfrm>
        <a:prstGeom prst="rect">
          <a:avLst/>
        </a:prstGeom>
        <a:noFill/>
        <a:ln w="9525">
          <a:noFill/>
          <a:miter lim="800000"/>
          <a:headEnd/>
          <a:tailEnd/>
        </a:ln>
      </xdr:spPr>
    </xdr:pic>
    <xdr:clientData/>
  </xdr:twoCellAnchor>
  <xdr:twoCellAnchor editAs="oneCell">
    <xdr:from>
      <xdr:col>3</xdr:col>
      <xdr:colOff>72118</xdr:colOff>
      <xdr:row>44</xdr:row>
      <xdr:rowOff>0</xdr:rowOff>
    </xdr:from>
    <xdr:to>
      <xdr:col>3</xdr:col>
      <xdr:colOff>938893</xdr:colOff>
      <xdr:row>44</xdr:row>
      <xdr:rowOff>276225</xdr:rowOff>
    </xdr:to>
    <xdr:pic>
      <xdr:nvPicPr>
        <xdr:cNvPr id="7" name="Picture 205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948793" y="55876371"/>
          <a:ext cx="866775" cy="276225"/>
        </a:xfrm>
        <a:prstGeom prst="rect">
          <a:avLst/>
        </a:prstGeom>
        <a:noFill/>
        <a:ln w="9525">
          <a:noFill/>
          <a:miter lim="800000"/>
          <a:headEnd/>
          <a:tailEnd/>
        </a:ln>
      </xdr:spPr>
    </xdr:pic>
    <xdr:clientData/>
  </xdr:twoCellAnchor>
  <xdr:twoCellAnchor editAs="oneCell">
    <xdr:from>
      <xdr:col>3</xdr:col>
      <xdr:colOff>44904</xdr:colOff>
      <xdr:row>44</xdr:row>
      <xdr:rowOff>0</xdr:rowOff>
    </xdr:from>
    <xdr:to>
      <xdr:col>3</xdr:col>
      <xdr:colOff>921204</xdr:colOff>
      <xdr:row>44</xdr:row>
      <xdr:rowOff>276225</xdr:rowOff>
    </xdr:to>
    <xdr:pic>
      <xdr:nvPicPr>
        <xdr:cNvPr id="8" name="Picture 205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921579" y="56310440"/>
          <a:ext cx="876300" cy="276225"/>
        </a:xfrm>
        <a:prstGeom prst="rect">
          <a:avLst/>
        </a:prstGeom>
        <a:noFill/>
        <a:ln w="9525">
          <a:noFill/>
          <a:miter lim="800000"/>
          <a:headEnd/>
          <a:tailEnd/>
        </a:ln>
      </xdr:spPr>
    </xdr:pic>
    <xdr:clientData/>
  </xdr:twoCellAnchor>
  <xdr:twoCellAnchor editAs="oneCell">
    <xdr:from>
      <xdr:col>3</xdr:col>
      <xdr:colOff>50347</xdr:colOff>
      <xdr:row>44</xdr:row>
      <xdr:rowOff>0</xdr:rowOff>
    </xdr:from>
    <xdr:to>
      <xdr:col>3</xdr:col>
      <xdr:colOff>907597</xdr:colOff>
      <xdr:row>44</xdr:row>
      <xdr:rowOff>257175</xdr:rowOff>
    </xdr:to>
    <xdr:pic>
      <xdr:nvPicPr>
        <xdr:cNvPr id="9" name="Picture 205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3927022" y="56673750"/>
          <a:ext cx="857250" cy="257175"/>
        </a:xfrm>
        <a:prstGeom prst="rect">
          <a:avLst/>
        </a:prstGeom>
        <a:noFill/>
        <a:ln w="9525">
          <a:noFill/>
          <a:miter lim="800000"/>
          <a:headEnd/>
          <a:tailEnd/>
        </a:ln>
      </xdr:spPr>
    </xdr:pic>
    <xdr:clientData/>
  </xdr:twoCellAnchor>
  <xdr:twoCellAnchor editAs="oneCell">
    <xdr:from>
      <xdr:col>3</xdr:col>
      <xdr:colOff>40821</xdr:colOff>
      <xdr:row>44</xdr:row>
      <xdr:rowOff>65315</xdr:rowOff>
    </xdr:from>
    <xdr:to>
      <xdr:col>3</xdr:col>
      <xdr:colOff>974271</xdr:colOff>
      <xdr:row>45</xdr:row>
      <xdr:rowOff>4085</xdr:rowOff>
    </xdr:to>
    <xdr:pic>
      <xdr:nvPicPr>
        <xdr:cNvPr id="10" name="Picture 2058">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3917496" y="57062915"/>
          <a:ext cx="933450" cy="329294"/>
        </a:xfrm>
        <a:prstGeom prst="rect">
          <a:avLst/>
        </a:prstGeom>
        <a:noFill/>
        <a:ln w="9525">
          <a:noFill/>
          <a:miter lim="800000"/>
          <a:headEnd/>
          <a:tailEnd/>
        </a:ln>
      </xdr:spPr>
    </xdr:pic>
    <xdr:clientData/>
  </xdr:twoCellAnchor>
  <xdr:twoCellAnchor editAs="oneCell">
    <xdr:from>
      <xdr:col>3</xdr:col>
      <xdr:colOff>1171965</xdr:colOff>
      <xdr:row>47</xdr:row>
      <xdr:rowOff>58516</xdr:rowOff>
    </xdr:from>
    <xdr:to>
      <xdr:col>3</xdr:col>
      <xdr:colOff>1429140</xdr:colOff>
      <xdr:row>47</xdr:row>
      <xdr:rowOff>610966</xdr:rowOff>
    </xdr:to>
    <xdr:pic>
      <xdr:nvPicPr>
        <xdr:cNvPr id="11" name="Picture 206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5048640" y="58703941"/>
          <a:ext cx="257175" cy="552450"/>
        </a:xfrm>
        <a:prstGeom prst="rect">
          <a:avLst/>
        </a:prstGeom>
        <a:noFill/>
        <a:ln w="9525">
          <a:noFill/>
          <a:miter lim="800000"/>
          <a:headEnd/>
          <a:tailEnd/>
        </a:ln>
      </xdr:spPr>
    </xdr:pic>
    <xdr:clientData/>
  </xdr:twoCellAnchor>
  <xdr:twoCellAnchor editAs="oneCell">
    <xdr:from>
      <xdr:col>3</xdr:col>
      <xdr:colOff>1199179</xdr:colOff>
      <xdr:row>48</xdr:row>
      <xdr:rowOff>87676</xdr:rowOff>
    </xdr:from>
    <xdr:to>
      <xdr:col>3</xdr:col>
      <xdr:colOff>1427779</xdr:colOff>
      <xdr:row>48</xdr:row>
      <xdr:rowOff>630601</xdr:rowOff>
    </xdr:to>
    <xdr:pic>
      <xdr:nvPicPr>
        <xdr:cNvPr id="12" name="Picture 206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5075854" y="59399851"/>
          <a:ext cx="228600" cy="542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946085</xdr:colOff>
      <xdr:row>80</xdr:row>
      <xdr:rowOff>34018</xdr:rowOff>
    </xdr:from>
    <xdr:to>
      <xdr:col>3</xdr:col>
      <xdr:colOff>1841435</xdr:colOff>
      <xdr:row>81</xdr:row>
      <xdr:rowOff>119743</xdr:rowOff>
    </xdr:to>
    <xdr:pic>
      <xdr:nvPicPr>
        <xdr:cNvPr id="2" name="Obraz 1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7960" y="18941143"/>
          <a:ext cx="895350" cy="276225"/>
        </a:xfrm>
        <a:prstGeom prst="rect">
          <a:avLst/>
        </a:prstGeom>
        <a:noFill/>
        <a:ln w="9525">
          <a:noFill/>
          <a:miter lim="800000"/>
          <a:headEnd/>
          <a:tailEnd/>
        </a:ln>
      </xdr:spPr>
    </xdr:pic>
    <xdr:clientData/>
  </xdr:twoCellAnchor>
  <xdr:twoCellAnchor editAs="oneCell">
    <xdr:from>
      <xdr:col>3</xdr:col>
      <xdr:colOff>692540</xdr:colOff>
      <xdr:row>79</xdr:row>
      <xdr:rowOff>223803</xdr:rowOff>
    </xdr:from>
    <xdr:to>
      <xdr:col>3</xdr:col>
      <xdr:colOff>2009256</xdr:colOff>
      <xdr:row>82</xdr:row>
      <xdr:rowOff>14253</xdr:rowOff>
    </xdr:to>
    <xdr:pic>
      <xdr:nvPicPr>
        <xdr:cNvPr id="3" name="Obraz 1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64415" y="18245103"/>
          <a:ext cx="1316716" cy="390525"/>
        </a:xfrm>
        <a:prstGeom prst="rect">
          <a:avLst/>
        </a:prstGeom>
        <a:noFill/>
        <a:ln w="9525">
          <a:noFill/>
          <a:miter lim="800000"/>
          <a:headEnd/>
          <a:tailEnd/>
        </a:ln>
      </xdr:spPr>
    </xdr:pic>
    <xdr:clientData/>
  </xdr:twoCellAnchor>
  <xdr:twoCellAnchor editAs="oneCell">
    <xdr:from>
      <xdr:col>3</xdr:col>
      <xdr:colOff>27214</xdr:colOff>
      <xdr:row>77</xdr:row>
      <xdr:rowOff>107497</xdr:rowOff>
    </xdr:from>
    <xdr:to>
      <xdr:col>3</xdr:col>
      <xdr:colOff>913039</xdr:colOff>
      <xdr:row>79</xdr:row>
      <xdr:rowOff>12245</xdr:rowOff>
    </xdr:to>
    <xdr:pic>
      <xdr:nvPicPr>
        <xdr:cNvPr id="4" name="Picture 2046">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99089" y="17347747"/>
          <a:ext cx="885825" cy="285748"/>
        </a:xfrm>
        <a:prstGeom prst="rect">
          <a:avLst/>
        </a:prstGeom>
        <a:noFill/>
        <a:ln w="9525">
          <a:noFill/>
          <a:miter lim="800000"/>
          <a:headEnd/>
          <a:tailEnd/>
        </a:ln>
      </xdr:spPr>
    </xdr:pic>
    <xdr:clientData/>
  </xdr:twoCellAnchor>
  <xdr:twoCellAnchor editAs="oneCell">
    <xdr:from>
      <xdr:col>3</xdr:col>
      <xdr:colOff>39461</xdr:colOff>
      <xdr:row>78</xdr:row>
      <xdr:rowOff>0</xdr:rowOff>
    </xdr:from>
    <xdr:to>
      <xdr:col>3</xdr:col>
      <xdr:colOff>906236</xdr:colOff>
      <xdr:row>79</xdr:row>
      <xdr:rowOff>104775</xdr:rowOff>
    </xdr:to>
    <xdr:pic>
      <xdr:nvPicPr>
        <xdr:cNvPr id="5" name="Picture 204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611336" y="17630775"/>
          <a:ext cx="866775" cy="295275"/>
        </a:xfrm>
        <a:prstGeom prst="rect">
          <a:avLst/>
        </a:prstGeom>
        <a:noFill/>
        <a:ln w="9525">
          <a:noFill/>
          <a:miter lim="800000"/>
          <a:headEnd/>
          <a:tailEnd/>
        </a:ln>
      </xdr:spPr>
    </xdr:pic>
    <xdr:clientData/>
  </xdr:twoCellAnchor>
  <xdr:twoCellAnchor editAs="oneCell">
    <xdr:from>
      <xdr:col>3</xdr:col>
      <xdr:colOff>44903</xdr:colOff>
      <xdr:row>78</xdr:row>
      <xdr:rowOff>0</xdr:rowOff>
    </xdr:from>
    <xdr:to>
      <xdr:col>3</xdr:col>
      <xdr:colOff>959303</xdr:colOff>
      <xdr:row>79</xdr:row>
      <xdr:rowOff>104775</xdr:rowOff>
    </xdr:to>
    <xdr:pic>
      <xdr:nvPicPr>
        <xdr:cNvPr id="6" name="Picture 205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616778" y="17630775"/>
          <a:ext cx="914400" cy="295275"/>
        </a:xfrm>
        <a:prstGeom prst="rect">
          <a:avLst/>
        </a:prstGeom>
        <a:noFill/>
        <a:ln w="9525">
          <a:noFill/>
          <a:miter lim="800000"/>
          <a:headEnd/>
          <a:tailEnd/>
        </a:ln>
      </xdr:spPr>
    </xdr:pic>
    <xdr:clientData/>
  </xdr:twoCellAnchor>
  <xdr:twoCellAnchor editAs="oneCell">
    <xdr:from>
      <xdr:col>3</xdr:col>
      <xdr:colOff>72118</xdr:colOff>
      <xdr:row>78</xdr:row>
      <xdr:rowOff>0</xdr:rowOff>
    </xdr:from>
    <xdr:to>
      <xdr:col>3</xdr:col>
      <xdr:colOff>938893</xdr:colOff>
      <xdr:row>79</xdr:row>
      <xdr:rowOff>85725</xdr:rowOff>
    </xdr:to>
    <xdr:pic>
      <xdr:nvPicPr>
        <xdr:cNvPr id="7" name="Picture 205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643993" y="17630775"/>
          <a:ext cx="866775" cy="276225"/>
        </a:xfrm>
        <a:prstGeom prst="rect">
          <a:avLst/>
        </a:prstGeom>
        <a:noFill/>
        <a:ln w="9525">
          <a:noFill/>
          <a:miter lim="800000"/>
          <a:headEnd/>
          <a:tailEnd/>
        </a:ln>
      </xdr:spPr>
    </xdr:pic>
    <xdr:clientData/>
  </xdr:twoCellAnchor>
  <xdr:twoCellAnchor editAs="oneCell">
    <xdr:from>
      <xdr:col>3</xdr:col>
      <xdr:colOff>44904</xdr:colOff>
      <xdr:row>78</xdr:row>
      <xdr:rowOff>0</xdr:rowOff>
    </xdr:from>
    <xdr:to>
      <xdr:col>3</xdr:col>
      <xdr:colOff>921204</xdr:colOff>
      <xdr:row>79</xdr:row>
      <xdr:rowOff>85725</xdr:rowOff>
    </xdr:to>
    <xdr:pic>
      <xdr:nvPicPr>
        <xdr:cNvPr id="8" name="Picture 205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616779" y="17630775"/>
          <a:ext cx="876300" cy="276225"/>
        </a:xfrm>
        <a:prstGeom prst="rect">
          <a:avLst/>
        </a:prstGeom>
        <a:noFill/>
        <a:ln w="9525">
          <a:noFill/>
          <a:miter lim="800000"/>
          <a:headEnd/>
          <a:tailEnd/>
        </a:ln>
      </xdr:spPr>
    </xdr:pic>
    <xdr:clientData/>
  </xdr:twoCellAnchor>
  <xdr:twoCellAnchor editAs="oneCell">
    <xdr:from>
      <xdr:col>3</xdr:col>
      <xdr:colOff>50347</xdr:colOff>
      <xdr:row>78</xdr:row>
      <xdr:rowOff>0</xdr:rowOff>
    </xdr:from>
    <xdr:to>
      <xdr:col>3</xdr:col>
      <xdr:colOff>907597</xdr:colOff>
      <xdr:row>79</xdr:row>
      <xdr:rowOff>66675</xdr:rowOff>
    </xdr:to>
    <xdr:pic>
      <xdr:nvPicPr>
        <xdr:cNvPr id="9" name="Picture 2056">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3622222" y="17630775"/>
          <a:ext cx="857250" cy="257175"/>
        </a:xfrm>
        <a:prstGeom prst="rect">
          <a:avLst/>
        </a:prstGeom>
        <a:noFill/>
        <a:ln w="9525">
          <a:noFill/>
          <a:miter lim="800000"/>
          <a:headEnd/>
          <a:tailEnd/>
        </a:ln>
      </xdr:spPr>
    </xdr:pic>
    <xdr:clientData/>
  </xdr:twoCellAnchor>
  <xdr:twoCellAnchor editAs="oneCell">
    <xdr:from>
      <xdr:col>3</xdr:col>
      <xdr:colOff>40821</xdr:colOff>
      <xdr:row>78</xdr:row>
      <xdr:rowOff>65315</xdr:rowOff>
    </xdr:from>
    <xdr:to>
      <xdr:col>3</xdr:col>
      <xdr:colOff>974271</xdr:colOff>
      <xdr:row>80</xdr:row>
      <xdr:rowOff>13610</xdr:rowOff>
    </xdr:to>
    <xdr:pic>
      <xdr:nvPicPr>
        <xdr:cNvPr id="10" name="Picture 2058">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3612696" y="17696090"/>
          <a:ext cx="933450" cy="329295"/>
        </a:xfrm>
        <a:prstGeom prst="rect">
          <a:avLst/>
        </a:prstGeom>
        <a:noFill/>
        <a:ln w="9525">
          <a:noFill/>
          <a:miter lim="800000"/>
          <a:headEnd/>
          <a:tailEnd/>
        </a:ln>
      </xdr:spPr>
    </xdr:pic>
    <xdr:clientData/>
  </xdr:twoCellAnchor>
  <xdr:twoCellAnchor editAs="oneCell">
    <xdr:from>
      <xdr:col>3</xdr:col>
      <xdr:colOff>1171965</xdr:colOff>
      <xdr:row>81</xdr:row>
      <xdr:rowOff>58516</xdr:rowOff>
    </xdr:from>
    <xdr:to>
      <xdr:col>3</xdr:col>
      <xdr:colOff>1429140</xdr:colOff>
      <xdr:row>84</xdr:row>
      <xdr:rowOff>39466</xdr:rowOff>
    </xdr:to>
    <xdr:pic>
      <xdr:nvPicPr>
        <xdr:cNvPr id="11" name="Picture 206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4743840" y="19337116"/>
          <a:ext cx="257175" cy="552450"/>
        </a:xfrm>
        <a:prstGeom prst="rect">
          <a:avLst/>
        </a:prstGeom>
        <a:noFill/>
        <a:ln w="9525">
          <a:noFill/>
          <a:miter lim="800000"/>
          <a:headEnd/>
          <a:tailEnd/>
        </a:ln>
      </xdr:spPr>
    </xdr:pic>
    <xdr:clientData/>
  </xdr:twoCellAnchor>
  <xdr:twoCellAnchor editAs="oneCell">
    <xdr:from>
      <xdr:col>3</xdr:col>
      <xdr:colOff>1199179</xdr:colOff>
      <xdr:row>82</xdr:row>
      <xdr:rowOff>87676</xdr:rowOff>
    </xdr:from>
    <xdr:to>
      <xdr:col>3</xdr:col>
      <xdr:colOff>1427779</xdr:colOff>
      <xdr:row>85</xdr:row>
      <xdr:rowOff>221026</xdr:rowOff>
    </xdr:to>
    <xdr:pic>
      <xdr:nvPicPr>
        <xdr:cNvPr id="12" name="Picture 2062">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4771054" y="20033026"/>
          <a:ext cx="228600" cy="542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133350</xdr:colOff>
      <xdr:row>77</xdr:row>
      <xdr:rowOff>66675</xdr:rowOff>
    </xdr:from>
    <xdr:to>
      <xdr:col>3</xdr:col>
      <xdr:colOff>1023443</xdr:colOff>
      <xdr:row>77</xdr:row>
      <xdr:rowOff>353212</xdr:rowOff>
    </xdr:to>
    <xdr:pic>
      <xdr:nvPicPr>
        <xdr:cNvPr id="16" name="Obraz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cstate="print"/>
        <a:stretch>
          <a:fillRect/>
        </a:stretch>
      </xdr:blipFill>
      <xdr:spPr>
        <a:xfrm>
          <a:off x="3705225" y="35347275"/>
          <a:ext cx="890093" cy="286537"/>
        </a:xfrm>
        <a:prstGeom prst="rect">
          <a:avLst/>
        </a:prstGeom>
      </xdr:spPr>
    </xdr:pic>
    <xdr:clientData/>
  </xdr:twoCellAnchor>
  <xdr:twoCellAnchor editAs="oneCell">
    <xdr:from>
      <xdr:col>3</xdr:col>
      <xdr:colOff>95250</xdr:colOff>
      <xdr:row>78</xdr:row>
      <xdr:rowOff>28575</xdr:rowOff>
    </xdr:from>
    <xdr:to>
      <xdr:col>3</xdr:col>
      <xdr:colOff>1028019</xdr:colOff>
      <xdr:row>78</xdr:row>
      <xdr:rowOff>357788</xdr:rowOff>
    </xdr:to>
    <xdr:pic>
      <xdr:nvPicPr>
        <xdr:cNvPr id="18" name="Obraz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cstate="print"/>
        <a:stretch>
          <a:fillRect/>
        </a:stretch>
      </xdr:blipFill>
      <xdr:spPr>
        <a:xfrm>
          <a:off x="3667125" y="35699700"/>
          <a:ext cx="932769" cy="329213"/>
        </a:xfrm>
        <a:prstGeom prst="rect">
          <a:avLst/>
        </a:prstGeom>
      </xdr:spPr>
    </xdr:pic>
    <xdr:clientData/>
  </xdr:twoCellAnchor>
  <xdr:twoCellAnchor editAs="oneCell">
    <xdr:from>
      <xdr:col>3</xdr:col>
      <xdr:colOff>85725</xdr:colOff>
      <xdr:row>79</xdr:row>
      <xdr:rowOff>209550</xdr:rowOff>
    </xdr:from>
    <xdr:to>
      <xdr:col>3</xdr:col>
      <xdr:colOff>1402575</xdr:colOff>
      <xdr:row>79</xdr:row>
      <xdr:rowOff>599728</xdr:rowOff>
    </xdr:to>
    <xdr:pic>
      <xdr:nvPicPr>
        <xdr:cNvPr id="20" name="Obraz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3" cstate="print"/>
        <a:stretch>
          <a:fillRect/>
        </a:stretch>
      </xdr:blipFill>
      <xdr:spPr>
        <a:xfrm>
          <a:off x="3657600" y="36271200"/>
          <a:ext cx="1316850" cy="390178"/>
        </a:xfrm>
        <a:prstGeom prst="rect">
          <a:avLst/>
        </a:prstGeom>
      </xdr:spPr>
    </xdr:pic>
    <xdr:clientData/>
  </xdr:twoCellAnchor>
  <xdr:twoCellAnchor editAs="oneCell">
    <xdr:from>
      <xdr:col>3</xdr:col>
      <xdr:colOff>47625</xdr:colOff>
      <xdr:row>80</xdr:row>
      <xdr:rowOff>66675</xdr:rowOff>
    </xdr:from>
    <xdr:to>
      <xdr:col>3</xdr:col>
      <xdr:colOff>943815</xdr:colOff>
      <xdr:row>80</xdr:row>
      <xdr:rowOff>341019</xdr:rowOff>
    </xdr:to>
    <xdr:pic>
      <xdr:nvPicPr>
        <xdr:cNvPr id="21" name="Obraz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print"/>
        <a:stretch>
          <a:fillRect/>
        </a:stretch>
      </xdr:blipFill>
      <xdr:spPr>
        <a:xfrm>
          <a:off x="3619500" y="37014150"/>
          <a:ext cx="896190" cy="274344"/>
        </a:xfrm>
        <a:prstGeom prst="rect">
          <a:avLst/>
        </a:prstGeom>
      </xdr:spPr>
    </xdr:pic>
    <xdr:clientData/>
  </xdr:twoCellAnchor>
  <xdr:twoCellAnchor editAs="oneCell">
    <xdr:from>
      <xdr:col>3</xdr:col>
      <xdr:colOff>914400</xdr:colOff>
      <xdr:row>81</xdr:row>
      <xdr:rowOff>76200</xdr:rowOff>
    </xdr:from>
    <xdr:to>
      <xdr:col>3</xdr:col>
      <xdr:colOff>1170454</xdr:colOff>
      <xdr:row>81</xdr:row>
      <xdr:rowOff>630984</xdr:rowOff>
    </xdr:to>
    <xdr:pic>
      <xdr:nvPicPr>
        <xdr:cNvPr id="23" name="Obraz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print"/>
        <a:stretch>
          <a:fillRect/>
        </a:stretch>
      </xdr:blipFill>
      <xdr:spPr>
        <a:xfrm>
          <a:off x="4486275" y="37395150"/>
          <a:ext cx="256054" cy="554784"/>
        </a:xfrm>
        <a:prstGeom prst="rect">
          <a:avLst/>
        </a:prstGeom>
      </xdr:spPr>
    </xdr:pic>
    <xdr:clientData/>
  </xdr:twoCellAnchor>
  <xdr:twoCellAnchor editAs="oneCell">
    <xdr:from>
      <xdr:col>3</xdr:col>
      <xdr:colOff>923925</xdr:colOff>
      <xdr:row>82</xdr:row>
      <xdr:rowOff>66675</xdr:rowOff>
    </xdr:from>
    <xdr:to>
      <xdr:col>3</xdr:col>
      <xdr:colOff>1149497</xdr:colOff>
      <xdr:row>82</xdr:row>
      <xdr:rowOff>609266</xdr:rowOff>
    </xdr:to>
    <xdr:pic>
      <xdr:nvPicPr>
        <xdr:cNvPr id="24" name="Obraz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6" cstate="print"/>
        <a:stretch>
          <a:fillRect/>
        </a:stretch>
      </xdr:blipFill>
      <xdr:spPr>
        <a:xfrm>
          <a:off x="4495800" y="38052375"/>
          <a:ext cx="225572" cy="542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4</xdr:row>
      <xdr:rowOff>0</xdr:rowOff>
    </xdr:from>
    <xdr:ext cx="0" cy="25400"/>
    <xdr:pic>
      <xdr:nvPicPr>
        <xdr:cNvPr id="2" name="Obraz 1">
          <a:extLst>
            <a:ext uri="{FF2B5EF4-FFF2-40B4-BE49-F238E27FC236}">
              <a16:creationId xmlns:a16="http://schemas.microsoft.com/office/drawing/2014/main" id="{10EB9EBD-55D4-4275-85B3-BF415E5D2D4D}"/>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88900"/>
    <xdr:pic>
      <xdr:nvPicPr>
        <xdr:cNvPr id="3" name="Obraz 2">
          <a:extLst>
            <a:ext uri="{FF2B5EF4-FFF2-40B4-BE49-F238E27FC236}">
              <a16:creationId xmlns:a16="http://schemas.microsoft.com/office/drawing/2014/main" id="{54C67E0D-F4EC-4FB2-8DF0-3433142AD929}"/>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4" name="Obraz 3">
          <a:extLst>
            <a:ext uri="{FF2B5EF4-FFF2-40B4-BE49-F238E27FC236}">
              <a16:creationId xmlns:a16="http://schemas.microsoft.com/office/drawing/2014/main" id="{9B18AECB-DAC5-4160-A19D-0013F724831E}"/>
            </a:ext>
            <a:ext uri="{147F2762-F138-4A5C-976F-8EAC2B608ADB}">
              <a16:predDERef xmlns:a16="http://schemas.microsoft.com/office/drawing/2014/main" pred="{00000000-0008-0000-0400-000003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5" name="Obraz 4">
          <a:extLst>
            <a:ext uri="{FF2B5EF4-FFF2-40B4-BE49-F238E27FC236}">
              <a16:creationId xmlns:a16="http://schemas.microsoft.com/office/drawing/2014/main" id="{CB5D8E65-7993-4700-95F6-8EE4B15F7471}"/>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88900"/>
    <xdr:pic>
      <xdr:nvPicPr>
        <xdr:cNvPr id="6" name="Obraz 5">
          <a:extLst>
            <a:ext uri="{FF2B5EF4-FFF2-40B4-BE49-F238E27FC236}">
              <a16:creationId xmlns:a16="http://schemas.microsoft.com/office/drawing/2014/main" id="{EFB7DCAB-19F2-45FC-B101-15DE5CD479C5}"/>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7" name="Obraz 6">
          <a:extLst>
            <a:ext uri="{FF2B5EF4-FFF2-40B4-BE49-F238E27FC236}">
              <a16:creationId xmlns:a16="http://schemas.microsoft.com/office/drawing/2014/main" id="{8919DFC6-580B-460C-BF05-EC8C20D6958B}"/>
            </a:ext>
            <a:ext uri="{147F2762-F138-4A5C-976F-8EAC2B608ADB}">
              <a16:predDERef xmlns:a16="http://schemas.microsoft.com/office/drawing/2014/main" pred="{00000000-0008-0000-0400-000006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8" name="Obraz 7">
          <a:extLst>
            <a:ext uri="{FF2B5EF4-FFF2-40B4-BE49-F238E27FC236}">
              <a16:creationId xmlns:a16="http://schemas.microsoft.com/office/drawing/2014/main" id="{AD4B9175-60CB-4E7B-9FDA-2CE7FC3D8C4F}"/>
            </a:ext>
            <a:ext uri="{147F2762-F138-4A5C-976F-8EAC2B608ADB}">
              <a16:predDERef xmlns:a16="http://schemas.microsoft.com/office/drawing/2014/main" pred="{00000000-0008-0000-0400-000007000000}"/>
            </a:ext>
          </a:extLst>
        </xdr:cNvPr>
        <xdr:cNvPicPr>
          <a:picLocks noChangeAspect="1"/>
        </xdr:cNvPicPr>
      </xdr:nvPicPr>
      <xdr:blipFill>
        <a:blip xmlns:r="http://schemas.openxmlformats.org/officeDocument/2006/relationships" r:embed="rId1" cstate="print"/>
        <a:stretch>
          <a:fillRect/>
        </a:stretch>
      </xdr:blipFill>
      <xdr:spPr>
        <a:xfrm>
          <a:off x="228600" y="4162425"/>
          <a:ext cx="0" cy="25400"/>
        </a:xfrm>
        <a:prstGeom prst="rect">
          <a:avLst/>
        </a:prstGeom>
      </xdr:spPr>
    </xdr:pic>
    <xdr:clientData/>
  </xdr:oneCellAnchor>
  <xdr:oneCellAnchor>
    <xdr:from>
      <xdr:col>0</xdr:col>
      <xdr:colOff>0</xdr:colOff>
      <xdr:row>4</xdr:row>
      <xdr:rowOff>0</xdr:rowOff>
    </xdr:from>
    <xdr:ext cx="3028" cy="88900"/>
    <xdr:pic>
      <xdr:nvPicPr>
        <xdr:cNvPr id="9" name="Obraz 8">
          <a:extLst>
            <a:ext uri="{FF2B5EF4-FFF2-40B4-BE49-F238E27FC236}">
              <a16:creationId xmlns:a16="http://schemas.microsoft.com/office/drawing/2014/main" id="{42F68816-DC29-4C11-970D-D82ECAEC2488}"/>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10" name="Obraz 9">
          <a:extLst>
            <a:ext uri="{FF2B5EF4-FFF2-40B4-BE49-F238E27FC236}">
              <a16:creationId xmlns:a16="http://schemas.microsoft.com/office/drawing/2014/main" id="{401D5663-356F-4E55-9057-DF128419EB0D}"/>
            </a:ext>
            <a:ext uri="{147F2762-F138-4A5C-976F-8EAC2B608ADB}">
              <a16:predDERef xmlns:a16="http://schemas.microsoft.com/office/drawing/2014/main" pred="{00000000-0008-0000-0400-000009000000}"/>
            </a:ext>
          </a:extLst>
        </xdr:cNvPr>
        <xdr:cNvPicPr>
          <a:picLocks noChangeAspect="1"/>
        </xdr:cNvPicPr>
      </xdr:nvPicPr>
      <xdr:blipFill>
        <a:blip xmlns:r="http://schemas.openxmlformats.org/officeDocument/2006/relationships" r:embed="rId3" cstate="print"/>
        <a:stretch>
          <a:fillRect/>
        </a:stretch>
      </xdr:blipFill>
      <xdr:spPr>
        <a:xfrm>
          <a:off x="228600" y="3590925"/>
          <a:ext cx="288150" cy="0"/>
        </a:xfrm>
        <a:prstGeom prst="rect">
          <a:avLst/>
        </a:prstGeom>
      </xdr:spPr>
    </xdr:pic>
    <xdr:clientData/>
  </xdr:oneCellAnchor>
  <xdr:oneCellAnchor>
    <xdr:from>
      <xdr:col>0</xdr:col>
      <xdr:colOff>0</xdr:colOff>
      <xdr:row>4</xdr:row>
      <xdr:rowOff>0</xdr:rowOff>
    </xdr:from>
    <xdr:ext cx="0" cy="25400"/>
    <xdr:pic>
      <xdr:nvPicPr>
        <xdr:cNvPr id="11" name="Obraz 10">
          <a:extLst>
            <a:ext uri="{FF2B5EF4-FFF2-40B4-BE49-F238E27FC236}">
              <a16:creationId xmlns:a16="http://schemas.microsoft.com/office/drawing/2014/main" id="{A0271C54-E57B-4E4F-AED7-F68E7B37ED86}"/>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12" name="Obraz 11">
          <a:extLst>
            <a:ext uri="{FF2B5EF4-FFF2-40B4-BE49-F238E27FC236}">
              <a16:creationId xmlns:a16="http://schemas.microsoft.com/office/drawing/2014/main" id="{F4F77A77-DB8E-43E1-A8F9-DA5909F5FE8E}"/>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13" name="Obraz 12">
          <a:extLst>
            <a:ext uri="{FF2B5EF4-FFF2-40B4-BE49-F238E27FC236}">
              <a16:creationId xmlns:a16="http://schemas.microsoft.com/office/drawing/2014/main" id="{45664A94-F363-4BB2-BA5F-35ABE890395B}"/>
            </a:ext>
            <a:ext uri="{147F2762-F138-4A5C-976F-8EAC2B608ADB}">
              <a16:predDERef xmlns:a16="http://schemas.microsoft.com/office/drawing/2014/main" pred="{00000000-0008-0000-0400-00000C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14" name="Obraz 13">
          <a:extLst>
            <a:ext uri="{FF2B5EF4-FFF2-40B4-BE49-F238E27FC236}">
              <a16:creationId xmlns:a16="http://schemas.microsoft.com/office/drawing/2014/main" id="{72F42AFB-913A-4553-B454-FC78AE3F7A5C}"/>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15" name="Obraz 14">
          <a:extLst>
            <a:ext uri="{FF2B5EF4-FFF2-40B4-BE49-F238E27FC236}">
              <a16:creationId xmlns:a16="http://schemas.microsoft.com/office/drawing/2014/main" id="{7786884D-C0AE-4B76-8D83-F15E108A56BB}"/>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16" name="Obraz 15">
          <a:extLst>
            <a:ext uri="{FF2B5EF4-FFF2-40B4-BE49-F238E27FC236}">
              <a16:creationId xmlns:a16="http://schemas.microsoft.com/office/drawing/2014/main" id="{84774F0D-A02B-4F19-A847-6E601BE1A56D}"/>
            </a:ext>
            <a:ext uri="{147F2762-F138-4A5C-976F-8EAC2B608ADB}">
              <a16:predDERef xmlns:a16="http://schemas.microsoft.com/office/drawing/2014/main" pred="{00000000-0008-0000-0400-00000F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17" name="Obraz 16">
          <a:extLst>
            <a:ext uri="{FF2B5EF4-FFF2-40B4-BE49-F238E27FC236}">
              <a16:creationId xmlns:a16="http://schemas.microsoft.com/office/drawing/2014/main" id="{E357F8B5-1278-45A5-88C1-330B7DDB6ADE}"/>
            </a:ext>
            <a:ext uri="{147F2762-F138-4A5C-976F-8EAC2B608ADB}">
              <a16:predDERef xmlns:a16="http://schemas.microsoft.com/office/drawing/2014/main" pred="{00000000-0008-0000-0400-000010000000}"/>
            </a:ext>
          </a:extLst>
        </xdr:cNvPr>
        <xdr:cNvPicPr>
          <a:picLocks noChangeAspect="1"/>
        </xdr:cNvPicPr>
      </xdr:nvPicPr>
      <xdr:blipFill>
        <a:blip xmlns:r="http://schemas.openxmlformats.org/officeDocument/2006/relationships" r:embed="rId1" cstate="print"/>
        <a:stretch>
          <a:fillRect/>
        </a:stretch>
      </xdr:blipFill>
      <xdr:spPr>
        <a:xfrm>
          <a:off x="228600" y="4162425"/>
          <a:ext cx="0" cy="25400"/>
        </a:xfrm>
        <a:prstGeom prst="rect">
          <a:avLst/>
        </a:prstGeom>
      </xdr:spPr>
    </xdr:pic>
    <xdr:clientData/>
  </xdr:oneCellAnchor>
  <xdr:oneCellAnchor>
    <xdr:from>
      <xdr:col>0</xdr:col>
      <xdr:colOff>0</xdr:colOff>
      <xdr:row>4</xdr:row>
      <xdr:rowOff>0</xdr:rowOff>
    </xdr:from>
    <xdr:ext cx="3028" cy="88900"/>
    <xdr:pic>
      <xdr:nvPicPr>
        <xdr:cNvPr id="18" name="Obraz 17">
          <a:extLst>
            <a:ext uri="{FF2B5EF4-FFF2-40B4-BE49-F238E27FC236}">
              <a16:creationId xmlns:a16="http://schemas.microsoft.com/office/drawing/2014/main" id="{572FA242-395C-40A2-9474-A7C6631EF390}"/>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19" name="Obraz 18">
          <a:extLst>
            <a:ext uri="{FF2B5EF4-FFF2-40B4-BE49-F238E27FC236}">
              <a16:creationId xmlns:a16="http://schemas.microsoft.com/office/drawing/2014/main" id="{F95EC65E-3D2D-4C57-96F6-3375AB445DFD}"/>
            </a:ext>
            <a:ext uri="{147F2762-F138-4A5C-976F-8EAC2B608ADB}">
              <a16:predDERef xmlns:a16="http://schemas.microsoft.com/office/drawing/2014/main" pred="{00000000-0008-0000-0400-000012000000}"/>
            </a:ext>
          </a:extLst>
        </xdr:cNvPr>
        <xdr:cNvPicPr>
          <a:picLocks noChangeAspect="1"/>
        </xdr:cNvPicPr>
      </xdr:nvPicPr>
      <xdr:blipFill>
        <a:blip xmlns:r="http://schemas.openxmlformats.org/officeDocument/2006/relationships" r:embed="rId3" cstate="print"/>
        <a:stretch>
          <a:fillRect/>
        </a:stretch>
      </xdr:blipFill>
      <xdr:spPr>
        <a:xfrm>
          <a:off x="228600" y="3590925"/>
          <a:ext cx="288150" cy="0"/>
        </a:xfrm>
        <a:prstGeom prst="rect">
          <a:avLst/>
        </a:prstGeom>
      </xdr:spPr>
    </xdr:pic>
    <xdr:clientData/>
  </xdr:oneCellAnchor>
  <xdr:oneCellAnchor>
    <xdr:from>
      <xdr:col>0</xdr:col>
      <xdr:colOff>0</xdr:colOff>
      <xdr:row>4</xdr:row>
      <xdr:rowOff>0</xdr:rowOff>
    </xdr:from>
    <xdr:ext cx="0" cy="25400"/>
    <xdr:pic>
      <xdr:nvPicPr>
        <xdr:cNvPr id="20" name="Obraz 19">
          <a:extLst>
            <a:ext uri="{FF2B5EF4-FFF2-40B4-BE49-F238E27FC236}">
              <a16:creationId xmlns:a16="http://schemas.microsoft.com/office/drawing/2014/main" id="{C0A0FC74-6C02-4747-B5F0-02BD9E59D818}"/>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21" name="Obraz 20">
          <a:extLst>
            <a:ext uri="{FF2B5EF4-FFF2-40B4-BE49-F238E27FC236}">
              <a16:creationId xmlns:a16="http://schemas.microsoft.com/office/drawing/2014/main" id="{5AA1469D-C1CC-483D-8A32-9CFFF24988EA}"/>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22" name="Obraz 21">
          <a:extLst>
            <a:ext uri="{FF2B5EF4-FFF2-40B4-BE49-F238E27FC236}">
              <a16:creationId xmlns:a16="http://schemas.microsoft.com/office/drawing/2014/main" id="{4787E056-A7D2-4581-9996-9CDB6087E0BB}"/>
            </a:ext>
            <a:ext uri="{147F2762-F138-4A5C-976F-8EAC2B608ADB}">
              <a16:predDERef xmlns:a16="http://schemas.microsoft.com/office/drawing/2014/main" pred="{00000000-0008-0000-0400-000015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23" name="Obraz 22">
          <a:extLst>
            <a:ext uri="{FF2B5EF4-FFF2-40B4-BE49-F238E27FC236}">
              <a16:creationId xmlns:a16="http://schemas.microsoft.com/office/drawing/2014/main" id="{AB750076-6B67-4E15-8C94-FA41176143E6}"/>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24" name="Obraz 23">
          <a:extLst>
            <a:ext uri="{FF2B5EF4-FFF2-40B4-BE49-F238E27FC236}">
              <a16:creationId xmlns:a16="http://schemas.microsoft.com/office/drawing/2014/main" id="{800C3D96-24AA-4BB6-BA68-CC7FE8D75C87}"/>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25" name="Obraz 24">
          <a:extLst>
            <a:ext uri="{FF2B5EF4-FFF2-40B4-BE49-F238E27FC236}">
              <a16:creationId xmlns:a16="http://schemas.microsoft.com/office/drawing/2014/main" id="{DAA65E00-A920-446C-86CC-BD1222F60AAA}"/>
            </a:ext>
            <a:ext uri="{147F2762-F138-4A5C-976F-8EAC2B608ADB}">
              <a16:predDERef xmlns:a16="http://schemas.microsoft.com/office/drawing/2014/main" pred="{00000000-0008-0000-0400-000018000000}"/>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4</xdr:col>
      <xdr:colOff>0</xdr:colOff>
      <xdr:row>4</xdr:row>
      <xdr:rowOff>0</xdr:rowOff>
    </xdr:from>
    <xdr:ext cx="288150" cy="0"/>
    <xdr:pic>
      <xdr:nvPicPr>
        <xdr:cNvPr id="34" name="Obraz 33">
          <a:extLst>
            <a:ext uri="{FF2B5EF4-FFF2-40B4-BE49-F238E27FC236}">
              <a16:creationId xmlns:a16="http://schemas.microsoft.com/office/drawing/2014/main" id="{E19D701A-21D1-4648-A5C7-5DC3632A0AC0}"/>
            </a:ext>
            <a:ext uri="{147F2762-F138-4A5C-976F-8EAC2B608ADB}">
              <a16:predDERef xmlns:a16="http://schemas.microsoft.com/office/drawing/2014/main" pred="{9457DD6B-42D5-41A4-867D-7E81A27F245E}"/>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4</xdr:col>
      <xdr:colOff>0</xdr:colOff>
      <xdr:row>4</xdr:row>
      <xdr:rowOff>0</xdr:rowOff>
    </xdr:from>
    <xdr:ext cx="288150" cy="0"/>
    <xdr:pic>
      <xdr:nvPicPr>
        <xdr:cNvPr id="43" name="Obraz 42">
          <a:extLst>
            <a:ext uri="{FF2B5EF4-FFF2-40B4-BE49-F238E27FC236}">
              <a16:creationId xmlns:a16="http://schemas.microsoft.com/office/drawing/2014/main" id="{B764783A-9DF9-46F2-8CC1-078C55180957}"/>
            </a:ext>
            <a:ext uri="{147F2762-F138-4A5C-976F-8EAC2B608ADB}">
              <a16:predDERef xmlns:a16="http://schemas.microsoft.com/office/drawing/2014/main" pred="{5793E6E1-928F-4F5F-9397-1FD704502165}"/>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0</xdr:col>
      <xdr:colOff>0</xdr:colOff>
      <xdr:row>4</xdr:row>
      <xdr:rowOff>0</xdr:rowOff>
    </xdr:from>
    <xdr:ext cx="0" cy="25400"/>
    <xdr:pic>
      <xdr:nvPicPr>
        <xdr:cNvPr id="50" name="Obraz 49">
          <a:extLst>
            <a:ext uri="{FF2B5EF4-FFF2-40B4-BE49-F238E27FC236}">
              <a16:creationId xmlns:a16="http://schemas.microsoft.com/office/drawing/2014/main" id="{D1932BE0-6EEA-4DC4-A073-11A2800C9F85}"/>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88900"/>
    <xdr:pic>
      <xdr:nvPicPr>
        <xdr:cNvPr id="51" name="Obraz 50">
          <a:extLst>
            <a:ext uri="{FF2B5EF4-FFF2-40B4-BE49-F238E27FC236}">
              <a16:creationId xmlns:a16="http://schemas.microsoft.com/office/drawing/2014/main" id="{38E3F14E-6394-4B7C-B714-CDDAFC1A8051}"/>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52" name="Obraz 51">
          <a:extLst>
            <a:ext uri="{FF2B5EF4-FFF2-40B4-BE49-F238E27FC236}">
              <a16:creationId xmlns:a16="http://schemas.microsoft.com/office/drawing/2014/main" id="{359BFCA0-697B-4C81-9B06-F073B66E5BC6}"/>
            </a:ext>
            <a:ext uri="{147F2762-F138-4A5C-976F-8EAC2B608ADB}">
              <a16:predDERef xmlns:a16="http://schemas.microsoft.com/office/drawing/2014/main" pred="{4887C14C-53F2-4F4D-B2B3-B192BD006F38}"/>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53" name="Obraz 52">
          <a:extLst>
            <a:ext uri="{FF2B5EF4-FFF2-40B4-BE49-F238E27FC236}">
              <a16:creationId xmlns:a16="http://schemas.microsoft.com/office/drawing/2014/main" id="{0FBFC1C1-2D94-4BDA-A073-A51B0B413BF0}"/>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88900"/>
    <xdr:pic>
      <xdr:nvPicPr>
        <xdr:cNvPr id="54" name="Obraz 53">
          <a:extLst>
            <a:ext uri="{FF2B5EF4-FFF2-40B4-BE49-F238E27FC236}">
              <a16:creationId xmlns:a16="http://schemas.microsoft.com/office/drawing/2014/main" id="{40AE5B08-9A73-4192-92F9-197E72B78681}"/>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55" name="Obraz 54">
          <a:extLst>
            <a:ext uri="{FF2B5EF4-FFF2-40B4-BE49-F238E27FC236}">
              <a16:creationId xmlns:a16="http://schemas.microsoft.com/office/drawing/2014/main" id="{08A26A6C-8D14-4115-AB0A-A0CADD93C079}"/>
            </a:ext>
            <a:ext uri="{147F2762-F138-4A5C-976F-8EAC2B608ADB}">
              <a16:predDERef xmlns:a16="http://schemas.microsoft.com/office/drawing/2014/main" pred="{86C445A2-1BE4-44B7-BF30-FF03B6CD55AF}"/>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56" name="Obraz 55">
          <a:extLst>
            <a:ext uri="{FF2B5EF4-FFF2-40B4-BE49-F238E27FC236}">
              <a16:creationId xmlns:a16="http://schemas.microsoft.com/office/drawing/2014/main" id="{2E6E2BEB-5445-4260-97FE-7EFFD4EAC472}"/>
            </a:ext>
            <a:ext uri="{147F2762-F138-4A5C-976F-8EAC2B608ADB}">
              <a16:predDERef xmlns:a16="http://schemas.microsoft.com/office/drawing/2014/main" pred="{EF0B62D9-4366-4D35-8FD6-6C7594DDB5A1}"/>
            </a:ext>
          </a:extLst>
        </xdr:cNvPr>
        <xdr:cNvPicPr>
          <a:picLocks noChangeAspect="1"/>
        </xdr:cNvPicPr>
      </xdr:nvPicPr>
      <xdr:blipFill>
        <a:blip xmlns:r="http://schemas.openxmlformats.org/officeDocument/2006/relationships" r:embed="rId1" cstate="print"/>
        <a:stretch>
          <a:fillRect/>
        </a:stretch>
      </xdr:blipFill>
      <xdr:spPr>
        <a:xfrm>
          <a:off x="228600" y="4162425"/>
          <a:ext cx="0" cy="25400"/>
        </a:xfrm>
        <a:prstGeom prst="rect">
          <a:avLst/>
        </a:prstGeom>
      </xdr:spPr>
    </xdr:pic>
    <xdr:clientData/>
  </xdr:oneCellAnchor>
  <xdr:oneCellAnchor>
    <xdr:from>
      <xdr:col>0</xdr:col>
      <xdr:colOff>0</xdr:colOff>
      <xdr:row>4</xdr:row>
      <xdr:rowOff>0</xdr:rowOff>
    </xdr:from>
    <xdr:ext cx="3028" cy="88900"/>
    <xdr:pic>
      <xdr:nvPicPr>
        <xdr:cNvPr id="57" name="Obraz 56">
          <a:extLst>
            <a:ext uri="{FF2B5EF4-FFF2-40B4-BE49-F238E27FC236}">
              <a16:creationId xmlns:a16="http://schemas.microsoft.com/office/drawing/2014/main" id="{8BC787AF-82F3-4CDB-9C32-C60886343872}"/>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58" name="Obraz 57">
          <a:extLst>
            <a:ext uri="{FF2B5EF4-FFF2-40B4-BE49-F238E27FC236}">
              <a16:creationId xmlns:a16="http://schemas.microsoft.com/office/drawing/2014/main" id="{706FA8B7-75BF-4A3F-88A3-A4D682952844}"/>
            </a:ext>
            <a:ext uri="{147F2762-F138-4A5C-976F-8EAC2B608ADB}">
              <a16:predDERef xmlns:a16="http://schemas.microsoft.com/office/drawing/2014/main" pred="{AD7D8CA7-213A-4119-A2FB-7B1F65D307FB}"/>
            </a:ext>
          </a:extLst>
        </xdr:cNvPr>
        <xdr:cNvPicPr>
          <a:picLocks noChangeAspect="1"/>
        </xdr:cNvPicPr>
      </xdr:nvPicPr>
      <xdr:blipFill>
        <a:blip xmlns:r="http://schemas.openxmlformats.org/officeDocument/2006/relationships" r:embed="rId3" cstate="print"/>
        <a:stretch>
          <a:fillRect/>
        </a:stretch>
      </xdr:blipFill>
      <xdr:spPr>
        <a:xfrm>
          <a:off x="228600" y="3590925"/>
          <a:ext cx="288150" cy="0"/>
        </a:xfrm>
        <a:prstGeom prst="rect">
          <a:avLst/>
        </a:prstGeom>
      </xdr:spPr>
    </xdr:pic>
    <xdr:clientData/>
  </xdr:oneCellAnchor>
  <xdr:oneCellAnchor>
    <xdr:from>
      <xdr:col>0</xdr:col>
      <xdr:colOff>0</xdr:colOff>
      <xdr:row>4</xdr:row>
      <xdr:rowOff>0</xdr:rowOff>
    </xdr:from>
    <xdr:ext cx="0" cy="25400"/>
    <xdr:pic>
      <xdr:nvPicPr>
        <xdr:cNvPr id="59" name="Obraz 58">
          <a:extLst>
            <a:ext uri="{FF2B5EF4-FFF2-40B4-BE49-F238E27FC236}">
              <a16:creationId xmlns:a16="http://schemas.microsoft.com/office/drawing/2014/main" id="{4E936792-8CB8-4382-88D1-BB25B98C5442}"/>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60" name="Obraz 59">
          <a:extLst>
            <a:ext uri="{FF2B5EF4-FFF2-40B4-BE49-F238E27FC236}">
              <a16:creationId xmlns:a16="http://schemas.microsoft.com/office/drawing/2014/main" id="{005D35B9-BAAD-4B6A-9AFB-0F85B420BABD}"/>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61" name="Obraz 60">
          <a:extLst>
            <a:ext uri="{FF2B5EF4-FFF2-40B4-BE49-F238E27FC236}">
              <a16:creationId xmlns:a16="http://schemas.microsoft.com/office/drawing/2014/main" id="{CE9B11F2-2F24-4196-81AE-F1C7DB4E1A0C}"/>
            </a:ext>
            <a:ext uri="{147F2762-F138-4A5C-976F-8EAC2B608ADB}">
              <a16:predDERef xmlns:a16="http://schemas.microsoft.com/office/drawing/2014/main" pred="{B3F0D97B-BD83-4BEB-846F-7A7B8A3CC5FF}"/>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62" name="Obraz 61">
          <a:extLst>
            <a:ext uri="{FF2B5EF4-FFF2-40B4-BE49-F238E27FC236}">
              <a16:creationId xmlns:a16="http://schemas.microsoft.com/office/drawing/2014/main" id="{C11EA4CB-BC35-4CDB-98FF-8E11CDF29FC9}"/>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63" name="Obraz 62">
          <a:extLst>
            <a:ext uri="{FF2B5EF4-FFF2-40B4-BE49-F238E27FC236}">
              <a16:creationId xmlns:a16="http://schemas.microsoft.com/office/drawing/2014/main" id="{9B3CAE6C-8B77-43CD-9356-2DE54D3BF64C}"/>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64" name="Obraz 63">
          <a:extLst>
            <a:ext uri="{FF2B5EF4-FFF2-40B4-BE49-F238E27FC236}">
              <a16:creationId xmlns:a16="http://schemas.microsoft.com/office/drawing/2014/main" id="{3D01B4DC-05BE-483A-AC77-408A67E6262C}"/>
            </a:ext>
            <a:ext uri="{147F2762-F138-4A5C-976F-8EAC2B608ADB}">
              <a16:predDERef xmlns:a16="http://schemas.microsoft.com/office/drawing/2014/main" pred="{EB176A62-01FB-4BFC-AA15-B85E2295D896}"/>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65" name="Obraz 64">
          <a:extLst>
            <a:ext uri="{FF2B5EF4-FFF2-40B4-BE49-F238E27FC236}">
              <a16:creationId xmlns:a16="http://schemas.microsoft.com/office/drawing/2014/main" id="{8A882FDE-835F-422F-9693-8FCF5F2401B0}"/>
            </a:ext>
            <a:ext uri="{147F2762-F138-4A5C-976F-8EAC2B608ADB}">
              <a16:predDERef xmlns:a16="http://schemas.microsoft.com/office/drawing/2014/main" pred="{1F0526A5-EEAD-4F58-80FE-09059B994EF6}"/>
            </a:ext>
          </a:extLst>
        </xdr:cNvPr>
        <xdr:cNvPicPr>
          <a:picLocks noChangeAspect="1"/>
        </xdr:cNvPicPr>
      </xdr:nvPicPr>
      <xdr:blipFill>
        <a:blip xmlns:r="http://schemas.openxmlformats.org/officeDocument/2006/relationships" r:embed="rId1" cstate="print"/>
        <a:stretch>
          <a:fillRect/>
        </a:stretch>
      </xdr:blipFill>
      <xdr:spPr>
        <a:xfrm>
          <a:off x="228600" y="4162425"/>
          <a:ext cx="0" cy="25400"/>
        </a:xfrm>
        <a:prstGeom prst="rect">
          <a:avLst/>
        </a:prstGeom>
      </xdr:spPr>
    </xdr:pic>
    <xdr:clientData/>
  </xdr:oneCellAnchor>
  <xdr:oneCellAnchor>
    <xdr:from>
      <xdr:col>0</xdr:col>
      <xdr:colOff>0</xdr:colOff>
      <xdr:row>4</xdr:row>
      <xdr:rowOff>0</xdr:rowOff>
    </xdr:from>
    <xdr:ext cx="3028" cy="88900"/>
    <xdr:pic>
      <xdr:nvPicPr>
        <xdr:cNvPr id="66" name="Obraz 65">
          <a:extLst>
            <a:ext uri="{FF2B5EF4-FFF2-40B4-BE49-F238E27FC236}">
              <a16:creationId xmlns:a16="http://schemas.microsoft.com/office/drawing/2014/main" id="{DCAB6F21-03E8-4E7D-B080-7347C9FA966F}"/>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88900"/>
        </a:xfrm>
        <a:prstGeom prst="rect">
          <a:avLst/>
        </a:prstGeom>
      </xdr:spPr>
    </xdr:pic>
    <xdr:clientData/>
  </xdr:oneCellAnchor>
  <xdr:oneCellAnchor>
    <xdr:from>
      <xdr:col>0</xdr:col>
      <xdr:colOff>0</xdr:colOff>
      <xdr:row>4</xdr:row>
      <xdr:rowOff>0</xdr:rowOff>
    </xdr:from>
    <xdr:ext cx="288150" cy="0"/>
    <xdr:pic>
      <xdr:nvPicPr>
        <xdr:cNvPr id="67" name="Obraz 66">
          <a:extLst>
            <a:ext uri="{FF2B5EF4-FFF2-40B4-BE49-F238E27FC236}">
              <a16:creationId xmlns:a16="http://schemas.microsoft.com/office/drawing/2014/main" id="{DD157977-712E-4CF5-B2B3-DCF01CB55513}"/>
            </a:ext>
            <a:ext uri="{147F2762-F138-4A5C-976F-8EAC2B608ADB}">
              <a16:predDERef xmlns:a16="http://schemas.microsoft.com/office/drawing/2014/main" pred="{EB55FFCE-6569-4B1D-9376-67A2A4DD944E}"/>
            </a:ext>
          </a:extLst>
        </xdr:cNvPr>
        <xdr:cNvPicPr>
          <a:picLocks noChangeAspect="1"/>
        </xdr:cNvPicPr>
      </xdr:nvPicPr>
      <xdr:blipFill>
        <a:blip xmlns:r="http://schemas.openxmlformats.org/officeDocument/2006/relationships" r:embed="rId3" cstate="print"/>
        <a:stretch>
          <a:fillRect/>
        </a:stretch>
      </xdr:blipFill>
      <xdr:spPr>
        <a:xfrm>
          <a:off x="228600" y="3590925"/>
          <a:ext cx="288150" cy="0"/>
        </a:xfrm>
        <a:prstGeom prst="rect">
          <a:avLst/>
        </a:prstGeom>
      </xdr:spPr>
    </xdr:pic>
    <xdr:clientData/>
  </xdr:oneCellAnchor>
  <xdr:oneCellAnchor>
    <xdr:from>
      <xdr:col>0</xdr:col>
      <xdr:colOff>0</xdr:colOff>
      <xdr:row>4</xdr:row>
      <xdr:rowOff>0</xdr:rowOff>
    </xdr:from>
    <xdr:ext cx="0" cy="25400"/>
    <xdr:pic>
      <xdr:nvPicPr>
        <xdr:cNvPr id="68" name="Obraz 67">
          <a:extLst>
            <a:ext uri="{FF2B5EF4-FFF2-40B4-BE49-F238E27FC236}">
              <a16:creationId xmlns:a16="http://schemas.microsoft.com/office/drawing/2014/main" id="{F7C2E02F-A0C7-4789-A7E2-A0391FBB9479}"/>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3028" cy="783665"/>
    <xdr:pic>
      <xdr:nvPicPr>
        <xdr:cNvPr id="69" name="Obraz 68">
          <a:extLst>
            <a:ext uri="{FF2B5EF4-FFF2-40B4-BE49-F238E27FC236}">
              <a16:creationId xmlns:a16="http://schemas.microsoft.com/office/drawing/2014/main" id="{32EA7D77-1302-4BF7-A5BD-EA15B6019120}"/>
            </a:ext>
          </a:extLst>
        </xdr:cNvPr>
        <xdr:cNvPicPr>
          <a:picLocks noChangeAspect="1"/>
        </xdr:cNvPicPr>
      </xdr:nvPicPr>
      <xdr:blipFill>
        <a:blip xmlns:r="http://schemas.openxmlformats.org/officeDocument/2006/relationships" r:embed="rId2" cstate="print"/>
        <a:stretch>
          <a:fillRect/>
        </a:stretch>
      </xdr:blipFill>
      <xdr:spPr>
        <a:xfrm>
          <a:off x="228600" y="4324350"/>
          <a:ext cx="3028" cy="783665"/>
        </a:xfrm>
        <a:prstGeom prst="rect">
          <a:avLst/>
        </a:prstGeom>
      </xdr:spPr>
    </xdr:pic>
    <xdr:clientData/>
  </xdr:oneCellAnchor>
  <xdr:oneCellAnchor>
    <xdr:from>
      <xdr:col>0</xdr:col>
      <xdr:colOff>0</xdr:colOff>
      <xdr:row>4</xdr:row>
      <xdr:rowOff>0</xdr:rowOff>
    </xdr:from>
    <xdr:ext cx="288150" cy="0"/>
    <xdr:pic>
      <xdr:nvPicPr>
        <xdr:cNvPr id="70" name="Obraz 69">
          <a:extLst>
            <a:ext uri="{FF2B5EF4-FFF2-40B4-BE49-F238E27FC236}">
              <a16:creationId xmlns:a16="http://schemas.microsoft.com/office/drawing/2014/main" id="{8154F832-6A59-46AF-A042-96BF42783E01}"/>
            </a:ext>
            <a:ext uri="{147F2762-F138-4A5C-976F-8EAC2B608ADB}">
              <a16:predDERef xmlns:a16="http://schemas.microsoft.com/office/drawing/2014/main" pred="{7CA688C8-4637-4010-A10F-3D38A6E785A2}"/>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0" cy="25400"/>
    <xdr:pic>
      <xdr:nvPicPr>
        <xdr:cNvPr id="71" name="Obraz 70">
          <a:extLst>
            <a:ext uri="{FF2B5EF4-FFF2-40B4-BE49-F238E27FC236}">
              <a16:creationId xmlns:a16="http://schemas.microsoft.com/office/drawing/2014/main" id="{21FC6EEA-DCF6-4046-865D-121914864BD7}"/>
            </a:ext>
          </a:extLst>
        </xdr:cNvPr>
        <xdr:cNvPicPr>
          <a:picLocks noChangeAspect="1"/>
        </xdr:cNvPicPr>
      </xdr:nvPicPr>
      <xdr:blipFill>
        <a:blip xmlns:r="http://schemas.openxmlformats.org/officeDocument/2006/relationships" r:embed="rId1" cstate="print"/>
        <a:stretch>
          <a:fillRect/>
        </a:stretch>
      </xdr:blipFill>
      <xdr:spPr>
        <a:xfrm>
          <a:off x="228600" y="4324350"/>
          <a:ext cx="0" cy="25400"/>
        </a:xfrm>
        <a:prstGeom prst="rect">
          <a:avLst/>
        </a:prstGeom>
      </xdr:spPr>
    </xdr:pic>
    <xdr:clientData/>
  </xdr:oneCellAnchor>
  <xdr:oneCellAnchor>
    <xdr:from>
      <xdr:col>0</xdr:col>
      <xdr:colOff>0</xdr:colOff>
      <xdr:row>4</xdr:row>
      <xdr:rowOff>0</xdr:rowOff>
    </xdr:from>
    <xdr:ext cx="288150" cy="0"/>
    <xdr:pic>
      <xdr:nvPicPr>
        <xdr:cNvPr id="73" name="Obraz 72">
          <a:extLst>
            <a:ext uri="{FF2B5EF4-FFF2-40B4-BE49-F238E27FC236}">
              <a16:creationId xmlns:a16="http://schemas.microsoft.com/office/drawing/2014/main" id="{E721A6AC-6E88-43B2-A448-DD96B7B48E12}"/>
            </a:ext>
            <a:ext uri="{147F2762-F138-4A5C-976F-8EAC2B608ADB}">
              <a16:predDERef xmlns:a16="http://schemas.microsoft.com/office/drawing/2014/main" pred="{D75E72C3-104B-414F-B41E-43E4FC0C628F}"/>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4</xdr:col>
      <xdr:colOff>0</xdr:colOff>
      <xdr:row>4</xdr:row>
      <xdr:rowOff>0</xdr:rowOff>
    </xdr:from>
    <xdr:ext cx="288150" cy="0"/>
    <xdr:pic>
      <xdr:nvPicPr>
        <xdr:cNvPr id="82" name="Obraz 81">
          <a:extLst>
            <a:ext uri="{FF2B5EF4-FFF2-40B4-BE49-F238E27FC236}">
              <a16:creationId xmlns:a16="http://schemas.microsoft.com/office/drawing/2014/main" id="{F1839C44-DAAB-41AB-ACBD-ED642A3C71A2}"/>
            </a:ext>
            <a:ext uri="{147F2762-F138-4A5C-976F-8EAC2B608ADB}">
              <a16:predDERef xmlns:a16="http://schemas.microsoft.com/office/drawing/2014/main" pred="{F9C7C5D7-29CA-4865-8AE3-79FFFEF6F975}"/>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4</xdr:col>
      <xdr:colOff>0</xdr:colOff>
      <xdr:row>4</xdr:row>
      <xdr:rowOff>0</xdr:rowOff>
    </xdr:from>
    <xdr:ext cx="288150" cy="0"/>
    <xdr:pic>
      <xdr:nvPicPr>
        <xdr:cNvPr id="91" name="Obraz 90">
          <a:extLst>
            <a:ext uri="{FF2B5EF4-FFF2-40B4-BE49-F238E27FC236}">
              <a16:creationId xmlns:a16="http://schemas.microsoft.com/office/drawing/2014/main" id="{95DF1E67-9D7D-4297-ACA9-CA46E4214D1F}"/>
            </a:ext>
            <a:ext uri="{147F2762-F138-4A5C-976F-8EAC2B608ADB}">
              <a16:predDERef xmlns:a16="http://schemas.microsoft.com/office/drawing/2014/main" pred="{07BC9B9A-A79E-4B6C-99A3-4110DFD17A95}"/>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4</xdr:col>
      <xdr:colOff>0</xdr:colOff>
      <xdr:row>4</xdr:row>
      <xdr:rowOff>0</xdr:rowOff>
    </xdr:from>
    <xdr:ext cx="288150" cy="0"/>
    <xdr:pic>
      <xdr:nvPicPr>
        <xdr:cNvPr id="106" name="Obraz 105">
          <a:extLst>
            <a:ext uri="{FF2B5EF4-FFF2-40B4-BE49-F238E27FC236}">
              <a16:creationId xmlns:a16="http://schemas.microsoft.com/office/drawing/2014/main" id="{7F2F81D6-C4B0-4556-9F34-E137C8D79DE9}"/>
            </a:ext>
            <a:ext uri="{147F2762-F138-4A5C-976F-8EAC2B608ADB}">
              <a16:predDERef xmlns:a16="http://schemas.microsoft.com/office/drawing/2014/main" pred="{7A522029-062D-4A5C-8852-EF62553AD5AC}"/>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4</xdr:col>
      <xdr:colOff>0</xdr:colOff>
      <xdr:row>4</xdr:row>
      <xdr:rowOff>0</xdr:rowOff>
    </xdr:from>
    <xdr:ext cx="288150" cy="0"/>
    <xdr:pic>
      <xdr:nvPicPr>
        <xdr:cNvPr id="115" name="Obraz 114">
          <a:extLst>
            <a:ext uri="{FF2B5EF4-FFF2-40B4-BE49-F238E27FC236}">
              <a16:creationId xmlns:a16="http://schemas.microsoft.com/office/drawing/2014/main" id="{2A274843-C4F8-419A-BECB-E002B3E7C7BC}"/>
            </a:ext>
            <a:ext uri="{147F2762-F138-4A5C-976F-8EAC2B608ADB}">
              <a16:predDERef xmlns:a16="http://schemas.microsoft.com/office/drawing/2014/main" pred="{1D370ED5-4CE3-4909-AEE0-068E85CC20B7}"/>
            </a:ext>
          </a:extLst>
        </xdr:cNvPr>
        <xdr:cNvPicPr>
          <a:picLocks noChangeAspect="1"/>
        </xdr:cNvPicPr>
      </xdr:nvPicPr>
      <xdr:blipFill>
        <a:blip xmlns:r="http://schemas.openxmlformats.org/officeDocument/2006/relationships" r:embed="rId3" cstate="print"/>
        <a:stretch>
          <a:fillRect/>
        </a:stretch>
      </xdr:blipFill>
      <xdr:spPr>
        <a:xfrm>
          <a:off x="4762500" y="3590925"/>
          <a:ext cx="288150" cy="0"/>
        </a:xfrm>
        <a:prstGeom prst="rect">
          <a:avLst/>
        </a:prstGeom>
      </xdr:spPr>
    </xdr:pic>
    <xdr:clientData/>
  </xdr:oneCellAnchor>
  <xdr:oneCellAnchor>
    <xdr:from>
      <xdr:col>6</xdr:col>
      <xdr:colOff>1111250</xdr:colOff>
      <xdr:row>4</xdr:row>
      <xdr:rowOff>0</xdr:rowOff>
    </xdr:from>
    <xdr:ext cx="0" cy="25400"/>
    <xdr:pic>
      <xdr:nvPicPr>
        <xdr:cNvPr id="119" name="Obraz 118">
          <a:extLst>
            <a:ext uri="{FF2B5EF4-FFF2-40B4-BE49-F238E27FC236}">
              <a16:creationId xmlns:a16="http://schemas.microsoft.com/office/drawing/2014/main" id="{17FB1120-A4CB-4FFF-AE5C-2879CFAF1EFE}"/>
            </a:ext>
          </a:extLst>
        </xdr:cNvPr>
        <xdr:cNvPicPr>
          <a:picLocks noChangeAspect="1"/>
        </xdr:cNvPicPr>
      </xdr:nvPicPr>
      <xdr:blipFill>
        <a:blip xmlns:r="http://schemas.openxmlformats.org/officeDocument/2006/relationships" r:embed="rId1" cstate="print"/>
        <a:stretch>
          <a:fillRect/>
        </a:stretch>
      </xdr:blipFill>
      <xdr:spPr>
        <a:xfrm>
          <a:off x="6858000" y="7323667"/>
          <a:ext cx="0" cy="25400"/>
        </a:xfrm>
        <a:prstGeom prst="rect">
          <a:avLst/>
        </a:prstGeom>
      </xdr:spPr>
    </xdr:pic>
    <xdr:clientData/>
  </xdr:oneCellAnchor>
  <xdr:oneCellAnchor>
    <xdr:from>
      <xdr:col>0</xdr:col>
      <xdr:colOff>0</xdr:colOff>
      <xdr:row>4</xdr:row>
      <xdr:rowOff>0</xdr:rowOff>
    </xdr:from>
    <xdr:ext cx="288150" cy="0"/>
    <xdr:pic>
      <xdr:nvPicPr>
        <xdr:cNvPr id="126" name="Obraz 9">
          <a:extLst>
            <a:ext uri="{FF2B5EF4-FFF2-40B4-BE49-F238E27FC236}">
              <a16:creationId xmlns:a16="http://schemas.microsoft.com/office/drawing/2014/main" id="{381A7C2D-8A55-4D1F-BB32-733A9F4C84C4}"/>
            </a:ext>
            <a:ext uri="{147F2762-F138-4A5C-976F-8EAC2B608ADB}">
              <a16:predDERef xmlns:a16="http://schemas.microsoft.com/office/drawing/2014/main" pred="{A23C065B-5673-4CE7-84EE-CAB6F68E5602}"/>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288150" cy="0"/>
    <xdr:pic>
      <xdr:nvPicPr>
        <xdr:cNvPr id="127" name="Obraz 18">
          <a:extLst>
            <a:ext uri="{FF2B5EF4-FFF2-40B4-BE49-F238E27FC236}">
              <a16:creationId xmlns:a16="http://schemas.microsoft.com/office/drawing/2014/main" id="{9B8DEFF2-2807-401F-9778-6DDA217952CD}"/>
            </a:ext>
            <a:ext uri="{147F2762-F138-4A5C-976F-8EAC2B608ADB}">
              <a16:predDERef xmlns:a16="http://schemas.microsoft.com/office/drawing/2014/main" pred="{31D2ABAE-6408-4F0E-9BCF-82EF8CD44F71}"/>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288150" cy="0"/>
    <xdr:pic>
      <xdr:nvPicPr>
        <xdr:cNvPr id="128" name="Obraz 1798">
          <a:extLst>
            <a:ext uri="{FF2B5EF4-FFF2-40B4-BE49-F238E27FC236}">
              <a16:creationId xmlns:a16="http://schemas.microsoft.com/office/drawing/2014/main" id="{6AD7CB00-DA8E-4C9C-9451-08E15205D210}"/>
            </a:ext>
            <a:ext uri="{147F2762-F138-4A5C-976F-8EAC2B608ADB}">
              <a16:predDERef xmlns:a16="http://schemas.microsoft.com/office/drawing/2014/main" pred="{322B35DE-0611-4D3F-89C1-AFC1F9B7EE2A}"/>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288150" cy="0"/>
    <xdr:pic>
      <xdr:nvPicPr>
        <xdr:cNvPr id="129" name="Obraz 1807">
          <a:extLst>
            <a:ext uri="{FF2B5EF4-FFF2-40B4-BE49-F238E27FC236}">
              <a16:creationId xmlns:a16="http://schemas.microsoft.com/office/drawing/2014/main" id="{9BF2C28F-AEC3-4D49-81A4-797564FEDC03}"/>
            </a:ext>
            <a:ext uri="{147F2762-F138-4A5C-976F-8EAC2B608ADB}">
              <a16:predDERef xmlns:a16="http://schemas.microsoft.com/office/drawing/2014/main" pred="{D8A16DB7-F080-468A-B4FF-A6D92C50483F}"/>
            </a:ext>
          </a:extLst>
        </xdr:cNvPr>
        <xdr:cNvPicPr>
          <a:picLocks noChangeAspect="1"/>
        </xdr:cNvPicPr>
      </xdr:nvPicPr>
      <xdr:blipFill>
        <a:blip xmlns:r="http://schemas.openxmlformats.org/officeDocument/2006/relationships" r:embed="rId3" cstate="print"/>
        <a:stretch>
          <a:fillRect/>
        </a:stretch>
      </xdr:blipFill>
      <xdr:spPr>
        <a:xfrm>
          <a:off x="228600" y="4162425"/>
          <a:ext cx="288150" cy="0"/>
        </a:xfrm>
        <a:prstGeom prst="rect">
          <a:avLst/>
        </a:prstGeom>
      </xdr:spPr>
    </xdr:pic>
    <xdr:clientData/>
  </xdr:oneCellAnchor>
  <xdr:oneCellAnchor>
    <xdr:from>
      <xdr:col>0</xdr:col>
      <xdr:colOff>0</xdr:colOff>
      <xdr:row>4</xdr:row>
      <xdr:rowOff>0</xdr:rowOff>
    </xdr:from>
    <xdr:ext cx="3028" cy="783665"/>
    <xdr:pic>
      <xdr:nvPicPr>
        <xdr:cNvPr id="130" name="Obraz 11">
          <a:extLst>
            <a:ext uri="{FF2B5EF4-FFF2-40B4-BE49-F238E27FC236}">
              <a16:creationId xmlns:a16="http://schemas.microsoft.com/office/drawing/2014/main" id="{819ABC62-A7A1-4DC2-BACE-8D942CE55351}"/>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1" name="Obraz 14">
          <a:extLst>
            <a:ext uri="{FF2B5EF4-FFF2-40B4-BE49-F238E27FC236}">
              <a16:creationId xmlns:a16="http://schemas.microsoft.com/office/drawing/2014/main" id="{568F00AF-4D76-476D-8B54-F89C1425CD70}"/>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2" name="Obraz 20">
          <a:extLst>
            <a:ext uri="{FF2B5EF4-FFF2-40B4-BE49-F238E27FC236}">
              <a16:creationId xmlns:a16="http://schemas.microsoft.com/office/drawing/2014/main" id="{3CDE443A-7BB7-4417-AB67-E0C3A51F5EA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3" name="Obraz 23">
          <a:extLst>
            <a:ext uri="{FF2B5EF4-FFF2-40B4-BE49-F238E27FC236}">
              <a16:creationId xmlns:a16="http://schemas.microsoft.com/office/drawing/2014/main" id="{73FF7959-1770-4293-95D3-015E16F6F5AB}"/>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4" name="Obraz 1800">
          <a:extLst>
            <a:ext uri="{FF2B5EF4-FFF2-40B4-BE49-F238E27FC236}">
              <a16:creationId xmlns:a16="http://schemas.microsoft.com/office/drawing/2014/main" id="{EAF4BC65-D45E-4063-AA85-7F0D4F06CE79}"/>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5" name="Obraz 1803">
          <a:extLst>
            <a:ext uri="{FF2B5EF4-FFF2-40B4-BE49-F238E27FC236}">
              <a16:creationId xmlns:a16="http://schemas.microsoft.com/office/drawing/2014/main" id="{4581E13C-54DB-4455-AE9A-F8E282B3574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6" name="Obraz 1809">
          <a:extLst>
            <a:ext uri="{FF2B5EF4-FFF2-40B4-BE49-F238E27FC236}">
              <a16:creationId xmlns:a16="http://schemas.microsoft.com/office/drawing/2014/main" id="{3BC9ED1E-A546-40CA-BC94-3AD6CC6F7226}"/>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7" name="Obraz 1812">
          <a:extLst>
            <a:ext uri="{FF2B5EF4-FFF2-40B4-BE49-F238E27FC236}">
              <a16:creationId xmlns:a16="http://schemas.microsoft.com/office/drawing/2014/main" id="{33FF768B-5AC0-416F-9AB6-A8926DBD6461}"/>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228600" y="5267325"/>
          <a:ext cx="3028" cy="783665"/>
        </a:xfrm>
        <a:prstGeom prst="rect">
          <a:avLst/>
        </a:prstGeom>
      </xdr:spPr>
    </xdr:pic>
    <xdr:clientData/>
  </xdr:oneCellAnchor>
  <xdr:oneCellAnchor>
    <xdr:from>
      <xdr:col>0</xdr:col>
      <xdr:colOff>0</xdr:colOff>
      <xdr:row>4</xdr:row>
      <xdr:rowOff>0</xdr:rowOff>
    </xdr:from>
    <xdr:ext cx="3028" cy="783665"/>
    <xdr:pic>
      <xdr:nvPicPr>
        <xdr:cNvPr id="138" name="Obraz 11">
          <a:extLst>
            <a:ext uri="{FF2B5EF4-FFF2-40B4-BE49-F238E27FC236}">
              <a16:creationId xmlns:a16="http://schemas.microsoft.com/office/drawing/2014/main" id="{7FCA9D21-86B2-4725-9BCB-6A3B89F281D0}"/>
            </a:ext>
            <a:ext uri="{147F2762-F138-4A5C-976F-8EAC2B608ADB}">
              <a16:predDERef xmlns:a16="http://schemas.microsoft.com/office/drawing/2014/main" pred="{B4289299-7B8E-4F8D-8E41-A5760809A361}"/>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39" name="Obraz 14">
          <a:extLst>
            <a:ext uri="{FF2B5EF4-FFF2-40B4-BE49-F238E27FC236}">
              <a16:creationId xmlns:a16="http://schemas.microsoft.com/office/drawing/2014/main" id="{E1BC2247-2E40-4AD0-AD40-2BEE85B1BB38}"/>
            </a:ext>
            <a:ext uri="{147F2762-F138-4A5C-976F-8EAC2B608ADB}">
              <a16:predDERef xmlns:a16="http://schemas.microsoft.com/office/drawing/2014/main" pred="{FF44B346-D4AF-4E91-98F6-341F9FCADD4B}"/>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0" name="Obraz 20">
          <a:extLst>
            <a:ext uri="{FF2B5EF4-FFF2-40B4-BE49-F238E27FC236}">
              <a16:creationId xmlns:a16="http://schemas.microsoft.com/office/drawing/2014/main" id="{473A0A45-5F37-478A-B38C-D4ED6FE87577}"/>
            </a:ext>
            <a:ext uri="{147F2762-F138-4A5C-976F-8EAC2B608ADB}">
              <a16:predDERef xmlns:a16="http://schemas.microsoft.com/office/drawing/2014/main" pred="{86F2040B-B751-4C73-94CB-4C676B9148DE}"/>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1" name="Obraz 23">
          <a:extLst>
            <a:ext uri="{FF2B5EF4-FFF2-40B4-BE49-F238E27FC236}">
              <a16:creationId xmlns:a16="http://schemas.microsoft.com/office/drawing/2014/main" id="{DC309711-ABB5-4B05-8B4C-644683601B90}"/>
            </a:ext>
            <a:ext uri="{147F2762-F138-4A5C-976F-8EAC2B608ADB}">
              <a16:predDERef xmlns:a16="http://schemas.microsoft.com/office/drawing/2014/main" pred="{2445F273-34FC-489E-A637-E7A212BCCD46}"/>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2" name="Obraz 1800">
          <a:extLst>
            <a:ext uri="{FF2B5EF4-FFF2-40B4-BE49-F238E27FC236}">
              <a16:creationId xmlns:a16="http://schemas.microsoft.com/office/drawing/2014/main" id="{4F30EAA2-1EE1-4085-B053-49A5FF797CD9}"/>
            </a:ext>
            <a:ext uri="{147F2762-F138-4A5C-976F-8EAC2B608ADB}">
              <a16:predDERef xmlns:a16="http://schemas.microsoft.com/office/drawing/2014/main" pred="{EA5CA987-46F9-4494-B4C2-F4A51A2CD840}"/>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3" name="Obraz 1803">
          <a:extLst>
            <a:ext uri="{FF2B5EF4-FFF2-40B4-BE49-F238E27FC236}">
              <a16:creationId xmlns:a16="http://schemas.microsoft.com/office/drawing/2014/main" id="{EED6532F-D1A2-4197-B7DA-3351921DC1BF}"/>
            </a:ext>
            <a:ext uri="{147F2762-F138-4A5C-976F-8EAC2B608ADB}">
              <a16:predDERef xmlns:a16="http://schemas.microsoft.com/office/drawing/2014/main" pred="{C3D411F4-C0B9-4C58-B72E-0301F13132CB}"/>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4" name="Obraz 1809">
          <a:extLst>
            <a:ext uri="{FF2B5EF4-FFF2-40B4-BE49-F238E27FC236}">
              <a16:creationId xmlns:a16="http://schemas.microsoft.com/office/drawing/2014/main" id="{4B411CA3-93CA-4173-BE20-5E5ECF633CFC}"/>
            </a:ext>
            <a:ext uri="{147F2762-F138-4A5C-976F-8EAC2B608ADB}">
              <a16:predDERef xmlns:a16="http://schemas.microsoft.com/office/drawing/2014/main" pred="{ABB18E9A-51F4-4482-8204-EBC7DDC85061}"/>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5" name="Obraz 1812">
          <a:extLst>
            <a:ext uri="{FF2B5EF4-FFF2-40B4-BE49-F238E27FC236}">
              <a16:creationId xmlns:a16="http://schemas.microsoft.com/office/drawing/2014/main" id="{ABBED79B-B0D9-47AD-9D6F-FD21783AC141}"/>
            </a:ext>
            <a:ext uri="{147F2762-F138-4A5C-976F-8EAC2B608ADB}">
              <a16:predDERef xmlns:a16="http://schemas.microsoft.com/office/drawing/2014/main" pred="{703FFAE7-3F03-4643-BF06-593851ACF819}"/>
            </a:ext>
          </a:extLst>
        </xdr:cNvPr>
        <xdr:cNvPicPr>
          <a:picLocks noChangeAspect="1"/>
        </xdr:cNvPicPr>
      </xdr:nvPicPr>
      <xdr:blipFill>
        <a:blip xmlns:r="http://schemas.openxmlformats.org/officeDocument/2006/relationships" r:embed="rId2" cstate="print"/>
        <a:stretch>
          <a:fillRect/>
        </a:stretch>
      </xdr:blipFill>
      <xdr:spPr>
        <a:xfrm>
          <a:off x="228600" y="6124575"/>
          <a:ext cx="3028" cy="783665"/>
        </a:xfrm>
        <a:prstGeom prst="rect">
          <a:avLst/>
        </a:prstGeom>
      </xdr:spPr>
    </xdr:pic>
    <xdr:clientData/>
  </xdr:oneCellAnchor>
  <xdr:oneCellAnchor>
    <xdr:from>
      <xdr:col>0</xdr:col>
      <xdr:colOff>0</xdr:colOff>
      <xdr:row>4</xdr:row>
      <xdr:rowOff>0</xdr:rowOff>
    </xdr:from>
    <xdr:ext cx="3028" cy="783665"/>
    <xdr:pic>
      <xdr:nvPicPr>
        <xdr:cNvPr id="146" name="Obraz 11">
          <a:extLst>
            <a:ext uri="{FF2B5EF4-FFF2-40B4-BE49-F238E27FC236}">
              <a16:creationId xmlns:a16="http://schemas.microsoft.com/office/drawing/2014/main" id="{CC86067D-00AF-4DDC-B394-2FD5715D495D}"/>
            </a:ext>
            <a:ext uri="{147F2762-F138-4A5C-976F-8EAC2B608ADB}">
              <a16:predDERef xmlns:a16="http://schemas.microsoft.com/office/drawing/2014/main" pred="{67069AA3-F244-4CD4-8025-954A79C0098C}"/>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47" name="Obraz 14">
          <a:extLst>
            <a:ext uri="{FF2B5EF4-FFF2-40B4-BE49-F238E27FC236}">
              <a16:creationId xmlns:a16="http://schemas.microsoft.com/office/drawing/2014/main" id="{90079BE0-C6B9-4FF1-B522-EDCBBFEAC05E}"/>
            </a:ext>
            <a:ext uri="{147F2762-F138-4A5C-976F-8EAC2B608ADB}">
              <a16:predDERef xmlns:a16="http://schemas.microsoft.com/office/drawing/2014/main" pred="{0AB5312D-2984-455B-BBFB-DFEA8F5321A4}"/>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48" name="Obraz 20">
          <a:extLst>
            <a:ext uri="{FF2B5EF4-FFF2-40B4-BE49-F238E27FC236}">
              <a16:creationId xmlns:a16="http://schemas.microsoft.com/office/drawing/2014/main" id="{0C60D0F7-A8ED-4B42-8162-02A542C451E4}"/>
            </a:ext>
            <a:ext uri="{147F2762-F138-4A5C-976F-8EAC2B608ADB}">
              <a16:predDERef xmlns:a16="http://schemas.microsoft.com/office/drawing/2014/main" pred="{57EEF5DF-1560-4F81-B16D-39B7FA8F6956}"/>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49" name="Obraz 23">
          <a:extLst>
            <a:ext uri="{FF2B5EF4-FFF2-40B4-BE49-F238E27FC236}">
              <a16:creationId xmlns:a16="http://schemas.microsoft.com/office/drawing/2014/main" id="{63051FD6-0B71-4A1F-8590-4CAC2449CA2E}"/>
            </a:ext>
            <a:ext uri="{147F2762-F138-4A5C-976F-8EAC2B608ADB}">
              <a16:predDERef xmlns:a16="http://schemas.microsoft.com/office/drawing/2014/main" pred="{BB77635E-0795-4CD7-B7C0-7B4AC7DCD2CC}"/>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50" name="Obraz 1800">
          <a:extLst>
            <a:ext uri="{FF2B5EF4-FFF2-40B4-BE49-F238E27FC236}">
              <a16:creationId xmlns:a16="http://schemas.microsoft.com/office/drawing/2014/main" id="{3987B3CC-EEF4-423B-9930-5FA67FF5CA29}"/>
            </a:ext>
            <a:ext uri="{147F2762-F138-4A5C-976F-8EAC2B608ADB}">
              <a16:predDERef xmlns:a16="http://schemas.microsoft.com/office/drawing/2014/main" pred="{931018E9-CEFF-4F3E-BB01-AD6DF8541EC5}"/>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51" name="Obraz 1803">
          <a:extLst>
            <a:ext uri="{FF2B5EF4-FFF2-40B4-BE49-F238E27FC236}">
              <a16:creationId xmlns:a16="http://schemas.microsoft.com/office/drawing/2014/main" id="{F151B35C-E3BC-469E-8D0F-0FBCBF59866F}"/>
            </a:ext>
            <a:ext uri="{147F2762-F138-4A5C-976F-8EAC2B608ADB}">
              <a16:predDERef xmlns:a16="http://schemas.microsoft.com/office/drawing/2014/main" pred="{C336C2B8-E76A-4CCF-A044-F4D121E7E29A}"/>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52" name="Obraz 1809">
          <a:extLst>
            <a:ext uri="{FF2B5EF4-FFF2-40B4-BE49-F238E27FC236}">
              <a16:creationId xmlns:a16="http://schemas.microsoft.com/office/drawing/2014/main" id="{767D53DC-F1C9-407C-9533-A9A06945372E}"/>
            </a:ext>
            <a:ext uri="{147F2762-F138-4A5C-976F-8EAC2B608ADB}">
              <a16:predDERef xmlns:a16="http://schemas.microsoft.com/office/drawing/2014/main" pred="{91579FEF-D17A-40AB-8C5F-12DF8BFD4A1E}"/>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53" name="Obraz 1812">
          <a:extLst>
            <a:ext uri="{FF2B5EF4-FFF2-40B4-BE49-F238E27FC236}">
              <a16:creationId xmlns:a16="http://schemas.microsoft.com/office/drawing/2014/main" id="{759F813C-7461-4E98-B4E4-87D21B0D601E}"/>
            </a:ext>
            <a:ext uri="{147F2762-F138-4A5C-976F-8EAC2B608ADB}">
              <a16:predDERef xmlns:a16="http://schemas.microsoft.com/office/drawing/2014/main" pred="{59D59F8C-605A-430F-ACF2-B1AEB4369EA7}"/>
            </a:ext>
          </a:extLst>
        </xdr:cNvPr>
        <xdr:cNvPicPr>
          <a:picLocks noChangeAspect="1"/>
        </xdr:cNvPicPr>
      </xdr:nvPicPr>
      <xdr:blipFill>
        <a:blip xmlns:r="http://schemas.openxmlformats.org/officeDocument/2006/relationships" r:embed="rId2" cstate="print"/>
        <a:stretch>
          <a:fillRect/>
        </a:stretch>
      </xdr:blipFill>
      <xdr:spPr>
        <a:xfrm>
          <a:off x="228600" y="7124700"/>
          <a:ext cx="3028" cy="783665"/>
        </a:xfrm>
        <a:prstGeom prst="rect">
          <a:avLst/>
        </a:prstGeom>
      </xdr:spPr>
    </xdr:pic>
    <xdr:clientData/>
  </xdr:oneCellAnchor>
  <xdr:oneCellAnchor>
    <xdr:from>
      <xdr:col>0</xdr:col>
      <xdr:colOff>0</xdr:colOff>
      <xdr:row>4</xdr:row>
      <xdr:rowOff>0</xdr:rowOff>
    </xdr:from>
    <xdr:ext cx="3028" cy="783665"/>
    <xdr:pic>
      <xdr:nvPicPr>
        <xdr:cNvPr id="154" name="Obraz 11">
          <a:extLst>
            <a:ext uri="{FF2B5EF4-FFF2-40B4-BE49-F238E27FC236}">
              <a16:creationId xmlns:a16="http://schemas.microsoft.com/office/drawing/2014/main" id="{C1B41214-6082-454A-AB2A-80110EA361FA}"/>
            </a:ext>
            <a:ext uri="{147F2762-F138-4A5C-976F-8EAC2B608ADB}">
              <a16:predDERef xmlns:a16="http://schemas.microsoft.com/office/drawing/2014/main" pred="{8B2795F0-24BF-406B-A289-269E8035CF29}"/>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55" name="Obraz 14">
          <a:extLst>
            <a:ext uri="{FF2B5EF4-FFF2-40B4-BE49-F238E27FC236}">
              <a16:creationId xmlns:a16="http://schemas.microsoft.com/office/drawing/2014/main" id="{9D25F087-43AA-4702-B244-3CAD7327BB1C}"/>
            </a:ext>
            <a:ext uri="{147F2762-F138-4A5C-976F-8EAC2B608ADB}">
              <a16:predDERef xmlns:a16="http://schemas.microsoft.com/office/drawing/2014/main" pred="{6787D8F0-0389-4BF2-9C43-28879AD921AB}"/>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56" name="Obraz 20">
          <a:extLst>
            <a:ext uri="{FF2B5EF4-FFF2-40B4-BE49-F238E27FC236}">
              <a16:creationId xmlns:a16="http://schemas.microsoft.com/office/drawing/2014/main" id="{F5069C61-C224-4C36-B7A0-F3D37F99978F}"/>
            </a:ext>
            <a:ext uri="{147F2762-F138-4A5C-976F-8EAC2B608ADB}">
              <a16:predDERef xmlns:a16="http://schemas.microsoft.com/office/drawing/2014/main" pred="{F23782A3-9E48-47AA-8105-529B43F4EE1F}"/>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57" name="Obraz 23">
          <a:extLst>
            <a:ext uri="{FF2B5EF4-FFF2-40B4-BE49-F238E27FC236}">
              <a16:creationId xmlns:a16="http://schemas.microsoft.com/office/drawing/2014/main" id="{11485E9D-D738-48C6-A553-43DE1F058814}"/>
            </a:ext>
            <a:ext uri="{147F2762-F138-4A5C-976F-8EAC2B608ADB}">
              <a16:predDERef xmlns:a16="http://schemas.microsoft.com/office/drawing/2014/main" pred="{5C7C6B36-E433-46AA-89AB-FB4842B60FFC}"/>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58" name="Obraz 1800">
          <a:extLst>
            <a:ext uri="{FF2B5EF4-FFF2-40B4-BE49-F238E27FC236}">
              <a16:creationId xmlns:a16="http://schemas.microsoft.com/office/drawing/2014/main" id="{BCB835B0-70A8-4786-A52D-43102715AB3D}"/>
            </a:ext>
            <a:ext uri="{147F2762-F138-4A5C-976F-8EAC2B608ADB}">
              <a16:predDERef xmlns:a16="http://schemas.microsoft.com/office/drawing/2014/main" pred="{FC5E78E7-7F23-4625-B1F7-0985AEAB13B5}"/>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59" name="Obraz 1803">
          <a:extLst>
            <a:ext uri="{FF2B5EF4-FFF2-40B4-BE49-F238E27FC236}">
              <a16:creationId xmlns:a16="http://schemas.microsoft.com/office/drawing/2014/main" id="{BD37CD8A-8330-45B6-96B5-F8E0E53074A8}"/>
            </a:ext>
            <a:ext uri="{147F2762-F138-4A5C-976F-8EAC2B608ADB}">
              <a16:predDERef xmlns:a16="http://schemas.microsoft.com/office/drawing/2014/main" pred="{FD3EC53E-27DF-408D-924B-ECEA130E4B3A}"/>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60" name="Obraz 1809">
          <a:extLst>
            <a:ext uri="{FF2B5EF4-FFF2-40B4-BE49-F238E27FC236}">
              <a16:creationId xmlns:a16="http://schemas.microsoft.com/office/drawing/2014/main" id="{EDD0E3D9-4E84-4F52-9D2B-6BFE2D5FBEC1}"/>
            </a:ext>
            <a:ext uri="{147F2762-F138-4A5C-976F-8EAC2B608ADB}">
              <a16:predDERef xmlns:a16="http://schemas.microsoft.com/office/drawing/2014/main" pred="{D8E4FCDD-3980-4E20-A880-2D1FC00D712F}"/>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61" name="Obraz 1812">
          <a:extLst>
            <a:ext uri="{FF2B5EF4-FFF2-40B4-BE49-F238E27FC236}">
              <a16:creationId xmlns:a16="http://schemas.microsoft.com/office/drawing/2014/main" id="{EB704DD0-2E1B-44E5-8D60-6696878D50BC}"/>
            </a:ext>
            <a:ext uri="{147F2762-F138-4A5C-976F-8EAC2B608ADB}">
              <a16:predDERef xmlns:a16="http://schemas.microsoft.com/office/drawing/2014/main" pred="{41C4D66B-EF07-42E3-90EA-A79ED0F45A0C}"/>
            </a:ext>
          </a:extLst>
        </xdr:cNvPr>
        <xdr:cNvPicPr>
          <a:picLocks noChangeAspect="1"/>
        </xdr:cNvPicPr>
      </xdr:nvPicPr>
      <xdr:blipFill>
        <a:blip xmlns:r="http://schemas.openxmlformats.org/officeDocument/2006/relationships" r:embed="rId2" cstate="print"/>
        <a:stretch>
          <a:fillRect/>
        </a:stretch>
      </xdr:blipFill>
      <xdr:spPr>
        <a:xfrm>
          <a:off x="228600" y="7696200"/>
          <a:ext cx="3028" cy="783665"/>
        </a:xfrm>
        <a:prstGeom prst="rect">
          <a:avLst/>
        </a:prstGeom>
      </xdr:spPr>
    </xdr:pic>
    <xdr:clientData/>
  </xdr:oneCellAnchor>
  <xdr:oneCellAnchor>
    <xdr:from>
      <xdr:col>0</xdr:col>
      <xdr:colOff>0</xdr:colOff>
      <xdr:row>4</xdr:row>
      <xdr:rowOff>0</xdr:rowOff>
    </xdr:from>
    <xdr:ext cx="3028" cy="783665"/>
    <xdr:pic>
      <xdr:nvPicPr>
        <xdr:cNvPr id="162" name="Obraz 11">
          <a:extLst>
            <a:ext uri="{FF2B5EF4-FFF2-40B4-BE49-F238E27FC236}">
              <a16:creationId xmlns:a16="http://schemas.microsoft.com/office/drawing/2014/main" id="{FF50CB7A-B73D-4AF4-95CD-E1AA1B70BA8E}"/>
            </a:ext>
            <a:ext uri="{147F2762-F138-4A5C-976F-8EAC2B608ADB}">
              <a16:predDERef xmlns:a16="http://schemas.microsoft.com/office/drawing/2014/main" pred="{E6944C34-96FC-44B8-B04C-AF2091DB21B4}"/>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3" name="Obraz 14">
          <a:extLst>
            <a:ext uri="{FF2B5EF4-FFF2-40B4-BE49-F238E27FC236}">
              <a16:creationId xmlns:a16="http://schemas.microsoft.com/office/drawing/2014/main" id="{CC77C9D4-B182-4810-AC85-3420B0CCCDA0}"/>
            </a:ext>
            <a:ext uri="{147F2762-F138-4A5C-976F-8EAC2B608ADB}">
              <a16:predDERef xmlns:a16="http://schemas.microsoft.com/office/drawing/2014/main" pred="{C68767AA-BB48-48D5-904E-6A737BE09945}"/>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4" name="Obraz 20">
          <a:extLst>
            <a:ext uri="{FF2B5EF4-FFF2-40B4-BE49-F238E27FC236}">
              <a16:creationId xmlns:a16="http://schemas.microsoft.com/office/drawing/2014/main" id="{4E972F21-8EA9-4129-9C1E-979B195F486A}"/>
            </a:ext>
            <a:ext uri="{147F2762-F138-4A5C-976F-8EAC2B608ADB}">
              <a16:predDERef xmlns:a16="http://schemas.microsoft.com/office/drawing/2014/main" pred="{A57F688E-2C4A-410C-9AD4-16123F91E996}"/>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5" name="Obraz 23">
          <a:extLst>
            <a:ext uri="{FF2B5EF4-FFF2-40B4-BE49-F238E27FC236}">
              <a16:creationId xmlns:a16="http://schemas.microsoft.com/office/drawing/2014/main" id="{59BD24FF-30EB-445C-B33B-29DCE13E25C5}"/>
            </a:ext>
            <a:ext uri="{147F2762-F138-4A5C-976F-8EAC2B608ADB}">
              <a16:predDERef xmlns:a16="http://schemas.microsoft.com/office/drawing/2014/main" pred="{D9C247FC-ECA6-47F5-9333-5720AFA1C4C3}"/>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6" name="Obraz 1800">
          <a:extLst>
            <a:ext uri="{FF2B5EF4-FFF2-40B4-BE49-F238E27FC236}">
              <a16:creationId xmlns:a16="http://schemas.microsoft.com/office/drawing/2014/main" id="{CDF734BA-5DFD-491E-A9BC-85BBF209AB73}"/>
            </a:ext>
            <a:ext uri="{147F2762-F138-4A5C-976F-8EAC2B608ADB}">
              <a16:predDERef xmlns:a16="http://schemas.microsoft.com/office/drawing/2014/main" pred="{7A1F6F5C-F348-450A-A3AE-03BAEB1D27B6}"/>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7" name="Obraz 1803">
          <a:extLst>
            <a:ext uri="{FF2B5EF4-FFF2-40B4-BE49-F238E27FC236}">
              <a16:creationId xmlns:a16="http://schemas.microsoft.com/office/drawing/2014/main" id="{00D6E25E-5C82-4528-9FED-C71A7574BDC1}"/>
            </a:ext>
            <a:ext uri="{147F2762-F138-4A5C-976F-8EAC2B608ADB}">
              <a16:predDERef xmlns:a16="http://schemas.microsoft.com/office/drawing/2014/main" pred="{A285717D-5A8B-47BF-A37F-AAD9D7F85558}"/>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8" name="Obraz 1809">
          <a:extLst>
            <a:ext uri="{FF2B5EF4-FFF2-40B4-BE49-F238E27FC236}">
              <a16:creationId xmlns:a16="http://schemas.microsoft.com/office/drawing/2014/main" id="{B5715F69-C2BD-4DE4-9631-B4F60F6796C5}"/>
            </a:ext>
            <a:ext uri="{147F2762-F138-4A5C-976F-8EAC2B608ADB}">
              <a16:predDERef xmlns:a16="http://schemas.microsoft.com/office/drawing/2014/main" pred="{5FC6ADCE-FA13-4727-A2A1-E056E7587BB1}"/>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69" name="Obraz 1812">
          <a:extLst>
            <a:ext uri="{FF2B5EF4-FFF2-40B4-BE49-F238E27FC236}">
              <a16:creationId xmlns:a16="http://schemas.microsoft.com/office/drawing/2014/main" id="{C394E4D4-5575-4616-AE54-38EEAB069312}"/>
            </a:ext>
            <a:ext uri="{147F2762-F138-4A5C-976F-8EAC2B608ADB}">
              <a16:predDERef xmlns:a16="http://schemas.microsoft.com/office/drawing/2014/main" pred="{CC9762C8-DBAD-43CC-ADC2-6F49F92BEDB2}"/>
            </a:ext>
          </a:extLst>
        </xdr:cNvPr>
        <xdr:cNvPicPr>
          <a:picLocks noChangeAspect="1"/>
        </xdr:cNvPicPr>
      </xdr:nvPicPr>
      <xdr:blipFill>
        <a:blip xmlns:r="http://schemas.openxmlformats.org/officeDocument/2006/relationships" r:embed="rId2" cstate="print"/>
        <a:stretch>
          <a:fillRect/>
        </a:stretch>
      </xdr:blipFill>
      <xdr:spPr>
        <a:xfrm>
          <a:off x="228600" y="8267700"/>
          <a:ext cx="3028" cy="783665"/>
        </a:xfrm>
        <a:prstGeom prst="rect">
          <a:avLst/>
        </a:prstGeom>
      </xdr:spPr>
    </xdr:pic>
    <xdr:clientData/>
  </xdr:oneCellAnchor>
  <xdr:oneCellAnchor>
    <xdr:from>
      <xdr:col>0</xdr:col>
      <xdr:colOff>0</xdr:colOff>
      <xdr:row>4</xdr:row>
      <xdr:rowOff>0</xdr:rowOff>
    </xdr:from>
    <xdr:ext cx="3028" cy="783665"/>
    <xdr:pic>
      <xdr:nvPicPr>
        <xdr:cNvPr id="170" name="Obraz 11">
          <a:extLst>
            <a:ext uri="{FF2B5EF4-FFF2-40B4-BE49-F238E27FC236}">
              <a16:creationId xmlns:a16="http://schemas.microsoft.com/office/drawing/2014/main" id="{F9E7A790-4033-4065-A59D-8DA3707B804E}"/>
            </a:ext>
            <a:ext uri="{147F2762-F138-4A5C-976F-8EAC2B608ADB}">
              <a16:predDERef xmlns:a16="http://schemas.microsoft.com/office/drawing/2014/main" pred="{269044DE-D495-4108-9BDC-F3E66C675D4F}"/>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1" name="Obraz 14">
          <a:extLst>
            <a:ext uri="{FF2B5EF4-FFF2-40B4-BE49-F238E27FC236}">
              <a16:creationId xmlns:a16="http://schemas.microsoft.com/office/drawing/2014/main" id="{B1B8CD35-CCCD-4C8F-9D21-227ABB2533D5}"/>
            </a:ext>
            <a:ext uri="{147F2762-F138-4A5C-976F-8EAC2B608ADB}">
              <a16:predDERef xmlns:a16="http://schemas.microsoft.com/office/drawing/2014/main" pred="{4B1564F8-B607-410D-B447-30A89DC832A9}"/>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2" name="Obraz 20">
          <a:extLst>
            <a:ext uri="{FF2B5EF4-FFF2-40B4-BE49-F238E27FC236}">
              <a16:creationId xmlns:a16="http://schemas.microsoft.com/office/drawing/2014/main" id="{B7C3F360-F73D-4CB7-B694-F702135E0659}"/>
            </a:ext>
            <a:ext uri="{147F2762-F138-4A5C-976F-8EAC2B608ADB}">
              <a16:predDERef xmlns:a16="http://schemas.microsoft.com/office/drawing/2014/main" pred="{96D3BEB0-A033-42CF-AA4B-B5E0EB42FB7E}"/>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3" name="Obraz 23">
          <a:extLst>
            <a:ext uri="{FF2B5EF4-FFF2-40B4-BE49-F238E27FC236}">
              <a16:creationId xmlns:a16="http://schemas.microsoft.com/office/drawing/2014/main" id="{6AEDA832-549D-46F0-817B-AEDFA202201B}"/>
            </a:ext>
            <a:ext uri="{147F2762-F138-4A5C-976F-8EAC2B608ADB}">
              <a16:predDERef xmlns:a16="http://schemas.microsoft.com/office/drawing/2014/main" pred="{8D546F14-8CA2-45C9-91A6-19BA297E1453}"/>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4" name="Obraz 1800">
          <a:extLst>
            <a:ext uri="{FF2B5EF4-FFF2-40B4-BE49-F238E27FC236}">
              <a16:creationId xmlns:a16="http://schemas.microsoft.com/office/drawing/2014/main" id="{CB24A20F-FA02-4990-BFF4-55537E7B87F9}"/>
            </a:ext>
            <a:ext uri="{147F2762-F138-4A5C-976F-8EAC2B608ADB}">
              <a16:predDERef xmlns:a16="http://schemas.microsoft.com/office/drawing/2014/main" pred="{B87E77D2-02BF-4291-921A-B6E57E64BC7B}"/>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5" name="Obraz 1803">
          <a:extLst>
            <a:ext uri="{FF2B5EF4-FFF2-40B4-BE49-F238E27FC236}">
              <a16:creationId xmlns:a16="http://schemas.microsoft.com/office/drawing/2014/main" id="{C6BC5FBB-BFE9-40EF-AC5C-6A103659FB71}"/>
            </a:ext>
            <a:ext uri="{147F2762-F138-4A5C-976F-8EAC2B608ADB}">
              <a16:predDERef xmlns:a16="http://schemas.microsoft.com/office/drawing/2014/main" pred="{9C742F77-BBFA-45A7-8593-41815F26F5A2}"/>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6" name="Obraz 1809">
          <a:extLst>
            <a:ext uri="{FF2B5EF4-FFF2-40B4-BE49-F238E27FC236}">
              <a16:creationId xmlns:a16="http://schemas.microsoft.com/office/drawing/2014/main" id="{0DBB0D5D-99A9-4745-9C5B-E2AAD3ED2631}"/>
            </a:ext>
            <a:ext uri="{147F2762-F138-4A5C-976F-8EAC2B608ADB}">
              <a16:predDERef xmlns:a16="http://schemas.microsoft.com/office/drawing/2014/main" pred="{7B52F727-DC5D-4782-B887-2653005FD610}"/>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7" name="Obraz 1812">
          <a:extLst>
            <a:ext uri="{FF2B5EF4-FFF2-40B4-BE49-F238E27FC236}">
              <a16:creationId xmlns:a16="http://schemas.microsoft.com/office/drawing/2014/main" id="{2C7CFA63-B7BD-4834-A678-632F4397AE9E}"/>
            </a:ext>
            <a:ext uri="{147F2762-F138-4A5C-976F-8EAC2B608ADB}">
              <a16:predDERef xmlns:a16="http://schemas.microsoft.com/office/drawing/2014/main" pred="{C64C76C7-4F0B-4659-97AB-1C811C0278CE}"/>
            </a:ext>
          </a:extLst>
        </xdr:cNvPr>
        <xdr:cNvPicPr>
          <a:picLocks noChangeAspect="1"/>
        </xdr:cNvPicPr>
      </xdr:nvPicPr>
      <xdr:blipFill>
        <a:blip xmlns:r="http://schemas.openxmlformats.org/officeDocument/2006/relationships" r:embed="rId2" cstate="print"/>
        <a:stretch>
          <a:fillRect/>
        </a:stretch>
      </xdr:blipFill>
      <xdr:spPr>
        <a:xfrm>
          <a:off x="228600" y="9124950"/>
          <a:ext cx="3028" cy="783665"/>
        </a:xfrm>
        <a:prstGeom prst="rect">
          <a:avLst/>
        </a:prstGeom>
      </xdr:spPr>
    </xdr:pic>
    <xdr:clientData/>
  </xdr:oneCellAnchor>
  <xdr:oneCellAnchor>
    <xdr:from>
      <xdr:col>0</xdr:col>
      <xdr:colOff>0</xdr:colOff>
      <xdr:row>4</xdr:row>
      <xdr:rowOff>0</xdr:rowOff>
    </xdr:from>
    <xdr:ext cx="3028" cy="783665"/>
    <xdr:pic>
      <xdr:nvPicPr>
        <xdr:cNvPr id="178" name="Obraz 11">
          <a:extLst>
            <a:ext uri="{FF2B5EF4-FFF2-40B4-BE49-F238E27FC236}">
              <a16:creationId xmlns:a16="http://schemas.microsoft.com/office/drawing/2014/main" id="{91E4F08E-982D-460D-BDF1-39244BFBD476}"/>
            </a:ext>
            <a:ext uri="{147F2762-F138-4A5C-976F-8EAC2B608ADB}">
              <a16:predDERef xmlns:a16="http://schemas.microsoft.com/office/drawing/2014/main" pred="{897B0D17-5E2B-46F4-91F7-ED0A1571EF1A}"/>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79" name="Obraz 14">
          <a:extLst>
            <a:ext uri="{FF2B5EF4-FFF2-40B4-BE49-F238E27FC236}">
              <a16:creationId xmlns:a16="http://schemas.microsoft.com/office/drawing/2014/main" id="{37C83A78-30EC-490B-ABDE-80297D12C601}"/>
            </a:ext>
            <a:ext uri="{147F2762-F138-4A5C-976F-8EAC2B608ADB}">
              <a16:predDERef xmlns:a16="http://schemas.microsoft.com/office/drawing/2014/main" pred="{25DFB216-5081-4CCB-ABDE-CA5A722354E6}"/>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0" name="Obraz 20">
          <a:extLst>
            <a:ext uri="{FF2B5EF4-FFF2-40B4-BE49-F238E27FC236}">
              <a16:creationId xmlns:a16="http://schemas.microsoft.com/office/drawing/2014/main" id="{0B78933D-6CEE-4708-83B0-4CF530DB2CF9}"/>
            </a:ext>
            <a:ext uri="{147F2762-F138-4A5C-976F-8EAC2B608ADB}">
              <a16:predDERef xmlns:a16="http://schemas.microsoft.com/office/drawing/2014/main" pred="{954D4684-DB93-43E3-8FFF-D2C67D5E96F7}"/>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1" name="Obraz 23">
          <a:extLst>
            <a:ext uri="{FF2B5EF4-FFF2-40B4-BE49-F238E27FC236}">
              <a16:creationId xmlns:a16="http://schemas.microsoft.com/office/drawing/2014/main" id="{343A2B6D-12CB-4C7E-8FF8-98DE9BCDBDD9}"/>
            </a:ext>
            <a:ext uri="{147F2762-F138-4A5C-976F-8EAC2B608ADB}">
              <a16:predDERef xmlns:a16="http://schemas.microsoft.com/office/drawing/2014/main" pred="{10DD155F-D1E5-4994-A89E-4A267A439263}"/>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2" name="Obraz 1800">
          <a:extLst>
            <a:ext uri="{FF2B5EF4-FFF2-40B4-BE49-F238E27FC236}">
              <a16:creationId xmlns:a16="http://schemas.microsoft.com/office/drawing/2014/main" id="{4174ECE8-FAD8-4860-A004-6DA852954C23}"/>
            </a:ext>
            <a:ext uri="{147F2762-F138-4A5C-976F-8EAC2B608ADB}">
              <a16:predDERef xmlns:a16="http://schemas.microsoft.com/office/drawing/2014/main" pred="{974AFFCD-A31B-4310-95E2-CA977B9BF45B}"/>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3" name="Obraz 1803">
          <a:extLst>
            <a:ext uri="{FF2B5EF4-FFF2-40B4-BE49-F238E27FC236}">
              <a16:creationId xmlns:a16="http://schemas.microsoft.com/office/drawing/2014/main" id="{B064F4A0-5DF4-4FBC-9D2A-7EB6409B1049}"/>
            </a:ext>
            <a:ext uri="{147F2762-F138-4A5C-976F-8EAC2B608ADB}">
              <a16:predDERef xmlns:a16="http://schemas.microsoft.com/office/drawing/2014/main" pred="{6CF4FA67-C77E-4130-B432-0CB0B016307F}"/>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4" name="Obraz 1809">
          <a:extLst>
            <a:ext uri="{FF2B5EF4-FFF2-40B4-BE49-F238E27FC236}">
              <a16:creationId xmlns:a16="http://schemas.microsoft.com/office/drawing/2014/main" id="{C7829F5C-813B-4FE1-9110-78BF6BC52CD4}"/>
            </a:ext>
            <a:ext uri="{147F2762-F138-4A5C-976F-8EAC2B608ADB}">
              <a16:predDERef xmlns:a16="http://schemas.microsoft.com/office/drawing/2014/main" pred="{8698A901-4A4D-4A8D-9B3C-FEC790678474}"/>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5" name="Obraz 1812">
          <a:extLst>
            <a:ext uri="{FF2B5EF4-FFF2-40B4-BE49-F238E27FC236}">
              <a16:creationId xmlns:a16="http://schemas.microsoft.com/office/drawing/2014/main" id="{821819E6-A66F-4904-9611-38046B48C477}"/>
            </a:ext>
            <a:ext uri="{147F2762-F138-4A5C-976F-8EAC2B608ADB}">
              <a16:predDERef xmlns:a16="http://schemas.microsoft.com/office/drawing/2014/main" pred="{60E4DA6B-EC67-487F-8FCB-4DA2795AB71D}"/>
            </a:ext>
          </a:extLst>
        </xdr:cNvPr>
        <xdr:cNvPicPr>
          <a:picLocks noChangeAspect="1"/>
        </xdr:cNvPicPr>
      </xdr:nvPicPr>
      <xdr:blipFill>
        <a:blip xmlns:r="http://schemas.openxmlformats.org/officeDocument/2006/relationships" r:embed="rId2" cstate="print"/>
        <a:stretch>
          <a:fillRect/>
        </a:stretch>
      </xdr:blipFill>
      <xdr:spPr>
        <a:xfrm>
          <a:off x="228600" y="10410825"/>
          <a:ext cx="3028" cy="783665"/>
        </a:xfrm>
        <a:prstGeom prst="rect">
          <a:avLst/>
        </a:prstGeom>
      </xdr:spPr>
    </xdr:pic>
    <xdr:clientData/>
  </xdr:oneCellAnchor>
  <xdr:oneCellAnchor>
    <xdr:from>
      <xdr:col>0</xdr:col>
      <xdr:colOff>0</xdr:colOff>
      <xdr:row>4</xdr:row>
      <xdr:rowOff>0</xdr:rowOff>
    </xdr:from>
    <xdr:ext cx="3028" cy="783665"/>
    <xdr:pic>
      <xdr:nvPicPr>
        <xdr:cNvPr id="186" name="Obraz 11">
          <a:extLst>
            <a:ext uri="{FF2B5EF4-FFF2-40B4-BE49-F238E27FC236}">
              <a16:creationId xmlns:a16="http://schemas.microsoft.com/office/drawing/2014/main" id="{85DCD4A6-5BDF-44EC-8F79-34851DE479F2}"/>
            </a:ext>
            <a:ext uri="{147F2762-F138-4A5C-976F-8EAC2B608ADB}">
              <a16:predDERef xmlns:a16="http://schemas.microsoft.com/office/drawing/2014/main" pred="{2AC25232-444F-40D7-9955-34B19907AB1F}"/>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87" name="Obraz 14">
          <a:extLst>
            <a:ext uri="{FF2B5EF4-FFF2-40B4-BE49-F238E27FC236}">
              <a16:creationId xmlns:a16="http://schemas.microsoft.com/office/drawing/2014/main" id="{557729E8-F4D9-4E96-BF41-B623C1858A9C}"/>
            </a:ext>
            <a:ext uri="{147F2762-F138-4A5C-976F-8EAC2B608ADB}">
              <a16:predDERef xmlns:a16="http://schemas.microsoft.com/office/drawing/2014/main" pred="{C3C93D76-A819-495E-BAE3-86C0CC1F2FFA}"/>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88" name="Obraz 20">
          <a:extLst>
            <a:ext uri="{FF2B5EF4-FFF2-40B4-BE49-F238E27FC236}">
              <a16:creationId xmlns:a16="http://schemas.microsoft.com/office/drawing/2014/main" id="{00CA9485-C9E3-4B4C-B4BF-E887AA4C9230}"/>
            </a:ext>
            <a:ext uri="{147F2762-F138-4A5C-976F-8EAC2B608ADB}">
              <a16:predDERef xmlns:a16="http://schemas.microsoft.com/office/drawing/2014/main" pred="{DFA0FB23-3616-4563-9E44-473D47CE7BEB}"/>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89" name="Obraz 23">
          <a:extLst>
            <a:ext uri="{FF2B5EF4-FFF2-40B4-BE49-F238E27FC236}">
              <a16:creationId xmlns:a16="http://schemas.microsoft.com/office/drawing/2014/main" id="{E79EFD28-C5BA-4A6C-B7F5-168C81BB1631}"/>
            </a:ext>
            <a:ext uri="{147F2762-F138-4A5C-976F-8EAC2B608ADB}">
              <a16:predDERef xmlns:a16="http://schemas.microsoft.com/office/drawing/2014/main" pred="{BC76C23C-9D6C-473E-ADAE-3800C4B7ED57}"/>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90" name="Obraz 1800">
          <a:extLst>
            <a:ext uri="{FF2B5EF4-FFF2-40B4-BE49-F238E27FC236}">
              <a16:creationId xmlns:a16="http://schemas.microsoft.com/office/drawing/2014/main" id="{A1DB10BE-5C78-43B6-9976-86341295C58E}"/>
            </a:ext>
            <a:ext uri="{147F2762-F138-4A5C-976F-8EAC2B608ADB}">
              <a16:predDERef xmlns:a16="http://schemas.microsoft.com/office/drawing/2014/main" pred="{F212143B-F7C3-42C0-87C3-9E10F5AA4F80}"/>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91" name="Obraz 1803">
          <a:extLst>
            <a:ext uri="{FF2B5EF4-FFF2-40B4-BE49-F238E27FC236}">
              <a16:creationId xmlns:a16="http://schemas.microsoft.com/office/drawing/2014/main" id="{CF44DDAD-39FB-4369-B1E2-1ABC498B8264}"/>
            </a:ext>
            <a:ext uri="{147F2762-F138-4A5C-976F-8EAC2B608ADB}">
              <a16:predDERef xmlns:a16="http://schemas.microsoft.com/office/drawing/2014/main" pred="{B47B10ED-F157-4D57-9D1C-F152ADAB6694}"/>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92" name="Obraz 1809">
          <a:extLst>
            <a:ext uri="{FF2B5EF4-FFF2-40B4-BE49-F238E27FC236}">
              <a16:creationId xmlns:a16="http://schemas.microsoft.com/office/drawing/2014/main" id="{79EC1CFD-FA3B-4539-96B0-3A4F42345ACF}"/>
            </a:ext>
            <a:ext uri="{147F2762-F138-4A5C-976F-8EAC2B608ADB}">
              <a16:predDERef xmlns:a16="http://schemas.microsoft.com/office/drawing/2014/main" pred="{EB265689-2E3B-47B8-A7EE-0A236B5B5796}"/>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93" name="Obraz 1812">
          <a:extLst>
            <a:ext uri="{FF2B5EF4-FFF2-40B4-BE49-F238E27FC236}">
              <a16:creationId xmlns:a16="http://schemas.microsoft.com/office/drawing/2014/main" id="{8E8D05AC-07BA-42F8-90FF-B9C255DB0EAA}"/>
            </a:ext>
            <a:ext uri="{147F2762-F138-4A5C-976F-8EAC2B608ADB}">
              <a16:predDERef xmlns:a16="http://schemas.microsoft.com/office/drawing/2014/main" pred="{EE453AF8-98AA-40F9-BD9A-CD7229EA3F68}"/>
            </a:ext>
          </a:extLst>
        </xdr:cNvPr>
        <xdr:cNvPicPr>
          <a:picLocks noChangeAspect="1"/>
        </xdr:cNvPicPr>
      </xdr:nvPicPr>
      <xdr:blipFill>
        <a:blip xmlns:r="http://schemas.openxmlformats.org/officeDocument/2006/relationships" r:embed="rId2" cstate="print"/>
        <a:stretch>
          <a:fillRect/>
        </a:stretch>
      </xdr:blipFill>
      <xdr:spPr>
        <a:xfrm>
          <a:off x="228600" y="11410950"/>
          <a:ext cx="3028" cy="783665"/>
        </a:xfrm>
        <a:prstGeom prst="rect">
          <a:avLst/>
        </a:prstGeom>
      </xdr:spPr>
    </xdr:pic>
    <xdr:clientData/>
  </xdr:oneCellAnchor>
  <xdr:oneCellAnchor>
    <xdr:from>
      <xdr:col>0</xdr:col>
      <xdr:colOff>0</xdr:colOff>
      <xdr:row>4</xdr:row>
      <xdr:rowOff>0</xdr:rowOff>
    </xdr:from>
    <xdr:ext cx="3028" cy="783665"/>
    <xdr:pic>
      <xdr:nvPicPr>
        <xdr:cNvPr id="194" name="Obraz 11">
          <a:extLst>
            <a:ext uri="{FF2B5EF4-FFF2-40B4-BE49-F238E27FC236}">
              <a16:creationId xmlns:a16="http://schemas.microsoft.com/office/drawing/2014/main" id="{E20C2AA7-60E3-49CA-A670-8B55DE1D3B0D}"/>
            </a:ext>
            <a:ext uri="{147F2762-F138-4A5C-976F-8EAC2B608ADB}">
              <a16:predDERef xmlns:a16="http://schemas.microsoft.com/office/drawing/2014/main" pred="{8D57FA3A-1C3C-4342-B272-50B133C766E4}"/>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195" name="Obraz 14">
          <a:extLst>
            <a:ext uri="{FF2B5EF4-FFF2-40B4-BE49-F238E27FC236}">
              <a16:creationId xmlns:a16="http://schemas.microsoft.com/office/drawing/2014/main" id="{A6D80536-ADCC-4B87-9DC5-E124C9ABED89}"/>
            </a:ext>
            <a:ext uri="{147F2762-F138-4A5C-976F-8EAC2B608ADB}">
              <a16:predDERef xmlns:a16="http://schemas.microsoft.com/office/drawing/2014/main" pred="{B0B80C29-B57F-4B13-9694-17A22D95F578}"/>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196" name="Obraz 20">
          <a:extLst>
            <a:ext uri="{FF2B5EF4-FFF2-40B4-BE49-F238E27FC236}">
              <a16:creationId xmlns:a16="http://schemas.microsoft.com/office/drawing/2014/main" id="{071886ED-EE3E-42C6-BACF-727F9079F04F}"/>
            </a:ext>
            <a:ext uri="{147F2762-F138-4A5C-976F-8EAC2B608ADB}">
              <a16:predDERef xmlns:a16="http://schemas.microsoft.com/office/drawing/2014/main" pred="{DD34F059-F78A-4A15-A872-A56A2B9BF577}"/>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197" name="Obraz 23">
          <a:extLst>
            <a:ext uri="{FF2B5EF4-FFF2-40B4-BE49-F238E27FC236}">
              <a16:creationId xmlns:a16="http://schemas.microsoft.com/office/drawing/2014/main" id="{E5651DD5-0B23-420D-BECF-C4042AFE2373}"/>
            </a:ext>
            <a:ext uri="{147F2762-F138-4A5C-976F-8EAC2B608ADB}">
              <a16:predDERef xmlns:a16="http://schemas.microsoft.com/office/drawing/2014/main" pred="{83397AA6-CFBA-4DBA-8046-2B8E8F147B7E}"/>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198" name="Obraz 1800">
          <a:extLst>
            <a:ext uri="{FF2B5EF4-FFF2-40B4-BE49-F238E27FC236}">
              <a16:creationId xmlns:a16="http://schemas.microsoft.com/office/drawing/2014/main" id="{BE026188-86BE-49F6-AD58-9EF081846941}"/>
            </a:ext>
            <a:ext uri="{147F2762-F138-4A5C-976F-8EAC2B608ADB}">
              <a16:predDERef xmlns:a16="http://schemas.microsoft.com/office/drawing/2014/main" pred="{AC36F64D-BFC8-4EC7-A604-BECE90A8B235}"/>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199" name="Obraz 1803">
          <a:extLst>
            <a:ext uri="{FF2B5EF4-FFF2-40B4-BE49-F238E27FC236}">
              <a16:creationId xmlns:a16="http://schemas.microsoft.com/office/drawing/2014/main" id="{745DAF26-9AC1-4512-ABD5-57377CF18C73}"/>
            </a:ext>
            <a:ext uri="{147F2762-F138-4A5C-976F-8EAC2B608ADB}">
              <a16:predDERef xmlns:a16="http://schemas.microsoft.com/office/drawing/2014/main" pred="{91FB6EC8-AAA9-45F8-88B1-03D30BE7ACC5}"/>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200" name="Obraz 1809">
          <a:extLst>
            <a:ext uri="{FF2B5EF4-FFF2-40B4-BE49-F238E27FC236}">
              <a16:creationId xmlns:a16="http://schemas.microsoft.com/office/drawing/2014/main" id="{1595327D-E563-4A2F-8DBC-9E26DB9A832E}"/>
            </a:ext>
            <a:ext uri="{147F2762-F138-4A5C-976F-8EAC2B608ADB}">
              <a16:predDERef xmlns:a16="http://schemas.microsoft.com/office/drawing/2014/main" pred="{7859CD76-1477-463F-866D-EF8B6FD90B09}"/>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201" name="Obraz 1812">
          <a:extLst>
            <a:ext uri="{FF2B5EF4-FFF2-40B4-BE49-F238E27FC236}">
              <a16:creationId xmlns:a16="http://schemas.microsoft.com/office/drawing/2014/main" id="{B546499D-11E8-41B6-9A1C-67BF58500429}"/>
            </a:ext>
            <a:ext uri="{147F2762-F138-4A5C-976F-8EAC2B608ADB}">
              <a16:predDERef xmlns:a16="http://schemas.microsoft.com/office/drawing/2014/main" pred="{95B09F39-1878-4B03-AC51-46255AFCB9F1}"/>
            </a:ext>
          </a:extLst>
        </xdr:cNvPr>
        <xdr:cNvPicPr>
          <a:picLocks noChangeAspect="1"/>
        </xdr:cNvPicPr>
      </xdr:nvPicPr>
      <xdr:blipFill>
        <a:blip xmlns:r="http://schemas.openxmlformats.org/officeDocument/2006/relationships" r:embed="rId2" cstate="print"/>
        <a:stretch>
          <a:fillRect/>
        </a:stretch>
      </xdr:blipFill>
      <xdr:spPr>
        <a:xfrm>
          <a:off x="228600" y="12553950"/>
          <a:ext cx="3028" cy="783665"/>
        </a:xfrm>
        <a:prstGeom prst="rect">
          <a:avLst/>
        </a:prstGeom>
      </xdr:spPr>
    </xdr:pic>
    <xdr:clientData/>
  </xdr:oneCellAnchor>
  <xdr:oneCellAnchor>
    <xdr:from>
      <xdr:col>0</xdr:col>
      <xdr:colOff>0</xdr:colOff>
      <xdr:row>4</xdr:row>
      <xdr:rowOff>0</xdr:rowOff>
    </xdr:from>
    <xdr:ext cx="3028" cy="783665"/>
    <xdr:pic>
      <xdr:nvPicPr>
        <xdr:cNvPr id="202" name="Obraz 11">
          <a:extLst>
            <a:ext uri="{FF2B5EF4-FFF2-40B4-BE49-F238E27FC236}">
              <a16:creationId xmlns:a16="http://schemas.microsoft.com/office/drawing/2014/main" id="{DC709E46-61A9-4632-9489-C6490364C159}"/>
            </a:ext>
            <a:ext uri="{147F2762-F138-4A5C-976F-8EAC2B608ADB}">
              <a16:predDERef xmlns:a16="http://schemas.microsoft.com/office/drawing/2014/main" pred="{836E2D13-ED16-4A5A-85F4-847D38E409CE}"/>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3" name="Obraz 14">
          <a:extLst>
            <a:ext uri="{FF2B5EF4-FFF2-40B4-BE49-F238E27FC236}">
              <a16:creationId xmlns:a16="http://schemas.microsoft.com/office/drawing/2014/main" id="{391C3C8C-A15C-469A-A5CD-2F4D3156AA9E}"/>
            </a:ext>
            <a:ext uri="{147F2762-F138-4A5C-976F-8EAC2B608ADB}">
              <a16:predDERef xmlns:a16="http://schemas.microsoft.com/office/drawing/2014/main" pred="{820505E9-493E-4DC7-A412-C590D5B2D792}"/>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4" name="Obraz 20">
          <a:extLst>
            <a:ext uri="{FF2B5EF4-FFF2-40B4-BE49-F238E27FC236}">
              <a16:creationId xmlns:a16="http://schemas.microsoft.com/office/drawing/2014/main" id="{C366B219-F9EC-4B3B-90ED-7BDE3C3FCC3F}"/>
            </a:ext>
            <a:ext uri="{147F2762-F138-4A5C-976F-8EAC2B608ADB}">
              <a16:predDERef xmlns:a16="http://schemas.microsoft.com/office/drawing/2014/main" pred="{99A94E1D-1F0D-410E-B14A-3B09463B0C28}"/>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5" name="Obraz 23">
          <a:extLst>
            <a:ext uri="{FF2B5EF4-FFF2-40B4-BE49-F238E27FC236}">
              <a16:creationId xmlns:a16="http://schemas.microsoft.com/office/drawing/2014/main" id="{DED29FD3-C902-4B73-A375-6F8EEC3D591F}"/>
            </a:ext>
            <a:ext uri="{147F2762-F138-4A5C-976F-8EAC2B608ADB}">
              <a16:predDERef xmlns:a16="http://schemas.microsoft.com/office/drawing/2014/main" pred="{15E8E27A-6F28-452E-894D-20A12040D913}"/>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6" name="Obraz 1800">
          <a:extLst>
            <a:ext uri="{FF2B5EF4-FFF2-40B4-BE49-F238E27FC236}">
              <a16:creationId xmlns:a16="http://schemas.microsoft.com/office/drawing/2014/main" id="{D0919F3A-C7E8-4E29-B153-917B896655DB}"/>
            </a:ext>
            <a:ext uri="{147F2762-F138-4A5C-976F-8EAC2B608ADB}">
              <a16:predDERef xmlns:a16="http://schemas.microsoft.com/office/drawing/2014/main" pred="{3D1614B8-1ADB-4280-BB05-9F19AFA683A5}"/>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7" name="Obraz 1803">
          <a:extLst>
            <a:ext uri="{FF2B5EF4-FFF2-40B4-BE49-F238E27FC236}">
              <a16:creationId xmlns:a16="http://schemas.microsoft.com/office/drawing/2014/main" id="{765070BF-3EB7-4F2E-BC7E-B98FACE67A29}"/>
            </a:ext>
            <a:ext uri="{147F2762-F138-4A5C-976F-8EAC2B608ADB}">
              <a16:predDERef xmlns:a16="http://schemas.microsoft.com/office/drawing/2014/main" pred="{0057F60A-E7A4-4EDF-B27F-07FA2777F24C}"/>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8" name="Obraz 1809">
          <a:extLst>
            <a:ext uri="{FF2B5EF4-FFF2-40B4-BE49-F238E27FC236}">
              <a16:creationId xmlns:a16="http://schemas.microsoft.com/office/drawing/2014/main" id="{6B9F4A44-098E-4813-A791-FF609F7E1516}"/>
            </a:ext>
            <a:ext uri="{147F2762-F138-4A5C-976F-8EAC2B608ADB}">
              <a16:predDERef xmlns:a16="http://schemas.microsoft.com/office/drawing/2014/main" pred="{702AFE6D-7E0F-4464-85FA-DEC5ADF0B93E}"/>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09" name="Obraz 1812">
          <a:extLst>
            <a:ext uri="{FF2B5EF4-FFF2-40B4-BE49-F238E27FC236}">
              <a16:creationId xmlns:a16="http://schemas.microsoft.com/office/drawing/2014/main" id="{D481F237-3156-40EF-9675-677048DAC4C3}"/>
            </a:ext>
            <a:ext uri="{147F2762-F138-4A5C-976F-8EAC2B608ADB}">
              <a16:predDERef xmlns:a16="http://schemas.microsoft.com/office/drawing/2014/main" pred="{DB507EDA-FC52-4B71-828E-375599FB80D4}"/>
            </a:ext>
          </a:extLst>
        </xdr:cNvPr>
        <xdr:cNvPicPr>
          <a:picLocks noChangeAspect="1"/>
        </xdr:cNvPicPr>
      </xdr:nvPicPr>
      <xdr:blipFill>
        <a:blip xmlns:r="http://schemas.openxmlformats.org/officeDocument/2006/relationships" r:embed="rId2" cstate="print"/>
        <a:stretch>
          <a:fillRect/>
        </a:stretch>
      </xdr:blipFill>
      <xdr:spPr>
        <a:xfrm>
          <a:off x="228600" y="13696950"/>
          <a:ext cx="3028" cy="783665"/>
        </a:xfrm>
        <a:prstGeom prst="rect">
          <a:avLst/>
        </a:prstGeom>
      </xdr:spPr>
    </xdr:pic>
    <xdr:clientData/>
  </xdr:oneCellAnchor>
  <xdr:oneCellAnchor>
    <xdr:from>
      <xdr:col>0</xdr:col>
      <xdr:colOff>0</xdr:colOff>
      <xdr:row>4</xdr:row>
      <xdr:rowOff>0</xdr:rowOff>
    </xdr:from>
    <xdr:ext cx="3028" cy="783665"/>
    <xdr:pic>
      <xdr:nvPicPr>
        <xdr:cNvPr id="210" name="Obraz 11">
          <a:extLst>
            <a:ext uri="{FF2B5EF4-FFF2-40B4-BE49-F238E27FC236}">
              <a16:creationId xmlns:a16="http://schemas.microsoft.com/office/drawing/2014/main" id="{EBEFA7FD-73E6-4A3D-8F44-FCFA2165DDD0}"/>
            </a:ext>
            <a:ext uri="{147F2762-F138-4A5C-976F-8EAC2B608ADB}">
              <a16:predDERef xmlns:a16="http://schemas.microsoft.com/office/drawing/2014/main" pred="{F0B42D10-4783-42BB-B52B-A1046237C739}"/>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1" name="Obraz 14">
          <a:extLst>
            <a:ext uri="{FF2B5EF4-FFF2-40B4-BE49-F238E27FC236}">
              <a16:creationId xmlns:a16="http://schemas.microsoft.com/office/drawing/2014/main" id="{22C56C92-76D3-456C-9D16-6B509E65C4D6}"/>
            </a:ext>
            <a:ext uri="{147F2762-F138-4A5C-976F-8EAC2B608ADB}">
              <a16:predDERef xmlns:a16="http://schemas.microsoft.com/office/drawing/2014/main" pred="{BBD6669A-2EA8-4307-83B9-576F6DB46243}"/>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2" name="Obraz 20">
          <a:extLst>
            <a:ext uri="{FF2B5EF4-FFF2-40B4-BE49-F238E27FC236}">
              <a16:creationId xmlns:a16="http://schemas.microsoft.com/office/drawing/2014/main" id="{F9CF72B2-6AEE-4B8E-A47C-13F1C547BA96}"/>
            </a:ext>
            <a:ext uri="{147F2762-F138-4A5C-976F-8EAC2B608ADB}">
              <a16:predDERef xmlns:a16="http://schemas.microsoft.com/office/drawing/2014/main" pred="{B76EE03B-D5C8-43E3-991F-7FA3177DBB3B}"/>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3" name="Obraz 23">
          <a:extLst>
            <a:ext uri="{FF2B5EF4-FFF2-40B4-BE49-F238E27FC236}">
              <a16:creationId xmlns:a16="http://schemas.microsoft.com/office/drawing/2014/main" id="{13923719-6467-41A8-BEFD-0F99F6A2D955}"/>
            </a:ext>
            <a:ext uri="{147F2762-F138-4A5C-976F-8EAC2B608ADB}">
              <a16:predDERef xmlns:a16="http://schemas.microsoft.com/office/drawing/2014/main" pred="{AA27FBD9-DD84-4A0B-87E7-77D54608D790}"/>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4" name="Obraz 1800">
          <a:extLst>
            <a:ext uri="{FF2B5EF4-FFF2-40B4-BE49-F238E27FC236}">
              <a16:creationId xmlns:a16="http://schemas.microsoft.com/office/drawing/2014/main" id="{11E6F698-7007-4E4C-8993-C004F473685A}"/>
            </a:ext>
            <a:ext uri="{147F2762-F138-4A5C-976F-8EAC2B608ADB}">
              <a16:predDERef xmlns:a16="http://schemas.microsoft.com/office/drawing/2014/main" pred="{2CAC4C79-9B4A-4C07-90E5-740C194F3FDA}"/>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5" name="Obraz 1803">
          <a:extLst>
            <a:ext uri="{FF2B5EF4-FFF2-40B4-BE49-F238E27FC236}">
              <a16:creationId xmlns:a16="http://schemas.microsoft.com/office/drawing/2014/main" id="{24DC8801-D66A-4928-B88C-FDD5DEAAC1BE}"/>
            </a:ext>
            <a:ext uri="{147F2762-F138-4A5C-976F-8EAC2B608ADB}">
              <a16:predDERef xmlns:a16="http://schemas.microsoft.com/office/drawing/2014/main" pred="{E9FCA6BE-C46B-44AE-A6F6-9F9FF51F9430}"/>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6" name="Obraz 1809">
          <a:extLst>
            <a:ext uri="{FF2B5EF4-FFF2-40B4-BE49-F238E27FC236}">
              <a16:creationId xmlns:a16="http://schemas.microsoft.com/office/drawing/2014/main" id="{D53A8635-4021-4490-B909-7CFDAB3B5F1A}"/>
            </a:ext>
            <a:ext uri="{147F2762-F138-4A5C-976F-8EAC2B608ADB}">
              <a16:predDERef xmlns:a16="http://schemas.microsoft.com/office/drawing/2014/main" pred="{55D8161F-63FF-456A-80DD-EED97FDFE19A}"/>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7" name="Obraz 1812">
          <a:extLst>
            <a:ext uri="{FF2B5EF4-FFF2-40B4-BE49-F238E27FC236}">
              <a16:creationId xmlns:a16="http://schemas.microsoft.com/office/drawing/2014/main" id="{F3A8A97B-BDC4-457A-995F-1D78537A8053}"/>
            </a:ext>
            <a:ext uri="{147F2762-F138-4A5C-976F-8EAC2B608ADB}">
              <a16:predDERef xmlns:a16="http://schemas.microsoft.com/office/drawing/2014/main" pred="{104C754D-D098-4037-8BA6-62735B11CA60}"/>
            </a:ext>
          </a:extLst>
        </xdr:cNvPr>
        <xdr:cNvPicPr>
          <a:picLocks noChangeAspect="1"/>
        </xdr:cNvPicPr>
      </xdr:nvPicPr>
      <xdr:blipFill>
        <a:blip xmlns:r="http://schemas.openxmlformats.org/officeDocument/2006/relationships" r:embed="rId2" cstate="print"/>
        <a:stretch>
          <a:fillRect/>
        </a:stretch>
      </xdr:blipFill>
      <xdr:spPr>
        <a:xfrm>
          <a:off x="228600" y="15554325"/>
          <a:ext cx="3028" cy="783665"/>
        </a:xfrm>
        <a:prstGeom prst="rect">
          <a:avLst/>
        </a:prstGeom>
      </xdr:spPr>
    </xdr:pic>
    <xdr:clientData/>
  </xdr:oneCellAnchor>
  <xdr:oneCellAnchor>
    <xdr:from>
      <xdr:col>0</xdr:col>
      <xdr:colOff>0</xdr:colOff>
      <xdr:row>4</xdr:row>
      <xdr:rowOff>0</xdr:rowOff>
    </xdr:from>
    <xdr:ext cx="3028" cy="783665"/>
    <xdr:pic>
      <xdr:nvPicPr>
        <xdr:cNvPr id="218" name="Obraz 11">
          <a:extLst>
            <a:ext uri="{FF2B5EF4-FFF2-40B4-BE49-F238E27FC236}">
              <a16:creationId xmlns:a16="http://schemas.microsoft.com/office/drawing/2014/main" id="{EC36551E-C114-482E-907F-8D0253CD1084}"/>
            </a:ext>
            <a:ext uri="{147F2762-F138-4A5C-976F-8EAC2B608ADB}">
              <a16:predDERef xmlns:a16="http://schemas.microsoft.com/office/drawing/2014/main" pred="{1C333E20-4040-4AB4-99E6-860EF221CE0A}"/>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19" name="Obraz 14">
          <a:extLst>
            <a:ext uri="{FF2B5EF4-FFF2-40B4-BE49-F238E27FC236}">
              <a16:creationId xmlns:a16="http://schemas.microsoft.com/office/drawing/2014/main" id="{9F3290BD-7109-4B5E-BBF1-4E339D1D2D63}"/>
            </a:ext>
            <a:ext uri="{147F2762-F138-4A5C-976F-8EAC2B608ADB}">
              <a16:predDERef xmlns:a16="http://schemas.microsoft.com/office/drawing/2014/main" pred="{4505447A-CC3D-4B8A-B15F-C85BE14B2F1B}"/>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0" name="Obraz 20">
          <a:extLst>
            <a:ext uri="{FF2B5EF4-FFF2-40B4-BE49-F238E27FC236}">
              <a16:creationId xmlns:a16="http://schemas.microsoft.com/office/drawing/2014/main" id="{EB612B11-9367-4053-8362-1EE1905A736B}"/>
            </a:ext>
            <a:ext uri="{147F2762-F138-4A5C-976F-8EAC2B608ADB}">
              <a16:predDERef xmlns:a16="http://schemas.microsoft.com/office/drawing/2014/main" pred="{4DCB0FB7-EB26-4484-AFE0-36F098F9CF98}"/>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1" name="Obraz 23">
          <a:extLst>
            <a:ext uri="{FF2B5EF4-FFF2-40B4-BE49-F238E27FC236}">
              <a16:creationId xmlns:a16="http://schemas.microsoft.com/office/drawing/2014/main" id="{47FE4095-1E74-4006-A631-BC5E9063855E}"/>
            </a:ext>
            <a:ext uri="{147F2762-F138-4A5C-976F-8EAC2B608ADB}">
              <a16:predDERef xmlns:a16="http://schemas.microsoft.com/office/drawing/2014/main" pred="{7F92220B-0529-4760-BE4D-0673B9A0C269}"/>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2" name="Obraz 1800">
          <a:extLst>
            <a:ext uri="{FF2B5EF4-FFF2-40B4-BE49-F238E27FC236}">
              <a16:creationId xmlns:a16="http://schemas.microsoft.com/office/drawing/2014/main" id="{B7919F13-C598-4103-944F-6CF38B6C39D8}"/>
            </a:ext>
            <a:ext uri="{147F2762-F138-4A5C-976F-8EAC2B608ADB}">
              <a16:predDERef xmlns:a16="http://schemas.microsoft.com/office/drawing/2014/main" pred="{5F2AA9A4-A8A3-4B87-AE98-6AE984CA6A18}"/>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3" name="Obraz 1803">
          <a:extLst>
            <a:ext uri="{FF2B5EF4-FFF2-40B4-BE49-F238E27FC236}">
              <a16:creationId xmlns:a16="http://schemas.microsoft.com/office/drawing/2014/main" id="{F902B831-A81E-4404-9C41-78BFFC56D1E4}"/>
            </a:ext>
            <a:ext uri="{147F2762-F138-4A5C-976F-8EAC2B608ADB}">
              <a16:predDERef xmlns:a16="http://schemas.microsoft.com/office/drawing/2014/main" pred="{FC1F1917-B850-474E-BA3F-9B676EA68389}"/>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4" name="Obraz 1809">
          <a:extLst>
            <a:ext uri="{FF2B5EF4-FFF2-40B4-BE49-F238E27FC236}">
              <a16:creationId xmlns:a16="http://schemas.microsoft.com/office/drawing/2014/main" id="{F5D7477C-8F6C-44E9-BC41-4E2A973DAC0C}"/>
            </a:ext>
            <a:ext uri="{147F2762-F138-4A5C-976F-8EAC2B608ADB}">
              <a16:predDERef xmlns:a16="http://schemas.microsoft.com/office/drawing/2014/main" pred="{7A7EEF20-2C35-4670-A15D-E6DA6985723D}"/>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5" name="Obraz 1812">
          <a:extLst>
            <a:ext uri="{FF2B5EF4-FFF2-40B4-BE49-F238E27FC236}">
              <a16:creationId xmlns:a16="http://schemas.microsoft.com/office/drawing/2014/main" id="{2E569A13-5C87-49C3-AD19-39A6E5270B31}"/>
            </a:ext>
            <a:ext uri="{147F2762-F138-4A5C-976F-8EAC2B608ADB}">
              <a16:predDERef xmlns:a16="http://schemas.microsoft.com/office/drawing/2014/main" pred="{8D51B5E8-67F6-4391-BAE9-A18C7B95CCDD}"/>
            </a:ext>
          </a:extLst>
        </xdr:cNvPr>
        <xdr:cNvPicPr>
          <a:picLocks noChangeAspect="1"/>
        </xdr:cNvPicPr>
      </xdr:nvPicPr>
      <xdr:blipFill>
        <a:blip xmlns:r="http://schemas.openxmlformats.org/officeDocument/2006/relationships" r:embed="rId2" cstate="print"/>
        <a:stretch>
          <a:fillRect/>
        </a:stretch>
      </xdr:blipFill>
      <xdr:spPr>
        <a:xfrm>
          <a:off x="228600" y="16411575"/>
          <a:ext cx="3028" cy="783665"/>
        </a:xfrm>
        <a:prstGeom prst="rect">
          <a:avLst/>
        </a:prstGeom>
      </xdr:spPr>
    </xdr:pic>
    <xdr:clientData/>
  </xdr:oneCellAnchor>
  <xdr:oneCellAnchor>
    <xdr:from>
      <xdr:col>0</xdr:col>
      <xdr:colOff>0</xdr:colOff>
      <xdr:row>4</xdr:row>
      <xdr:rowOff>0</xdr:rowOff>
    </xdr:from>
    <xdr:ext cx="3028" cy="783665"/>
    <xdr:pic>
      <xdr:nvPicPr>
        <xdr:cNvPr id="226" name="Obraz 11">
          <a:extLst>
            <a:ext uri="{FF2B5EF4-FFF2-40B4-BE49-F238E27FC236}">
              <a16:creationId xmlns:a16="http://schemas.microsoft.com/office/drawing/2014/main" id="{2F640FC3-1435-45E0-8E42-F5638FD7FA5A}"/>
            </a:ext>
            <a:ext uri="{147F2762-F138-4A5C-976F-8EAC2B608ADB}">
              <a16:predDERef xmlns:a16="http://schemas.microsoft.com/office/drawing/2014/main" pred="{0B70F51E-70FF-4ADA-90C4-67BA56D16263}"/>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27" name="Obraz 14">
          <a:extLst>
            <a:ext uri="{FF2B5EF4-FFF2-40B4-BE49-F238E27FC236}">
              <a16:creationId xmlns:a16="http://schemas.microsoft.com/office/drawing/2014/main" id="{B173D807-3A5A-425E-87FF-0E0EE06A04F9}"/>
            </a:ext>
            <a:ext uri="{147F2762-F138-4A5C-976F-8EAC2B608ADB}">
              <a16:predDERef xmlns:a16="http://schemas.microsoft.com/office/drawing/2014/main" pred="{91ADBE05-AD5B-4CF7-866B-6807590F6FC4}"/>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28" name="Obraz 20">
          <a:extLst>
            <a:ext uri="{FF2B5EF4-FFF2-40B4-BE49-F238E27FC236}">
              <a16:creationId xmlns:a16="http://schemas.microsoft.com/office/drawing/2014/main" id="{09E2DBF5-93B8-442D-8559-65A7D0394282}"/>
            </a:ext>
            <a:ext uri="{147F2762-F138-4A5C-976F-8EAC2B608ADB}">
              <a16:predDERef xmlns:a16="http://schemas.microsoft.com/office/drawing/2014/main" pred="{BB4A35AC-0D83-43FA-81A6-9B4B9FC1D38C}"/>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29" name="Obraz 23">
          <a:extLst>
            <a:ext uri="{FF2B5EF4-FFF2-40B4-BE49-F238E27FC236}">
              <a16:creationId xmlns:a16="http://schemas.microsoft.com/office/drawing/2014/main" id="{174AED20-2EC7-4AF9-BFDA-CE1DA7DAA458}"/>
            </a:ext>
            <a:ext uri="{147F2762-F138-4A5C-976F-8EAC2B608ADB}">
              <a16:predDERef xmlns:a16="http://schemas.microsoft.com/office/drawing/2014/main" pred="{01B317D4-D544-40AB-801B-5E24F8EF544A}"/>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30" name="Obraz 1800">
          <a:extLst>
            <a:ext uri="{FF2B5EF4-FFF2-40B4-BE49-F238E27FC236}">
              <a16:creationId xmlns:a16="http://schemas.microsoft.com/office/drawing/2014/main" id="{1A8FB9EF-E327-479A-AE7A-13B65B9C813A}"/>
            </a:ext>
            <a:ext uri="{147F2762-F138-4A5C-976F-8EAC2B608ADB}">
              <a16:predDERef xmlns:a16="http://schemas.microsoft.com/office/drawing/2014/main" pred="{6F771A3B-0221-4970-8723-DF909825FCAA}"/>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31" name="Obraz 1803">
          <a:extLst>
            <a:ext uri="{FF2B5EF4-FFF2-40B4-BE49-F238E27FC236}">
              <a16:creationId xmlns:a16="http://schemas.microsoft.com/office/drawing/2014/main" id="{A4F5564F-1465-4D0A-8019-3B5233955F85}"/>
            </a:ext>
            <a:ext uri="{147F2762-F138-4A5C-976F-8EAC2B608ADB}">
              <a16:predDERef xmlns:a16="http://schemas.microsoft.com/office/drawing/2014/main" pred="{C7216287-3692-4EF5-A0AE-A228FC8BC557}"/>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32" name="Obraz 1809">
          <a:extLst>
            <a:ext uri="{FF2B5EF4-FFF2-40B4-BE49-F238E27FC236}">
              <a16:creationId xmlns:a16="http://schemas.microsoft.com/office/drawing/2014/main" id="{119D745A-4E83-432F-8D9E-BCC237650B3A}"/>
            </a:ext>
            <a:ext uri="{147F2762-F138-4A5C-976F-8EAC2B608ADB}">
              <a16:predDERef xmlns:a16="http://schemas.microsoft.com/office/drawing/2014/main" pred="{1BCB92A2-0139-41C5-9383-ECCDDAA3A8E2}"/>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33" name="Obraz 1812">
          <a:extLst>
            <a:ext uri="{FF2B5EF4-FFF2-40B4-BE49-F238E27FC236}">
              <a16:creationId xmlns:a16="http://schemas.microsoft.com/office/drawing/2014/main" id="{FB8B2413-ACE7-4C6C-B2EB-C69F20C9B02D}"/>
            </a:ext>
            <a:ext uri="{147F2762-F138-4A5C-976F-8EAC2B608ADB}">
              <a16:predDERef xmlns:a16="http://schemas.microsoft.com/office/drawing/2014/main" pred="{FB8835AC-C004-4642-AF5F-7873DACD3EEC}"/>
            </a:ext>
          </a:extLst>
        </xdr:cNvPr>
        <xdr:cNvPicPr>
          <a:picLocks noChangeAspect="1"/>
        </xdr:cNvPicPr>
      </xdr:nvPicPr>
      <xdr:blipFill>
        <a:blip xmlns:r="http://schemas.openxmlformats.org/officeDocument/2006/relationships" r:embed="rId2" cstate="print"/>
        <a:stretch>
          <a:fillRect/>
        </a:stretch>
      </xdr:blipFill>
      <xdr:spPr>
        <a:xfrm>
          <a:off x="228600" y="17840325"/>
          <a:ext cx="3028" cy="783665"/>
        </a:xfrm>
        <a:prstGeom prst="rect">
          <a:avLst/>
        </a:prstGeom>
      </xdr:spPr>
    </xdr:pic>
    <xdr:clientData/>
  </xdr:oneCellAnchor>
  <xdr:oneCellAnchor>
    <xdr:from>
      <xdr:col>0</xdr:col>
      <xdr:colOff>0</xdr:colOff>
      <xdr:row>4</xdr:row>
      <xdr:rowOff>0</xdr:rowOff>
    </xdr:from>
    <xdr:ext cx="3028" cy="783665"/>
    <xdr:pic>
      <xdr:nvPicPr>
        <xdr:cNvPr id="234" name="Obraz 11">
          <a:extLst>
            <a:ext uri="{FF2B5EF4-FFF2-40B4-BE49-F238E27FC236}">
              <a16:creationId xmlns:a16="http://schemas.microsoft.com/office/drawing/2014/main" id="{AB17607E-FBD3-4269-A4D9-0B087EF05FE4}"/>
            </a:ext>
            <a:ext uri="{147F2762-F138-4A5C-976F-8EAC2B608ADB}">
              <a16:predDERef xmlns:a16="http://schemas.microsoft.com/office/drawing/2014/main" pred="{85C5243D-93D8-4A99-9441-FE4EE4F432CE}"/>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35" name="Obraz 14">
          <a:extLst>
            <a:ext uri="{FF2B5EF4-FFF2-40B4-BE49-F238E27FC236}">
              <a16:creationId xmlns:a16="http://schemas.microsoft.com/office/drawing/2014/main" id="{9F660C1E-FC55-42CA-A899-75EC10CC84E1}"/>
            </a:ext>
            <a:ext uri="{147F2762-F138-4A5C-976F-8EAC2B608ADB}">
              <a16:predDERef xmlns:a16="http://schemas.microsoft.com/office/drawing/2014/main" pred="{A9F19B24-4D21-47CC-AA9D-AD0CD353887B}"/>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36" name="Obraz 20">
          <a:extLst>
            <a:ext uri="{FF2B5EF4-FFF2-40B4-BE49-F238E27FC236}">
              <a16:creationId xmlns:a16="http://schemas.microsoft.com/office/drawing/2014/main" id="{5AA3FDB7-6F86-494B-8D13-77278A35F3EA}"/>
            </a:ext>
            <a:ext uri="{147F2762-F138-4A5C-976F-8EAC2B608ADB}">
              <a16:predDERef xmlns:a16="http://schemas.microsoft.com/office/drawing/2014/main" pred="{33E834E8-9F25-49EA-8F83-E79150701AD2}"/>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37" name="Obraz 23">
          <a:extLst>
            <a:ext uri="{FF2B5EF4-FFF2-40B4-BE49-F238E27FC236}">
              <a16:creationId xmlns:a16="http://schemas.microsoft.com/office/drawing/2014/main" id="{9C415BD3-46E0-48DA-8F50-0261442D52D8}"/>
            </a:ext>
            <a:ext uri="{147F2762-F138-4A5C-976F-8EAC2B608ADB}">
              <a16:predDERef xmlns:a16="http://schemas.microsoft.com/office/drawing/2014/main" pred="{2310BEF8-24DE-4418-B320-A23B00A74C46}"/>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38" name="Obraz 1800">
          <a:extLst>
            <a:ext uri="{FF2B5EF4-FFF2-40B4-BE49-F238E27FC236}">
              <a16:creationId xmlns:a16="http://schemas.microsoft.com/office/drawing/2014/main" id="{804BE31B-9B9C-480C-80EE-3B1CACFC7F7A}"/>
            </a:ext>
            <a:ext uri="{147F2762-F138-4A5C-976F-8EAC2B608ADB}">
              <a16:predDERef xmlns:a16="http://schemas.microsoft.com/office/drawing/2014/main" pred="{6207D63B-C4D7-4DE0-9254-8190786035C8}"/>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39" name="Obraz 1803">
          <a:extLst>
            <a:ext uri="{FF2B5EF4-FFF2-40B4-BE49-F238E27FC236}">
              <a16:creationId xmlns:a16="http://schemas.microsoft.com/office/drawing/2014/main" id="{CD2340BF-C2F9-440A-891D-EE5AF92070EA}"/>
            </a:ext>
            <a:ext uri="{147F2762-F138-4A5C-976F-8EAC2B608ADB}">
              <a16:predDERef xmlns:a16="http://schemas.microsoft.com/office/drawing/2014/main" pred="{A264E444-CF77-40E7-9E94-798528F5AEBE}"/>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40" name="Obraz 1809">
          <a:extLst>
            <a:ext uri="{FF2B5EF4-FFF2-40B4-BE49-F238E27FC236}">
              <a16:creationId xmlns:a16="http://schemas.microsoft.com/office/drawing/2014/main" id="{352FFE22-C4B2-41EC-9FA9-7B6D4AA9D2E6}"/>
            </a:ext>
            <a:ext uri="{147F2762-F138-4A5C-976F-8EAC2B608ADB}">
              <a16:predDERef xmlns:a16="http://schemas.microsoft.com/office/drawing/2014/main" pred="{94594482-B444-4EDE-81C9-4281AFB0F6E2}"/>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41" name="Obraz 1812">
          <a:extLst>
            <a:ext uri="{FF2B5EF4-FFF2-40B4-BE49-F238E27FC236}">
              <a16:creationId xmlns:a16="http://schemas.microsoft.com/office/drawing/2014/main" id="{CBFA19D6-474A-47EC-BAFA-A3E751241881}"/>
            </a:ext>
            <a:ext uri="{147F2762-F138-4A5C-976F-8EAC2B608ADB}">
              <a16:predDERef xmlns:a16="http://schemas.microsoft.com/office/drawing/2014/main" pred="{27A1089A-1F4A-4B9A-91E4-EA1DA4113116}"/>
            </a:ext>
          </a:extLst>
        </xdr:cNvPr>
        <xdr:cNvPicPr>
          <a:picLocks noChangeAspect="1"/>
        </xdr:cNvPicPr>
      </xdr:nvPicPr>
      <xdr:blipFill>
        <a:blip xmlns:r="http://schemas.openxmlformats.org/officeDocument/2006/relationships" r:embed="rId2" cstate="print"/>
        <a:stretch>
          <a:fillRect/>
        </a:stretch>
      </xdr:blipFill>
      <xdr:spPr>
        <a:xfrm>
          <a:off x="228600" y="18840450"/>
          <a:ext cx="3028" cy="783665"/>
        </a:xfrm>
        <a:prstGeom prst="rect">
          <a:avLst/>
        </a:prstGeom>
      </xdr:spPr>
    </xdr:pic>
    <xdr:clientData/>
  </xdr:oneCellAnchor>
  <xdr:oneCellAnchor>
    <xdr:from>
      <xdr:col>0</xdr:col>
      <xdr:colOff>0</xdr:colOff>
      <xdr:row>4</xdr:row>
      <xdr:rowOff>0</xdr:rowOff>
    </xdr:from>
    <xdr:ext cx="3028" cy="783665"/>
    <xdr:pic>
      <xdr:nvPicPr>
        <xdr:cNvPr id="242" name="Obraz 11">
          <a:extLst>
            <a:ext uri="{FF2B5EF4-FFF2-40B4-BE49-F238E27FC236}">
              <a16:creationId xmlns:a16="http://schemas.microsoft.com/office/drawing/2014/main" id="{4A6C33C4-3109-4C58-92A5-073702254878}"/>
            </a:ext>
            <a:ext uri="{147F2762-F138-4A5C-976F-8EAC2B608ADB}">
              <a16:predDERef xmlns:a16="http://schemas.microsoft.com/office/drawing/2014/main" pred="{700DE8FE-1511-4986-84F3-2B221685872F}"/>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3" name="Obraz 14">
          <a:extLst>
            <a:ext uri="{FF2B5EF4-FFF2-40B4-BE49-F238E27FC236}">
              <a16:creationId xmlns:a16="http://schemas.microsoft.com/office/drawing/2014/main" id="{6B6DEF85-0EE0-4A91-8CDA-BE9BA3366DCC}"/>
            </a:ext>
            <a:ext uri="{147F2762-F138-4A5C-976F-8EAC2B608ADB}">
              <a16:predDERef xmlns:a16="http://schemas.microsoft.com/office/drawing/2014/main" pred="{AE5F983E-EC9F-4F24-A3AD-092D22AE9D14}"/>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4" name="Obraz 20">
          <a:extLst>
            <a:ext uri="{FF2B5EF4-FFF2-40B4-BE49-F238E27FC236}">
              <a16:creationId xmlns:a16="http://schemas.microsoft.com/office/drawing/2014/main" id="{DAA75259-B456-4B85-9A52-227CFA933589}"/>
            </a:ext>
            <a:ext uri="{147F2762-F138-4A5C-976F-8EAC2B608ADB}">
              <a16:predDERef xmlns:a16="http://schemas.microsoft.com/office/drawing/2014/main" pred="{DA33BC21-F617-41F5-87E3-62ECB32E8959}"/>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5" name="Obraz 23">
          <a:extLst>
            <a:ext uri="{FF2B5EF4-FFF2-40B4-BE49-F238E27FC236}">
              <a16:creationId xmlns:a16="http://schemas.microsoft.com/office/drawing/2014/main" id="{2F9B2C41-0884-436F-8E63-8422C7E365C6}"/>
            </a:ext>
            <a:ext uri="{147F2762-F138-4A5C-976F-8EAC2B608ADB}">
              <a16:predDERef xmlns:a16="http://schemas.microsoft.com/office/drawing/2014/main" pred="{2E98C42B-B7E2-4E1A-89D6-897EBA8E4021}"/>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6" name="Obraz 1800">
          <a:extLst>
            <a:ext uri="{FF2B5EF4-FFF2-40B4-BE49-F238E27FC236}">
              <a16:creationId xmlns:a16="http://schemas.microsoft.com/office/drawing/2014/main" id="{72B20B66-57C0-4308-BD49-CD976F35BE52}"/>
            </a:ext>
            <a:ext uri="{147F2762-F138-4A5C-976F-8EAC2B608ADB}">
              <a16:predDERef xmlns:a16="http://schemas.microsoft.com/office/drawing/2014/main" pred="{429E1DF9-215D-4D33-B8EB-70BFF7C02010}"/>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7" name="Obraz 1803">
          <a:extLst>
            <a:ext uri="{FF2B5EF4-FFF2-40B4-BE49-F238E27FC236}">
              <a16:creationId xmlns:a16="http://schemas.microsoft.com/office/drawing/2014/main" id="{B02BC5DF-0FDD-4082-A441-755BA5813DC8}"/>
            </a:ext>
            <a:ext uri="{147F2762-F138-4A5C-976F-8EAC2B608ADB}">
              <a16:predDERef xmlns:a16="http://schemas.microsoft.com/office/drawing/2014/main" pred="{68AA2E51-BF2D-4762-B53D-292DE5976DC7}"/>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8" name="Obraz 1809">
          <a:extLst>
            <a:ext uri="{FF2B5EF4-FFF2-40B4-BE49-F238E27FC236}">
              <a16:creationId xmlns:a16="http://schemas.microsoft.com/office/drawing/2014/main" id="{BD11B6BD-8B43-46B9-B99F-EB5143768D8F}"/>
            </a:ext>
            <a:ext uri="{147F2762-F138-4A5C-976F-8EAC2B608ADB}">
              <a16:predDERef xmlns:a16="http://schemas.microsoft.com/office/drawing/2014/main" pred="{A91D656D-1000-4795-BC36-5A065A6DD754}"/>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49" name="Obraz 1812">
          <a:extLst>
            <a:ext uri="{FF2B5EF4-FFF2-40B4-BE49-F238E27FC236}">
              <a16:creationId xmlns:a16="http://schemas.microsoft.com/office/drawing/2014/main" id="{B4723D7F-BC3B-4033-B10A-71E0A9782C3D}"/>
            </a:ext>
            <a:ext uri="{147F2762-F138-4A5C-976F-8EAC2B608ADB}">
              <a16:predDERef xmlns:a16="http://schemas.microsoft.com/office/drawing/2014/main" pred="{30ED9972-A0C2-4264-9DBF-E52565D7ABD6}"/>
            </a:ext>
          </a:extLst>
        </xdr:cNvPr>
        <xdr:cNvPicPr>
          <a:picLocks noChangeAspect="1"/>
        </xdr:cNvPicPr>
      </xdr:nvPicPr>
      <xdr:blipFill>
        <a:blip xmlns:r="http://schemas.openxmlformats.org/officeDocument/2006/relationships" r:embed="rId2" cstate="print"/>
        <a:stretch>
          <a:fillRect/>
        </a:stretch>
      </xdr:blipFill>
      <xdr:spPr>
        <a:xfrm>
          <a:off x="228600" y="19697700"/>
          <a:ext cx="3028" cy="783665"/>
        </a:xfrm>
        <a:prstGeom prst="rect">
          <a:avLst/>
        </a:prstGeom>
      </xdr:spPr>
    </xdr:pic>
    <xdr:clientData/>
  </xdr:oneCellAnchor>
  <xdr:oneCellAnchor>
    <xdr:from>
      <xdr:col>0</xdr:col>
      <xdr:colOff>0</xdr:colOff>
      <xdr:row>4</xdr:row>
      <xdr:rowOff>0</xdr:rowOff>
    </xdr:from>
    <xdr:ext cx="3028" cy="783665"/>
    <xdr:pic>
      <xdr:nvPicPr>
        <xdr:cNvPr id="250" name="Obraz 11">
          <a:extLst>
            <a:ext uri="{FF2B5EF4-FFF2-40B4-BE49-F238E27FC236}">
              <a16:creationId xmlns:a16="http://schemas.microsoft.com/office/drawing/2014/main" id="{5E739B2A-D361-4C02-8BA6-070AAFB14E07}"/>
            </a:ext>
            <a:ext uri="{147F2762-F138-4A5C-976F-8EAC2B608ADB}">
              <a16:predDERef xmlns:a16="http://schemas.microsoft.com/office/drawing/2014/main" pred="{9921F5E2-9916-49F4-B0D0-BB3D98F8358E}"/>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1" name="Obraz 14">
          <a:extLst>
            <a:ext uri="{FF2B5EF4-FFF2-40B4-BE49-F238E27FC236}">
              <a16:creationId xmlns:a16="http://schemas.microsoft.com/office/drawing/2014/main" id="{0652BF40-5F10-472B-B85B-5C0841383E06}"/>
            </a:ext>
            <a:ext uri="{147F2762-F138-4A5C-976F-8EAC2B608ADB}">
              <a16:predDERef xmlns:a16="http://schemas.microsoft.com/office/drawing/2014/main" pred="{0B5AD6DF-C486-43B5-93DF-FAB1BB680488}"/>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2" name="Obraz 20">
          <a:extLst>
            <a:ext uri="{FF2B5EF4-FFF2-40B4-BE49-F238E27FC236}">
              <a16:creationId xmlns:a16="http://schemas.microsoft.com/office/drawing/2014/main" id="{69A4C766-65A1-4A8E-A803-FCCCA4FFF7E1}"/>
            </a:ext>
            <a:ext uri="{147F2762-F138-4A5C-976F-8EAC2B608ADB}">
              <a16:predDERef xmlns:a16="http://schemas.microsoft.com/office/drawing/2014/main" pred="{0C65A0D1-DFC6-49D5-9967-C78DDA578F20}"/>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3" name="Obraz 23">
          <a:extLst>
            <a:ext uri="{FF2B5EF4-FFF2-40B4-BE49-F238E27FC236}">
              <a16:creationId xmlns:a16="http://schemas.microsoft.com/office/drawing/2014/main" id="{5C6D7DDC-96B4-479B-AA52-7B34BB56E552}"/>
            </a:ext>
            <a:ext uri="{147F2762-F138-4A5C-976F-8EAC2B608ADB}">
              <a16:predDERef xmlns:a16="http://schemas.microsoft.com/office/drawing/2014/main" pred="{05F922C2-C804-47A6-BD76-BD704153D926}"/>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4" name="Obraz 1800">
          <a:extLst>
            <a:ext uri="{FF2B5EF4-FFF2-40B4-BE49-F238E27FC236}">
              <a16:creationId xmlns:a16="http://schemas.microsoft.com/office/drawing/2014/main" id="{250D61EA-6D12-4E7D-B25C-B602C4F0DDB6}"/>
            </a:ext>
            <a:ext uri="{147F2762-F138-4A5C-976F-8EAC2B608ADB}">
              <a16:predDERef xmlns:a16="http://schemas.microsoft.com/office/drawing/2014/main" pred="{8CEB88CE-9395-4136-AD83-10477C8A17A6}"/>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5" name="Obraz 1803">
          <a:extLst>
            <a:ext uri="{FF2B5EF4-FFF2-40B4-BE49-F238E27FC236}">
              <a16:creationId xmlns:a16="http://schemas.microsoft.com/office/drawing/2014/main" id="{F4405964-8AA7-476C-9C3A-154FA6BEBAE7}"/>
            </a:ext>
            <a:ext uri="{147F2762-F138-4A5C-976F-8EAC2B608ADB}">
              <a16:predDERef xmlns:a16="http://schemas.microsoft.com/office/drawing/2014/main" pred="{E1D575E6-4226-44D9-BBB9-4FF08F08F3FA}"/>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6" name="Obraz 1809">
          <a:extLst>
            <a:ext uri="{FF2B5EF4-FFF2-40B4-BE49-F238E27FC236}">
              <a16:creationId xmlns:a16="http://schemas.microsoft.com/office/drawing/2014/main" id="{342FCB71-8643-429A-A2C3-A53E9BEF8E65}"/>
            </a:ext>
            <a:ext uri="{147F2762-F138-4A5C-976F-8EAC2B608ADB}">
              <a16:predDERef xmlns:a16="http://schemas.microsoft.com/office/drawing/2014/main" pred="{9C030465-E37E-45A7-8CCE-7512FE73D5C9}"/>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7" name="Obraz 1812">
          <a:extLst>
            <a:ext uri="{FF2B5EF4-FFF2-40B4-BE49-F238E27FC236}">
              <a16:creationId xmlns:a16="http://schemas.microsoft.com/office/drawing/2014/main" id="{A087DB56-2E2E-4502-818A-25CB209A49FF}"/>
            </a:ext>
            <a:ext uri="{147F2762-F138-4A5C-976F-8EAC2B608ADB}">
              <a16:predDERef xmlns:a16="http://schemas.microsoft.com/office/drawing/2014/main" pred="{828AD6E0-ED0A-4B7F-86F4-3AF35E1318E3}"/>
            </a:ext>
          </a:extLst>
        </xdr:cNvPr>
        <xdr:cNvPicPr>
          <a:picLocks noChangeAspect="1"/>
        </xdr:cNvPicPr>
      </xdr:nvPicPr>
      <xdr:blipFill>
        <a:blip xmlns:r="http://schemas.openxmlformats.org/officeDocument/2006/relationships" r:embed="rId2" cstate="print"/>
        <a:stretch>
          <a:fillRect/>
        </a:stretch>
      </xdr:blipFill>
      <xdr:spPr>
        <a:xfrm>
          <a:off x="228600" y="20554950"/>
          <a:ext cx="3028" cy="783665"/>
        </a:xfrm>
        <a:prstGeom prst="rect">
          <a:avLst/>
        </a:prstGeom>
      </xdr:spPr>
    </xdr:pic>
    <xdr:clientData/>
  </xdr:oneCellAnchor>
  <xdr:oneCellAnchor>
    <xdr:from>
      <xdr:col>0</xdr:col>
      <xdr:colOff>0</xdr:colOff>
      <xdr:row>4</xdr:row>
      <xdr:rowOff>0</xdr:rowOff>
    </xdr:from>
    <xdr:ext cx="3028" cy="783665"/>
    <xdr:pic>
      <xdr:nvPicPr>
        <xdr:cNvPr id="258" name="Obraz 11">
          <a:extLst>
            <a:ext uri="{FF2B5EF4-FFF2-40B4-BE49-F238E27FC236}">
              <a16:creationId xmlns:a16="http://schemas.microsoft.com/office/drawing/2014/main" id="{E02060F2-F013-4CEA-986E-2F6B0B53A849}"/>
            </a:ext>
            <a:ext uri="{147F2762-F138-4A5C-976F-8EAC2B608ADB}">
              <a16:predDERef xmlns:a16="http://schemas.microsoft.com/office/drawing/2014/main" pred="{DAC8994A-0F90-49E0-B6F8-49E457072FCE}"/>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59" name="Obraz 14">
          <a:extLst>
            <a:ext uri="{FF2B5EF4-FFF2-40B4-BE49-F238E27FC236}">
              <a16:creationId xmlns:a16="http://schemas.microsoft.com/office/drawing/2014/main" id="{8AA65FE7-8D6A-4A49-B08E-8499F6D7C01F}"/>
            </a:ext>
            <a:ext uri="{147F2762-F138-4A5C-976F-8EAC2B608ADB}">
              <a16:predDERef xmlns:a16="http://schemas.microsoft.com/office/drawing/2014/main" pred="{711B0400-5BEB-45AA-A4E6-FA86BBE55DC1}"/>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0" name="Obraz 20">
          <a:extLst>
            <a:ext uri="{FF2B5EF4-FFF2-40B4-BE49-F238E27FC236}">
              <a16:creationId xmlns:a16="http://schemas.microsoft.com/office/drawing/2014/main" id="{233C27B9-19E8-4150-B869-40CC4E0EB825}"/>
            </a:ext>
            <a:ext uri="{147F2762-F138-4A5C-976F-8EAC2B608ADB}">
              <a16:predDERef xmlns:a16="http://schemas.microsoft.com/office/drawing/2014/main" pred="{0B6464B3-F480-4EFC-BAB9-6E52E820B4D5}"/>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1" name="Obraz 23">
          <a:extLst>
            <a:ext uri="{FF2B5EF4-FFF2-40B4-BE49-F238E27FC236}">
              <a16:creationId xmlns:a16="http://schemas.microsoft.com/office/drawing/2014/main" id="{A4FC6D6A-D1F3-4806-8CCA-F9A6D4C040B8}"/>
            </a:ext>
            <a:ext uri="{147F2762-F138-4A5C-976F-8EAC2B608ADB}">
              <a16:predDERef xmlns:a16="http://schemas.microsoft.com/office/drawing/2014/main" pred="{D4B67AF5-4DC5-4DBA-8F73-AB9504676691}"/>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2" name="Obraz 1800">
          <a:extLst>
            <a:ext uri="{FF2B5EF4-FFF2-40B4-BE49-F238E27FC236}">
              <a16:creationId xmlns:a16="http://schemas.microsoft.com/office/drawing/2014/main" id="{0624D9EA-75D1-4EE2-9B18-11C049DDE255}"/>
            </a:ext>
            <a:ext uri="{147F2762-F138-4A5C-976F-8EAC2B608ADB}">
              <a16:predDERef xmlns:a16="http://schemas.microsoft.com/office/drawing/2014/main" pred="{9A923FEF-3B29-48A8-9460-8098FDB6A835}"/>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3" name="Obraz 1803">
          <a:extLst>
            <a:ext uri="{FF2B5EF4-FFF2-40B4-BE49-F238E27FC236}">
              <a16:creationId xmlns:a16="http://schemas.microsoft.com/office/drawing/2014/main" id="{51C3A9AF-7143-4E3B-A395-7CBD3A3C44BE}"/>
            </a:ext>
            <a:ext uri="{147F2762-F138-4A5C-976F-8EAC2B608ADB}">
              <a16:predDERef xmlns:a16="http://schemas.microsoft.com/office/drawing/2014/main" pred="{B9D7BD75-1384-4985-ABAE-7C5729E0B03C}"/>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4" name="Obraz 1809">
          <a:extLst>
            <a:ext uri="{FF2B5EF4-FFF2-40B4-BE49-F238E27FC236}">
              <a16:creationId xmlns:a16="http://schemas.microsoft.com/office/drawing/2014/main" id="{4A5515F1-D01E-4F02-B8AE-7A9FFBC250F1}"/>
            </a:ext>
            <a:ext uri="{147F2762-F138-4A5C-976F-8EAC2B608ADB}">
              <a16:predDERef xmlns:a16="http://schemas.microsoft.com/office/drawing/2014/main" pred="{195C0F74-F290-4790-92CA-E30873AFB2A6}"/>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5" name="Obraz 1812">
          <a:extLst>
            <a:ext uri="{FF2B5EF4-FFF2-40B4-BE49-F238E27FC236}">
              <a16:creationId xmlns:a16="http://schemas.microsoft.com/office/drawing/2014/main" id="{FD41289D-F52F-414C-9D3B-36BDF3E5072E}"/>
            </a:ext>
            <a:ext uri="{147F2762-F138-4A5C-976F-8EAC2B608ADB}">
              <a16:predDERef xmlns:a16="http://schemas.microsoft.com/office/drawing/2014/main" pred="{8E132AFF-FDD4-4054-8EE6-5767B97C669A}"/>
            </a:ext>
          </a:extLst>
        </xdr:cNvPr>
        <xdr:cNvPicPr>
          <a:picLocks noChangeAspect="1"/>
        </xdr:cNvPicPr>
      </xdr:nvPicPr>
      <xdr:blipFill>
        <a:blip xmlns:r="http://schemas.openxmlformats.org/officeDocument/2006/relationships" r:embed="rId2" cstate="print"/>
        <a:stretch>
          <a:fillRect/>
        </a:stretch>
      </xdr:blipFill>
      <xdr:spPr>
        <a:xfrm>
          <a:off x="228600" y="21002625"/>
          <a:ext cx="3028" cy="783665"/>
        </a:xfrm>
        <a:prstGeom prst="rect">
          <a:avLst/>
        </a:prstGeom>
      </xdr:spPr>
    </xdr:pic>
    <xdr:clientData/>
  </xdr:oneCellAnchor>
  <xdr:oneCellAnchor>
    <xdr:from>
      <xdr:col>0</xdr:col>
      <xdr:colOff>0</xdr:colOff>
      <xdr:row>4</xdr:row>
      <xdr:rowOff>0</xdr:rowOff>
    </xdr:from>
    <xdr:ext cx="3028" cy="783665"/>
    <xdr:pic>
      <xdr:nvPicPr>
        <xdr:cNvPr id="266" name="Obraz 11">
          <a:extLst>
            <a:ext uri="{FF2B5EF4-FFF2-40B4-BE49-F238E27FC236}">
              <a16:creationId xmlns:a16="http://schemas.microsoft.com/office/drawing/2014/main" id="{A24DF00B-6780-4DC9-BD10-A4C6380E77F8}"/>
            </a:ext>
            <a:ext uri="{147F2762-F138-4A5C-976F-8EAC2B608ADB}">
              <a16:predDERef xmlns:a16="http://schemas.microsoft.com/office/drawing/2014/main" pred="{C4F7F225-91AA-47F4-AD2B-3571250A5D75}"/>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67" name="Obraz 14">
          <a:extLst>
            <a:ext uri="{FF2B5EF4-FFF2-40B4-BE49-F238E27FC236}">
              <a16:creationId xmlns:a16="http://schemas.microsoft.com/office/drawing/2014/main" id="{2B56C09A-791D-44EE-9713-AD20D4A520B8}"/>
            </a:ext>
            <a:ext uri="{147F2762-F138-4A5C-976F-8EAC2B608ADB}">
              <a16:predDERef xmlns:a16="http://schemas.microsoft.com/office/drawing/2014/main" pred="{2B0D0F4F-B147-44B4-881E-C70DF53389BB}"/>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68" name="Obraz 20">
          <a:extLst>
            <a:ext uri="{FF2B5EF4-FFF2-40B4-BE49-F238E27FC236}">
              <a16:creationId xmlns:a16="http://schemas.microsoft.com/office/drawing/2014/main" id="{1CEE2ED0-ADBC-4E19-A515-2778EF8C3DD0}"/>
            </a:ext>
            <a:ext uri="{147F2762-F138-4A5C-976F-8EAC2B608ADB}">
              <a16:predDERef xmlns:a16="http://schemas.microsoft.com/office/drawing/2014/main" pred="{F867886B-5EBE-40CF-9436-B0BEFF333F5D}"/>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69" name="Obraz 23">
          <a:extLst>
            <a:ext uri="{FF2B5EF4-FFF2-40B4-BE49-F238E27FC236}">
              <a16:creationId xmlns:a16="http://schemas.microsoft.com/office/drawing/2014/main" id="{A60230B8-71C0-46A5-BC1B-42F593D20852}"/>
            </a:ext>
            <a:ext uri="{147F2762-F138-4A5C-976F-8EAC2B608ADB}">
              <a16:predDERef xmlns:a16="http://schemas.microsoft.com/office/drawing/2014/main" pred="{82F62F94-EE83-46FC-9B21-1DCD54E4C1FE}"/>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70" name="Obraz 1800">
          <a:extLst>
            <a:ext uri="{FF2B5EF4-FFF2-40B4-BE49-F238E27FC236}">
              <a16:creationId xmlns:a16="http://schemas.microsoft.com/office/drawing/2014/main" id="{DE82A920-7B3C-4728-B602-5394C78DD93F}"/>
            </a:ext>
            <a:ext uri="{147F2762-F138-4A5C-976F-8EAC2B608ADB}">
              <a16:predDERef xmlns:a16="http://schemas.microsoft.com/office/drawing/2014/main" pred="{53208234-4030-4F81-8118-9211FE8CCA6B}"/>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71" name="Obraz 1803">
          <a:extLst>
            <a:ext uri="{FF2B5EF4-FFF2-40B4-BE49-F238E27FC236}">
              <a16:creationId xmlns:a16="http://schemas.microsoft.com/office/drawing/2014/main" id="{390D2249-56CE-4630-834C-0AD4C5734E4B}"/>
            </a:ext>
            <a:ext uri="{147F2762-F138-4A5C-976F-8EAC2B608ADB}">
              <a16:predDERef xmlns:a16="http://schemas.microsoft.com/office/drawing/2014/main" pred="{64E1C784-D32B-44D6-98EB-990D1C5365BA}"/>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72" name="Obraz 1809">
          <a:extLst>
            <a:ext uri="{FF2B5EF4-FFF2-40B4-BE49-F238E27FC236}">
              <a16:creationId xmlns:a16="http://schemas.microsoft.com/office/drawing/2014/main" id="{4FF25739-ADF3-428C-8469-CEE8DE8D9B01}"/>
            </a:ext>
            <a:ext uri="{147F2762-F138-4A5C-976F-8EAC2B608ADB}">
              <a16:predDERef xmlns:a16="http://schemas.microsoft.com/office/drawing/2014/main" pred="{6CE14900-7192-4F71-8B1F-3A1CAC9B9DBF}"/>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73" name="Obraz 1812">
          <a:extLst>
            <a:ext uri="{FF2B5EF4-FFF2-40B4-BE49-F238E27FC236}">
              <a16:creationId xmlns:a16="http://schemas.microsoft.com/office/drawing/2014/main" id="{D7CC987E-2C94-46C8-8242-D09F5F10F7C1}"/>
            </a:ext>
            <a:ext uri="{147F2762-F138-4A5C-976F-8EAC2B608ADB}">
              <a16:predDERef xmlns:a16="http://schemas.microsoft.com/office/drawing/2014/main" pred="{3922B46D-CE45-4A57-AC82-D5CAC6B23B9A}"/>
            </a:ext>
          </a:extLst>
        </xdr:cNvPr>
        <xdr:cNvPicPr>
          <a:picLocks noChangeAspect="1"/>
        </xdr:cNvPicPr>
      </xdr:nvPicPr>
      <xdr:blipFill>
        <a:blip xmlns:r="http://schemas.openxmlformats.org/officeDocument/2006/relationships" r:embed="rId2" cstate="print"/>
        <a:stretch>
          <a:fillRect/>
        </a:stretch>
      </xdr:blipFill>
      <xdr:spPr>
        <a:xfrm>
          <a:off x="228600" y="21859875"/>
          <a:ext cx="3028" cy="783665"/>
        </a:xfrm>
        <a:prstGeom prst="rect">
          <a:avLst/>
        </a:prstGeom>
      </xdr:spPr>
    </xdr:pic>
    <xdr:clientData/>
  </xdr:oneCellAnchor>
  <xdr:oneCellAnchor>
    <xdr:from>
      <xdr:col>0</xdr:col>
      <xdr:colOff>0</xdr:colOff>
      <xdr:row>4</xdr:row>
      <xdr:rowOff>0</xdr:rowOff>
    </xdr:from>
    <xdr:ext cx="3028" cy="783665"/>
    <xdr:pic>
      <xdr:nvPicPr>
        <xdr:cNvPr id="274" name="Obraz 11">
          <a:extLst>
            <a:ext uri="{FF2B5EF4-FFF2-40B4-BE49-F238E27FC236}">
              <a16:creationId xmlns:a16="http://schemas.microsoft.com/office/drawing/2014/main" id="{563DF460-5DA7-448D-8C42-1CC36CB6BEE8}"/>
            </a:ext>
            <a:ext uri="{147F2762-F138-4A5C-976F-8EAC2B608ADB}">
              <a16:predDERef xmlns:a16="http://schemas.microsoft.com/office/drawing/2014/main" pred="{7F828DA6-06A9-424A-A25C-B72BF3DD6912}"/>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75" name="Obraz 14">
          <a:extLst>
            <a:ext uri="{FF2B5EF4-FFF2-40B4-BE49-F238E27FC236}">
              <a16:creationId xmlns:a16="http://schemas.microsoft.com/office/drawing/2014/main" id="{63D2D063-8F77-4B28-B6E8-9C821557347F}"/>
            </a:ext>
            <a:ext uri="{147F2762-F138-4A5C-976F-8EAC2B608ADB}">
              <a16:predDERef xmlns:a16="http://schemas.microsoft.com/office/drawing/2014/main" pred="{E2B8C55C-8280-4F28-A2CA-218BA363FBA8}"/>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76" name="Obraz 20">
          <a:extLst>
            <a:ext uri="{FF2B5EF4-FFF2-40B4-BE49-F238E27FC236}">
              <a16:creationId xmlns:a16="http://schemas.microsoft.com/office/drawing/2014/main" id="{A7C44FC9-D11E-4B27-9ABF-E90A7D238412}"/>
            </a:ext>
            <a:ext uri="{147F2762-F138-4A5C-976F-8EAC2B608ADB}">
              <a16:predDERef xmlns:a16="http://schemas.microsoft.com/office/drawing/2014/main" pred="{E9E2DD77-87FC-47CE-8E58-7B40CEEF17C1}"/>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77" name="Obraz 23">
          <a:extLst>
            <a:ext uri="{FF2B5EF4-FFF2-40B4-BE49-F238E27FC236}">
              <a16:creationId xmlns:a16="http://schemas.microsoft.com/office/drawing/2014/main" id="{C6039BD0-8845-4268-94C9-5BE2E34D7467}"/>
            </a:ext>
            <a:ext uri="{147F2762-F138-4A5C-976F-8EAC2B608ADB}">
              <a16:predDERef xmlns:a16="http://schemas.microsoft.com/office/drawing/2014/main" pred="{1336782E-0D50-43F3-9F60-A810D91EF62C}"/>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78" name="Obraz 1800">
          <a:extLst>
            <a:ext uri="{FF2B5EF4-FFF2-40B4-BE49-F238E27FC236}">
              <a16:creationId xmlns:a16="http://schemas.microsoft.com/office/drawing/2014/main" id="{AAE30121-8F28-4380-84C8-18FEFEAAAE73}"/>
            </a:ext>
            <a:ext uri="{147F2762-F138-4A5C-976F-8EAC2B608ADB}">
              <a16:predDERef xmlns:a16="http://schemas.microsoft.com/office/drawing/2014/main" pred="{DFFADBCB-0B86-4093-A474-3417D23E5D69}"/>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79" name="Obraz 1803">
          <a:extLst>
            <a:ext uri="{FF2B5EF4-FFF2-40B4-BE49-F238E27FC236}">
              <a16:creationId xmlns:a16="http://schemas.microsoft.com/office/drawing/2014/main" id="{0F868C96-5CFC-4A31-B23F-C921C82A62D5}"/>
            </a:ext>
            <a:ext uri="{147F2762-F138-4A5C-976F-8EAC2B608ADB}">
              <a16:predDERef xmlns:a16="http://schemas.microsoft.com/office/drawing/2014/main" pred="{E2093510-6508-4A24-9541-18EB40F50077}"/>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80" name="Obraz 1809">
          <a:extLst>
            <a:ext uri="{FF2B5EF4-FFF2-40B4-BE49-F238E27FC236}">
              <a16:creationId xmlns:a16="http://schemas.microsoft.com/office/drawing/2014/main" id="{9A9B7F34-ECB6-4E8A-8BCE-2CFA586804B0}"/>
            </a:ext>
            <a:ext uri="{147F2762-F138-4A5C-976F-8EAC2B608ADB}">
              <a16:predDERef xmlns:a16="http://schemas.microsoft.com/office/drawing/2014/main" pred="{2BA3E84A-A7EA-4960-95FA-46684182D32F}"/>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81" name="Obraz 1812">
          <a:extLst>
            <a:ext uri="{FF2B5EF4-FFF2-40B4-BE49-F238E27FC236}">
              <a16:creationId xmlns:a16="http://schemas.microsoft.com/office/drawing/2014/main" id="{B0D729B3-B794-465F-BBC2-A1E1B88415C0}"/>
            </a:ext>
            <a:ext uri="{147F2762-F138-4A5C-976F-8EAC2B608ADB}">
              <a16:predDERef xmlns:a16="http://schemas.microsoft.com/office/drawing/2014/main" pred="{490F4A0E-E7F3-4300-933D-A7A26C065725}"/>
            </a:ext>
          </a:extLst>
        </xdr:cNvPr>
        <xdr:cNvPicPr>
          <a:picLocks noChangeAspect="1"/>
        </xdr:cNvPicPr>
      </xdr:nvPicPr>
      <xdr:blipFill>
        <a:blip xmlns:r="http://schemas.openxmlformats.org/officeDocument/2006/relationships" r:embed="rId2" cstate="print"/>
        <a:stretch>
          <a:fillRect/>
        </a:stretch>
      </xdr:blipFill>
      <xdr:spPr>
        <a:xfrm>
          <a:off x="228600" y="22717125"/>
          <a:ext cx="3028" cy="783665"/>
        </a:xfrm>
        <a:prstGeom prst="rect">
          <a:avLst/>
        </a:prstGeom>
      </xdr:spPr>
    </xdr:pic>
    <xdr:clientData/>
  </xdr:oneCellAnchor>
  <xdr:oneCellAnchor>
    <xdr:from>
      <xdr:col>0</xdr:col>
      <xdr:colOff>0</xdr:colOff>
      <xdr:row>4</xdr:row>
      <xdr:rowOff>0</xdr:rowOff>
    </xdr:from>
    <xdr:ext cx="3028" cy="783665"/>
    <xdr:pic>
      <xdr:nvPicPr>
        <xdr:cNvPr id="282" name="Obraz 11">
          <a:extLst>
            <a:ext uri="{FF2B5EF4-FFF2-40B4-BE49-F238E27FC236}">
              <a16:creationId xmlns:a16="http://schemas.microsoft.com/office/drawing/2014/main" id="{007DD271-0178-44C5-A083-003C57603FD5}"/>
            </a:ext>
            <a:ext uri="{147F2762-F138-4A5C-976F-8EAC2B608ADB}">
              <a16:predDERef xmlns:a16="http://schemas.microsoft.com/office/drawing/2014/main" pred="{596742FC-556E-4B9D-9CF7-12AA6B7DA109}"/>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3" name="Obraz 14">
          <a:extLst>
            <a:ext uri="{FF2B5EF4-FFF2-40B4-BE49-F238E27FC236}">
              <a16:creationId xmlns:a16="http://schemas.microsoft.com/office/drawing/2014/main" id="{E6B3A3BC-73BD-4F79-9A71-D77B054B2BAE}"/>
            </a:ext>
            <a:ext uri="{147F2762-F138-4A5C-976F-8EAC2B608ADB}">
              <a16:predDERef xmlns:a16="http://schemas.microsoft.com/office/drawing/2014/main" pred="{C8C7119F-23D2-4968-8549-1698C4E4DEFC}"/>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4" name="Obraz 20">
          <a:extLst>
            <a:ext uri="{FF2B5EF4-FFF2-40B4-BE49-F238E27FC236}">
              <a16:creationId xmlns:a16="http://schemas.microsoft.com/office/drawing/2014/main" id="{965662EB-4ABD-4331-A520-B5F8D73B72EF}"/>
            </a:ext>
            <a:ext uri="{147F2762-F138-4A5C-976F-8EAC2B608ADB}">
              <a16:predDERef xmlns:a16="http://schemas.microsoft.com/office/drawing/2014/main" pred="{98147CFC-F84C-4E77-B27B-76A28178DEC4}"/>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5" name="Obraz 23">
          <a:extLst>
            <a:ext uri="{FF2B5EF4-FFF2-40B4-BE49-F238E27FC236}">
              <a16:creationId xmlns:a16="http://schemas.microsoft.com/office/drawing/2014/main" id="{D889239D-44DF-4FF8-A54A-86068F9CF104}"/>
            </a:ext>
            <a:ext uri="{147F2762-F138-4A5C-976F-8EAC2B608ADB}">
              <a16:predDERef xmlns:a16="http://schemas.microsoft.com/office/drawing/2014/main" pred="{DEF4EF3E-2687-49F9-82E5-7C3F16877A89}"/>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6" name="Obraz 1800">
          <a:extLst>
            <a:ext uri="{FF2B5EF4-FFF2-40B4-BE49-F238E27FC236}">
              <a16:creationId xmlns:a16="http://schemas.microsoft.com/office/drawing/2014/main" id="{14BE4CFE-4F01-491C-A2D3-604DA7AB10A5}"/>
            </a:ext>
            <a:ext uri="{147F2762-F138-4A5C-976F-8EAC2B608ADB}">
              <a16:predDERef xmlns:a16="http://schemas.microsoft.com/office/drawing/2014/main" pred="{8BED49A9-C19E-4711-84B8-75E82B1C9CDF}"/>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7" name="Obraz 1803">
          <a:extLst>
            <a:ext uri="{FF2B5EF4-FFF2-40B4-BE49-F238E27FC236}">
              <a16:creationId xmlns:a16="http://schemas.microsoft.com/office/drawing/2014/main" id="{38F1D916-13CB-4DE9-8803-DE9AA9A66D7D}"/>
            </a:ext>
            <a:ext uri="{147F2762-F138-4A5C-976F-8EAC2B608ADB}">
              <a16:predDERef xmlns:a16="http://schemas.microsoft.com/office/drawing/2014/main" pred="{58BC0D6D-9790-4E42-B4B7-9258A710AA70}"/>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8" name="Obraz 1809">
          <a:extLst>
            <a:ext uri="{FF2B5EF4-FFF2-40B4-BE49-F238E27FC236}">
              <a16:creationId xmlns:a16="http://schemas.microsoft.com/office/drawing/2014/main" id="{AE592F21-2C7D-4CBC-BAC3-F1690FBC1A89}"/>
            </a:ext>
            <a:ext uri="{147F2762-F138-4A5C-976F-8EAC2B608ADB}">
              <a16:predDERef xmlns:a16="http://schemas.microsoft.com/office/drawing/2014/main" pred="{1A782270-BCE3-4B87-B2BA-9DA303ACBAA9}"/>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89" name="Obraz 1812">
          <a:extLst>
            <a:ext uri="{FF2B5EF4-FFF2-40B4-BE49-F238E27FC236}">
              <a16:creationId xmlns:a16="http://schemas.microsoft.com/office/drawing/2014/main" id="{3F81916F-A609-4783-A08C-591B5187863F}"/>
            </a:ext>
            <a:ext uri="{147F2762-F138-4A5C-976F-8EAC2B608ADB}">
              <a16:predDERef xmlns:a16="http://schemas.microsoft.com/office/drawing/2014/main" pred="{8B8AB78E-F030-432B-AD03-DC21657D0CBC}"/>
            </a:ext>
          </a:extLst>
        </xdr:cNvPr>
        <xdr:cNvPicPr>
          <a:picLocks noChangeAspect="1"/>
        </xdr:cNvPicPr>
      </xdr:nvPicPr>
      <xdr:blipFill>
        <a:blip xmlns:r="http://schemas.openxmlformats.org/officeDocument/2006/relationships" r:embed="rId2" cstate="print"/>
        <a:stretch>
          <a:fillRect/>
        </a:stretch>
      </xdr:blipFill>
      <xdr:spPr>
        <a:xfrm>
          <a:off x="228600" y="23431500"/>
          <a:ext cx="3028" cy="783665"/>
        </a:xfrm>
        <a:prstGeom prst="rect">
          <a:avLst/>
        </a:prstGeom>
      </xdr:spPr>
    </xdr:pic>
    <xdr:clientData/>
  </xdr:oneCellAnchor>
  <xdr:oneCellAnchor>
    <xdr:from>
      <xdr:col>0</xdr:col>
      <xdr:colOff>0</xdr:colOff>
      <xdr:row>4</xdr:row>
      <xdr:rowOff>0</xdr:rowOff>
    </xdr:from>
    <xdr:ext cx="3028" cy="783665"/>
    <xdr:pic>
      <xdr:nvPicPr>
        <xdr:cNvPr id="290" name="Obraz 289">
          <a:extLst>
            <a:ext uri="{FF2B5EF4-FFF2-40B4-BE49-F238E27FC236}">
              <a16:creationId xmlns:a16="http://schemas.microsoft.com/office/drawing/2014/main" id="{5F932BF7-B8A2-475D-B07A-4AD6EF03BBA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1" name="Obraz 290">
          <a:extLst>
            <a:ext uri="{FF2B5EF4-FFF2-40B4-BE49-F238E27FC236}">
              <a16:creationId xmlns:a16="http://schemas.microsoft.com/office/drawing/2014/main" id="{0654C504-EFC0-4087-A1AB-5CDF421A958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2" name="Obraz 291">
          <a:extLst>
            <a:ext uri="{FF2B5EF4-FFF2-40B4-BE49-F238E27FC236}">
              <a16:creationId xmlns:a16="http://schemas.microsoft.com/office/drawing/2014/main" id="{59EDF624-320F-4E6D-A4DF-D0E80900002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3" name="Obraz 292">
          <a:extLst>
            <a:ext uri="{FF2B5EF4-FFF2-40B4-BE49-F238E27FC236}">
              <a16:creationId xmlns:a16="http://schemas.microsoft.com/office/drawing/2014/main" id="{C3A19830-8119-4C27-B873-004A4215AFC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4" name="Obraz 293">
          <a:extLst>
            <a:ext uri="{FF2B5EF4-FFF2-40B4-BE49-F238E27FC236}">
              <a16:creationId xmlns:a16="http://schemas.microsoft.com/office/drawing/2014/main" id="{3FA201A5-EFC0-45F2-8246-6FA189F083C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5" name="Obraz 294">
          <a:extLst>
            <a:ext uri="{FF2B5EF4-FFF2-40B4-BE49-F238E27FC236}">
              <a16:creationId xmlns:a16="http://schemas.microsoft.com/office/drawing/2014/main" id="{930EAD2E-AA71-43D2-AE59-0F025FCB37D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6" name="Obraz 295">
          <a:extLst>
            <a:ext uri="{FF2B5EF4-FFF2-40B4-BE49-F238E27FC236}">
              <a16:creationId xmlns:a16="http://schemas.microsoft.com/office/drawing/2014/main" id="{CF1EBEF6-C44A-4170-8557-4C9B575F0E0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7" name="Obraz 296">
          <a:extLst>
            <a:ext uri="{FF2B5EF4-FFF2-40B4-BE49-F238E27FC236}">
              <a16:creationId xmlns:a16="http://schemas.microsoft.com/office/drawing/2014/main" id="{AED8D624-72E4-46B5-9137-EFBADA818E1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298" name="Obraz 11">
          <a:extLst>
            <a:ext uri="{FF2B5EF4-FFF2-40B4-BE49-F238E27FC236}">
              <a16:creationId xmlns:a16="http://schemas.microsoft.com/office/drawing/2014/main" id="{EF67A328-BEC5-41D1-9762-57C76EB9462C}"/>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299" name="Obraz 14">
          <a:extLst>
            <a:ext uri="{FF2B5EF4-FFF2-40B4-BE49-F238E27FC236}">
              <a16:creationId xmlns:a16="http://schemas.microsoft.com/office/drawing/2014/main" id="{B4A29F8A-D960-43A5-A0FD-44CDEEE904BA}"/>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0" name="Obraz 20">
          <a:extLst>
            <a:ext uri="{FF2B5EF4-FFF2-40B4-BE49-F238E27FC236}">
              <a16:creationId xmlns:a16="http://schemas.microsoft.com/office/drawing/2014/main" id="{A2A4673B-CEB3-4A07-AE70-85ED7A691AA0}"/>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1" name="Obraz 23">
          <a:extLst>
            <a:ext uri="{FF2B5EF4-FFF2-40B4-BE49-F238E27FC236}">
              <a16:creationId xmlns:a16="http://schemas.microsoft.com/office/drawing/2014/main" id="{008BA188-4740-4AE6-948E-A59471C248FB}"/>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2" name="Obraz 1800">
          <a:extLst>
            <a:ext uri="{FF2B5EF4-FFF2-40B4-BE49-F238E27FC236}">
              <a16:creationId xmlns:a16="http://schemas.microsoft.com/office/drawing/2014/main" id="{428085D9-4582-4901-8CB7-48200EC9BD0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3" name="Obraz 1803">
          <a:extLst>
            <a:ext uri="{FF2B5EF4-FFF2-40B4-BE49-F238E27FC236}">
              <a16:creationId xmlns:a16="http://schemas.microsoft.com/office/drawing/2014/main" id="{FDECC376-6EE0-4FF5-AAF1-0380F23EF944}"/>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4" name="Obraz 1809">
          <a:extLst>
            <a:ext uri="{FF2B5EF4-FFF2-40B4-BE49-F238E27FC236}">
              <a16:creationId xmlns:a16="http://schemas.microsoft.com/office/drawing/2014/main" id="{E97CBA72-AB47-4C48-A870-17C39D446DA5}"/>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5" name="Obraz 1812">
          <a:extLst>
            <a:ext uri="{FF2B5EF4-FFF2-40B4-BE49-F238E27FC236}">
              <a16:creationId xmlns:a16="http://schemas.microsoft.com/office/drawing/2014/main" id="{97F01C7B-49D9-41B3-A243-FF2BB38ABBE5}"/>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06" name="Obraz 305">
          <a:extLst>
            <a:ext uri="{FF2B5EF4-FFF2-40B4-BE49-F238E27FC236}">
              <a16:creationId xmlns:a16="http://schemas.microsoft.com/office/drawing/2014/main" id="{29F9E8AA-DAA2-4552-9C18-156CF9585DA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07" name="Obraz 306">
          <a:extLst>
            <a:ext uri="{FF2B5EF4-FFF2-40B4-BE49-F238E27FC236}">
              <a16:creationId xmlns:a16="http://schemas.microsoft.com/office/drawing/2014/main" id="{B742C4BB-4075-47A2-9498-48DAA5D9D48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08" name="Obraz 307">
          <a:extLst>
            <a:ext uri="{FF2B5EF4-FFF2-40B4-BE49-F238E27FC236}">
              <a16:creationId xmlns:a16="http://schemas.microsoft.com/office/drawing/2014/main" id="{9AFB9119-A528-438D-8924-D924FBCE791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09" name="Obraz 308">
          <a:extLst>
            <a:ext uri="{FF2B5EF4-FFF2-40B4-BE49-F238E27FC236}">
              <a16:creationId xmlns:a16="http://schemas.microsoft.com/office/drawing/2014/main" id="{18FB3EDB-1FA2-440C-AB19-3272BD0B545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10" name="Obraz 309">
          <a:extLst>
            <a:ext uri="{FF2B5EF4-FFF2-40B4-BE49-F238E27FC236}">
              <a16:creationId xmlns:a16="http://schemas.microsoft.com/office/drawing/2014/main" id="{C47AB839-5911-4383-A2AB-A89C42A5D67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11" name="Obraz 310">
          <a:extLst>
            <a:ext uri="{FF2B5EF4-FFF2-40B4-BE49-F238E27FC236}">
              <a16:creationId xmlns:a16="http://schemas.microsoft.com/office/drawing/2014/main" id="{0FF6A317-7BBE-4C44-8826-4051389F759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12" name="Obraz 311">
          <a:extLst>
            <a:ext uri="{FF2B5EF4-FFF2-40B4-BE49-F238E27FC236}">
              <a16:creationId xmlns:a16="http://schemas.microsoft.com/office/drawing/2014/main" id="{CDB8E848-51EF-4B21-B21A-72D78FF7957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13" name="Obraz 312">
          <a:extLst>
            <a:ext uri="{FF2B5EF4-FFF2-40B4-BE49-F238E27FC236}">
              <a16:creationId xmlns:a16="http://schemas.microsoft.com/office/drawing/2014/main" id="{B5E73B10-AD08-434C-B11B-E43776C48A2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14" name="Obraz 11">
          <a:extLst>
            <a:ext uri="{FF2B5EF4-FFF2-40B4-BE49-F238E27FC236}">
              <a16:creationId xmlns:a16="http://schemas.microsoft.com/office/drawing/2014/main" id="{0721E1BD-2DD7-417C-AF10-A66B5D970168}"/>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15" name="Obraz 14">
          <a:extLst>
            <a:ext uri="{FF2B5EF4-FFF2-40B4-BE49-F238E27FC236}">
              <a16:creationId xmlns:a16="http://schemas.microsoft.com/office/drawing/2014/main" id="{B97E0DB1-FE20-4EFC-911F-CED48384787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16" name="Obraz 20">
          <a:extLst>
            <a:ext uri="{FF2B5EF4-FFF2-40B4-BE49-F238E27FC236}">
              <a16:creationId xmlns:a16="http://schemas.microsoft.com/office/drawing/2014/main" id="{9D2C307A-9587-4E18-8B24-919CB208ADC6}"/>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17" name="Obraz 23">
          <a:extLst>
            <a:ext uri="{FF2B5EF4-FFF2-40B4-BE49-F238E27FC236}">
              <a16:creationId xmlns:a16="http://schemas.microsoft.com/office/drawing/2014/main" id="{6780042E-37E7-4D3A-8498-1FA738489313}"/>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18" name="Obraz 1800">
          <a:extLst>
            <a:ext uri="{FF2B5EF4-FFF2-40B4-BE49-F238E27FC236}">
              <a16:creationId xmlns:a16="http://schemas.microsoft.com/office/drawing/2014/main" id="{9ADC55F5-9EEC-413B-92C4-66F3150D809F}"/>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19" name="Obraz 1803">
          <a:extLst>
            <a:ext uri="{FF2B5EF4-FFF2-40B4-BE49-F238E27FC236}">
              <a16:creationId xmlns:a16="http://schemas.microsoft.com/office/drawing/2014/main" id="{B99EEDEF-31C1-43AD-A1C9-CE3B4531DFA9}"/>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0" name="Obraz 1809">
          <a:extLst>
            <a:ext uri="{FF2B5EF4-FFF2-40B4-BE49-F238E27FC236}">
              <a16:creationId xmlns:a16="http://schemas.microsoft.com/office/drawing/2014/main" id="{CC7394A9-C2A9-41FF-82C4-DAF9CF0D6C6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1" name="Obraz 1812">
          <a:extLst>
            <a:ext uri="{FF2B5EF4-FFF2-40B4-BE49-F238E27FC236}">
              <a16:creationId xmlns:a16="http://schemas.microsoft.com/office/drawing/2014/main" id="{9BC781A6-FEA7-40A4-8AA7-AB67809A5FAA}"/>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2" name="Obraz 321">
          <a:extLst>
            <a:ext uri="{FF2B5EF4-FFF2-40B4-BE49-F238E27FC236}">
              <a16:creationId xmlns:a16="http://schemas.microsoft.com/office/drawing/2014/main" id="{A45E86FA-DC80-4F25-B6B1-CDF7120FF9C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3" name="Obraz 322">
          <a:extLst>
            <a:ext uri="{FF2B5EF4-FFF2-40B4-BE49-F238E27FC236}">
              <a16:creationId xmlns:a16="http://schemas.microsoft.com/office/drawing/2014/main" id="{7CA1B658-F574-47D0-AD67-E239E3365B63}"/>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4" name="Obraz 323">
          <a:extLst>
            <a:ext uri="{FF2B5EF4-FFF2-40B4-BE49-F238E27FC236}">
              <a16:creationId xmlns:a16="http://schemas.microsoft.com/office/drawing/2014/main" id="{6B4D4B47-A990-4931-AD48-47E0B2C34D3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5" name="Obraz 324">
          <a:extLst>
            <a:ext uri="{FF2B5EF4-FFF2-40B4-BE49-F238E27FC236}">
              <a16:creationId xmlns:a16="http://schemas.microsoft.com/office/drawing/2014/main" id="{0F6F3AD0-9566-40AE-ABE1-9C9C5B6CC533}"/>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6" name="Obraz 325">
          <a:extLst>
            <a:ext uri="{FF2B5EF4-FFF2-40B4-BE49-F238E27FC236}">
              <a16:creationId xmlns:a16="http://schemas.microsoft.com/office/drawing/2014/main" id="{A87EC82C-D8AA-4842-8436-350043906B6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7" name="Obraz 326">
          <a:extLst>
            <a:ext uri="{FF2B5EF4-FFF2-40B4-BE49-F238E27FC236}">
              <a16:creationId xmlns:a16="http://schemas.microsoft.com/office/drawing/2014/main" id="{CB8EC04F-D0FB-47F5-B620-9BE77F8EDBF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8" name="Obraz 327">
          <a:extLst>
            <a:ext uri="{FF2B5EF4-FFF2-40B4-BE49-F238E27FC236}">
              <a16:creationId xmlns:a16="http://schemas.microsoft.com/office/drawing/2014/main" id="{E1B1A6E6-BF7C-4995-AFC1-FFFC32164C7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29" name="Obraz 328">
          <a:extLst>
            <a:ext uri="{FF2B5EF4-FFF2-40B4-BE49-F238E27FC236}">
              <a16:creationId xmlns:a16="http://schemas.microsoft.com/office/drawing/2014/main" id="{F1C98154-FA95-4765-BB5F-4FD30E5F492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30" name="Obraz 329">
          <a:extLst>
            <a:ext uri="{FF2B5EF4-FFF2-40B4-BE49-F238E27FC236}">
              <a16:creationId xmlns:a16="http://schemas.microsoft.com/office/drawing/2014/main" id="{9889393E-4C71-4813-B277-5C104D7AB33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1" name="Obraz 330">
          <a:extLst>
            <a:ext uri="{FF2B5EF4-FFF2-40B4-BE49-F238E27FC236}">
              <a16:creationId xmlns:a16="http://schemas.microsoft.com/office/drawing/2014/main" id="{874CC766-5777-4C18-8173-0E87C55BF89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2" name="Obraz 331">
          <a:extLst>
            <a:ext uri="{FF2B5EF4-FFF2-40B4-BE49-F238E27FC236}">
              <a16:creationId xmlns:a16="http://schemas.microsoft.com/office/drawing/2014/main" id="{26946ABB-2F18-4632-ADB8-7766D8112D1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3" name="Obraz 332">
          <a:extLst>
            <a:ext uri="{FF2B5EF4-FFF2-40B4-BE49-F238E27FC236}">
              <a16:creationId xmlns:a16="http://schemas.microsoft.com/office/drawing/2014/main" id="{E20FCBE0-A2C5-4CBB-99B6-496007897E4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4" name="Obraz 333">
          <a:extLst>
            <a:ext uri="{FF2B5EF4-FFF2-40B4-BE49-F238E27FC236}">
              <a16:creationId xmlns:a16="http://schemas.microsoft.com/office/drawing/2014/main" id="{5DB97D07-3D01-40F7-A618-E0A6EA389D2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5" name="Obraz 334">
          <a:extLst>
            <a:ext uri="{FF2B5EF4-FFF2-40B4-BE49-F238E27FC236}">
              <a16:creationId xmlns:a16="http://schemas.microsoft.com/office/drawing/2014/main" id="{6F83825C-FE84-4E35-A709-315B00E8CB2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6" name="Obraz 335">
          <a:extLst>
            <a:ext uri="{FF2B5EF4-FFF2-40B4-BE49-F238E27FC236}">
              <a16:creationId xmlns:a16="http://schemas.microsoft.com/office/drawing/2014/main" id="{0EFF24DC-8BCB-4225-912E-00F51F67E34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7" name="Obraz 336">
          <a:extLst>
            <a:ext uri="{FF2B5EF4-FFF2-40B4-BE49-F238E27FC236}">
              <a16:creationId xmlns:a16="http://schemas.microsoft.com/office/drawing/2014/main" id="{87C18E14-AD80-49AF-8CA2-153A80ACAFF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38" name="Obraz 11">
          <a:extLst>
            <a:ext uri="{FF2B5EF4-FFF2-40B4-BE49-F238E27FC236}">
              <a16:creationId xmlns:a16="http://schemas.microsoft.com/office/drawing/2014/main" id="{9E7AA4E3-EED6-4AF0-83FF-E45079EDD306}"/>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39" name="Obraz 14">
          <a:extLst>
            <a:ext uri="{FF2B5EF4-FFF2-40B4-BE49-F238E27FC236}">
              <a16:creationId xmlns:a16="http://schemas.microsoft.com/office/drawing/2014/main" id="{041BABFC-20AA-4872-AAF5-8A397EB56303}"/>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0" name="Obraz 20">
          <a:extLst>
            <a:ext uri="{FF2B5EF4-FFF2-40B4-BE49-F238E27FC236}">
              <a16:creationId xmlns:a16="http://schemas.microsoft.com/office/drawing/2014/main" id="{B661F4A4-A187-496C-A99E-81C0E30752E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1" name="Obraz 23">
          <a:extLst>
            <a:ext uri="{FF2B5EF4-FFF2-40B4-BE49-F238E27FC236}">
              <a16:creationId xmlns:a16="http://schemas.microsoft.com/office/drawing/2014/main" id="{2A3A9006-8C5F-423C-B66C-26C5ACF20066}"/>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2" name="Obraz 1800">
          <a:extLst>
            <a:ext uri="{FF2B5EF4-FFF2-40B4-BE49-F238E27FC236}">
              <a16:creationId xmlns:a16="http://schemas.microsoft.com/office/drawing/2014/main" id="{038A8E60-89DE-4A33-91FD-63809603000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3" name="Obraz 1803">
          <a:extLst>
            <a:ext uri="{FF2B5EF4-FFF2-40B4-BE49-F238E27FC236}">
              <a16:creationId xmlns:a16="http://schemas.microsoft.com/office/drawing/2014/main" id="{F919957E-90E1-4212-B92F-F64B9C5C60C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4" name="Obraz 1809">
          <a:extLst>
            <a:ext uri="{FF2B5EF4-FFF2-40B4-BE49-F238E27FC236}">
              <a16:creationId xmlns:a16="http://schemas.microsoft.com/office/drawing/2014/main" id="{4F4D756A-DCAA-4E03-9C10-1A4F14CE7C3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5" name="Obraz 1812">
          <a:extLst>
            <a:ext uri="{FF2B5EF4-FFF2-40B4-BE49-F238E27FC236}">
              <a16:creationId xmlns:a16="http://schemas.microsoft.com/office/drawing/2014/main" id="{D891712F-B212-4DD2-84B3-3DD330F1E371}"/>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6" name="Obraz 345">
          <a:extLst>
            <a:ext uri="{FF2B5EF4-FFF2-40B4-BE49-F238E27FC236}">
              <a16:creationId xmlns:a16="http://schemas.microsoft.com/office/drawing/2014/main" id="{C12032A3-CC24-45E7-A717-72F88ED8F5A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7" name="Obraz 346">
          <a:extLst>
            <a:ext uri="{FF2B5EF4-FFF2-40B4-BE49-F238E27FC236}">
              <a16:creationId xmlns:a16="http://schemas.microsoft.com/office/drawing/2014/main" id="{F4C6E1E9-828B-4F1F-92AE-FA1D446C6AF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8" name="Obraz 347">
          <a:extLst>
            <a:ext uri="{FF2B5EF4-FFF2-40B4-BE49-F238E27FC236}">
              <a16:creationId xmlns:a16="http://schemas.microsoft.com/office/drawing/2014/main" id="{9306A056-9EE5-4614-9034-A3A76BBB211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49" name="Obraz 348">
          <a:extLst>
            <a:ext uri="{FF2B5EF4-FFF2-40B4-BE49-F238E27FC236}">
              <a16:creationId xmlns:a16="http://schemas.microsoft.com/office/drawing/2014/main" id="{DC616C4A-8A32-4BA7-BBB9-C4BFC484597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50" name="Obraz 349">
          <a:extLst>
            <a:ext uri="{FF2B5EF4-FFF2-40B4-BE49-F238E27FC236}">
              <a16:creationId xmlns:a16="http://schemas.microsoft.com/office/drawing/2014/main" id="{37E6936B-923B-4FE8-81A0-1A7C41D1B54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51" name="Obraz 350">
          <a:extLst>
            <a:ext uri="{FF2B5EF4-FFF2-40B4-BE49-F238E27FC236}">
              <a16:creationId xmlns:a16="http://schemas.microsoft.com/office/drawing/2014/main" id="{2E3C4F4B-06EE-4AEB-847F-F3702F9936F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52" name="Obraz 351">
          <a:extLst>
            <a:ext uri="{FF2B5EF4-FFF2-40B4-BE49-F238E27FC236}">
              <a16:creationId xmlns:a16="http://schemas.microsoft.com/office/drawing/2014/main" id="{5374A793-42CB-40D9-A0BA-F9F30D0E19B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53" name="Obraz 352">
          <a:extLst>
            <a:ext uri="{FF2B5EF4-FFF2-40B4-BE49-F238E27FC236}">
              <a16:creationId xmlns:a16="http://schemas.microsoft.com/office/drawing/2014/main" id="{75CD9903-1B4C-4F2C-993A-DC4CC25D5CB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54" name="Obraz 353">
          <a:extLst>
            <a:ext uri="{FF2B5EF4-FFF2-40B4-BE49-F238E27FC236}">
              <a16:creationId xmlns:a16="http://schemas.microsoft.com/office/drawing/2014/main" id="{677C7956-6DC4-4E6A-AD03-FDB796A1B0A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55" name="Obraz 354">
          <a:extLst>
            <a:ext uri="{FF2B5EF4-FFF2-40B4-BE49-F238E27FC236}">
              <a16:creationId xmlns:a16="http://schemas.microsoft.com/office/drawing/2014/main" id="{112D928B-B023-447A-B663-A6C973E5213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56" name="Obraz 355">
          <a:extLst>
            <a:ext uri="{FF2B5EF4-FFF2-40B4-BE49-F238E27FC236}">
              <a16:creationId xmlns:a16="http://schemas.microsoft.com/office/drawing/2014/main" id="{DBFC99DC-4E33-449C-ABF1-128FD947646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57" name="Obraz 356">
          <a:extLst>
            <a:ext uri="{FF2B5EF4-FFF2-40B4-BE49-F238E27FC236}">
              <a16:creationId xmlns:a16="http://schemas.microsoft.com/office/drawing/2014/main" id="{83E07F8E-96EE-421E-8E40-A3C8689DA00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58" name="Obraz 357">
          <a:extLst>
            <a:ext uri="{FF2B5EF4-FFF2-40B4-BE49-F238E27FC236}">
              <a16:creationId xmlns:a16="http://schemas.microsoft.com/office/drawing/2014/main" id="{BC39BB3D-F13F-4794-9A14-3DCC57818C0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59" name="Obraz 358">
          <a:extLst>
            <a:ext uri="{FF2B5EF4-FFF2-40B4-BE49-F238E27FC236}">
              <a16:creationId xmlns:a16="http://schemas.microsoft.com/office/drawing/2014/main" id="{BA6FD0B2-0533-41F0-BDB8-D445D9B187D7}"/>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60" name="Obraz 359">
          <a:extLst>
            <a:ext uri="{FF2B5EF4-FFF2-40B4-BE49-F238E27FC236}">
              <a16:creationId xmlns:a16="http://schemas.microsoft.com/office/drawing/2014/main" id="{C8A04922-6A92-4066-854A-6989A1779E0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61" name="Obraz 360">
          <a:extLst>
            <a:ext uri="{FF2B5EF4-FFF2-40B4-BE49-F238E27FC236}">
              <a16:creationId xmlns:a16="http://schemas.microsoft.com/office/drawing/2014/main" id="{5EC01647-ABC6-48EA-8EA7-C7667583541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62" name="Obraz 11">
          <a:extLst>
            <a:ext uri="{FF2B5EF4-FFF2-40B4-BE49-F238E27FC236}">
              <a16:creationId xmlns:a16="http://schemas.microsoft.com/office/drawing/2014/main" id="{D8B3ABB6-E487-4B12-AED5-640521F054A5}"/>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3" name="Obraz 14">
          <a:extLst>
            <a:ext uri="{FF2B5EF4-FFF2-40B4-BE49-F238E27FC236}">
              <a16:creationId xmlns:a16="http://schemas.microsoft.com/office/drawing/2014/main" id="{4814D32E-BF8A-4120-B697-FD8A649D8CFF}"/>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4" name="Obraz 20">
          <a:extLst>
            <a:ext uri="{FF2B5EF4-FFF2-40B4-BE49-F238E27FC236}">
              <a16:creationId xmlns:a16="http://schemas.microsoft.com/office/drawing/2014/main" id="{1F0BC1D9-BF82-45F0-8054-AF74D87F4128}"/>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5" name="Obraz 23">
          <a:extLst>
            <a:ext uri="{FF2B5EF4-FFF2-40B4-BE49-F238E27FC236}">
              <a16:creationId xmlns:a16="http://schemas.microsoft.com/office/drawing/2014/main" id="{ED7D4C52-279D-422F-A821-B85DD7753937}"/>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6" name="Obraz 1800">
          <a:extLst>
            <a:ext uri="{FF2B5EF4-FFF2-40B4-BE49-F238E27FC236}">
              <a16:creationId xmlns:a16="http://schemas.microsoft.com/office/drawing/2014/main" id="{B158EC30-E0BF-473C-9A3F-170233E34F92}"/>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7" name="Obraz 1803">
          <a:extLst>
            <a:ext uri="{FF2B5EF4-FFF2-40B4-BE49-F238E27FC236}">
              <a16:creationId xmlns:a16="http://schemas.microsoft.com/office/drawing/2014/main" id="{56484978-F22A-4015-B45D-7A3A627A477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8" name="Obraz 1809">
          <a:extLst>
            <a:ext uri="{FF2B5EF4-FFF2-40B4-BE49-F238E27FC236}">
              <a16:creationId xmlns:a16="http://schemas.microsoft.com/office/drawing/2014/main" id="{784CFB24-DE19-4468-8D80-62933C6E8552}"/>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69" name="Obraz 1812">
          <a:extLst>
            <a:ext uri="{FF2B5EF4-FFF2-40B4-BE49-F238E27FC236}">
              <a16:creationId xmlns:a16="http://schemas.microsoft.com/office/drawing/2014/main" id="{D29A0A44-D679-4600-8D72-37121C2A2503}"/>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0" name="Obraz 369">
          <a:extLst>
            <a:ext uri="{FF2B5EF4-FFF2-40B4-BE49-F238E27FC236}">
              <a16:creationId xmlns:a16="http://schemas.microsoft.com/office/drawing/2014/main" id="{51454176-A8E6-400C-9E27-6190AE27E0C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1" name="Obraz 370">
          <a:extLst>
            <a:ext uri="{FF2B5EF4-FFF2-40B4-BE49-F238E27FC236}">
              <a16:creationId xmlns:a16="http://schemas.microsoft.com/office/drawing/2014/main" id="{830A70A4-D385-42D1-B1D4-8A6A6A93E0E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2" name="Obraz 371">
          <a:extLst>
            <a:ext uri="{FF2B5EF4-FFF2-40B4-BE49-F238E27FC236}">
              <a16:creationId xmlns:a16="http://schemas.microsoft.com/office/drawing/2014/main" id="{E829658A-888B-4120-AED7-25A91BD036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3" name="Obraz 372">
          <a:extLst>
            <a:ext uri="{FF2B5EF4-FFF2-40B4-BE49-F238E27FC236}">
              <a16:creationId xmlns:a16="http://schemas.microsoft.com/office/drawing/2014/main" id="{7FFC3BF9-674E-4AFA-A117-E82564A964B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4" name="Obraz 373">
          <a:extLst>
            <a:ext uri="{FF2B5EF4-FFF2-40B4-BE49-F238E27FC236}">
              <a16:creationId xmlns:a16="http://schemas.microsoft.com/office/drawing/2014/main" id="{8992941A-193B-439F-9D5C-10A0F5C80C5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5" name="Obraz 374">
          <a:extLst>
            <a:ext uri="{FF2B5EF4-FFF2-40B4-BE49-F238E27FC236}">
              <a16:creationId xmlns:a16="http://schemas.microsoft.com/office/drawing/2014/main" id="{AB444BA0-B33B-434A-A006-3B5A23C66D5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6" name="Obraz 375">
          <a:extLst>
            <a:ext uri="{FF2B5EF4-FFF2-40B4-BE49-F238E27FC236}">
              <a16:creationId xmlns:a16="http://schemas.microsoft.com/office/drawing/2014/main" id="{E6FD52B4-DB76-4A1D-8AFD-B64808CD3D2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7" name="Obraz 376">
          <a:extLst>
            <a:ext uri="{FF2B5EF4-FFF2-40B4-BE49-F238E27FC236}">
              <a16:creationId xmlns:a16="http://schemas.microsoft.com/office/drawing/2014/main" id="{EE8897A9-A284-4B14-9683-CBEB86A92B4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78" name="Obraz 377">
          <a:extLst>
            <a:ext uri="{FF2B5EF4-FFF2-40B4-BE49-F238E27FC236}">
              <a16:creationId xmlns:a16="http://schemas.microsoft.com/office/drawing/2014/main" id="{860B4EDE-C05A-42AF-A6A9-2ACEF2B2DB1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79" name="Obraz 378">
          <a:extLst>
            <a:ext uri="{FF2B5EF4-FFF2-40B4-BE49-F238E27FC236}">
              <a16:creationId xmlns:a16="http://schemas.microsoft.com/office/drawing/2014/main" id="{7E3791C0-2B5E-402A-B449-FDC9F431B3C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0" name="Obraz 379">
          <a:extLst>
            <a:ext uri="{FF2B5EF4-FFF2-40B4-BE49-F238E27FC236}">
              <a16:creationId xmlns:a16="http://schemas.microsoft.com/office/drawing/2014/main" id="{E82905AF-12A8-4440-8464-A9961AA0F33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1" name="Obraz 380">
          <a:extLst>
            <a:ext uri="{FF2B5EF4-FFF2-40B4-BE49-F238E27FC236}">
              <a16:creationId xmlns:a16="http://schemas.microsoft.com/office/drawing/2014/main" id="{331BC462-CEE8-41C0-BB11-3E9E4812C5E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2" name="Obraz 381">
          <a:extLst>
            <a:ext uri="{FF2B5EF4-FFF2-40B4-BE49-F238E27FC236}">
              <a16:creationId xmlns:a16="http://schemas.microsoft.com/office/drawing/2014/main" id="{EAA2A98E-C4A2-4D29-B2E9-C847778EDBB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3" name="Obraz 382">
          <a:extLst>
            <a:ext uri="{FF2B5EF4-FFF2-40B4-BE49-F238E27FC236}">
              <a16:creationId xmlns:a16="http://schemas.microsoft.com/office/drawing/2014/main" id="{EA2460FB-3D60-403B-8FDF-84587395221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4" name="Obraz 383">
          <a:extLst>
            <a:ext uri="{FF2B5EF4-FFF2-40B4-BE49-F238E27FC236}">
              <a16:creationId xmlns:a16="http://schemas.microsoft.com/office/drawing/2014/main" id="{62886400-023B-4300-B907-3BAD54620BB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5" name="Obraz 384">
          <a:extLst>
            <a:ext uri="{FF2B5EF4-FFF2-40B4-BE49-F238E27FC236}">
              <a16:creationId xmlns:a16="http://schemas.microsoft.com/office/drawing/2014/main" id="{A4230B9D-E7B3-41C9-8744-6D03448BB25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386" name="Obraz 11">
          <a:extLst>
            <a:ext uri="{FF2B5EF4-FFF2-40B4-BE49-F238E27FC236}">
              <a16:creationId xmlns:a16="http://schemas.microsoft.com/office/drawing/2014/main" id="{20E4EA56-995F-47AA-9B4F-CB0C93FF368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87" name="Obraz 14">
          <a:extLst>
            <a:ext uri="{FF2B5EF4-FFF2-40B4-BE49-F238E27FC236}">
              <a16:creationId xmlns:a16="http://schemas.microsoft.com/office/drawing/2014/main" id="{6C62F83C-07D8-4244-BCDF-F37E1343457E}"/>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88" name="Obraz 20">
          <a:extLst>
            <a:ext uri="{FF2B5EF4-FFF2-40B4-BE49-F238E27FC236}">
              <a16:creationId xmlns:a16="http://schemas.microsoft.com/office/drawing/2014/main" id="{661F3266-A3E6-4627-A44E-3E8DDCBA5092}"/>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89" name="Obraz 23">
          <a:extLst>
            <a:ext uri="{FF2B5EF4-FFF2-40B4-BE49-F238E27FC236}">
              <a16:creationId xmlns:a16="http://schemas.microsoft.com/office/drawing/2014/main" id="{3E598B4F-0149-4257-A6C2-408FDF53788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0" name="Obraz 1800">
          <a:extLst>
            <a:ext uri="{FF2B5EF4-FFF2-40B4-BE49-F238E27FC236}">
              <a16:creationId xmlns:a16="http://schemas.microsoft.com/office/drawing/2014/main" id="{24D2CF3E-7C28-4C4B-BE62-5FA487DEE40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1" name="Obraz 1803">
          <a:extLst>
            <a:ext uri="{FF2B5EF4-FFF2-40B4-BE49-F238E27FC236}">
              <a16:creationId xmlns:a16="http://schemas.microsoft.com/office/drawing/2014/main" id="{3A2778F7-A8CF-4EDB-91B6-BEE3F94F84B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2" name="Obraz 1809">
          <a:extLst>
            <a:ext uri="{FF2B5EF4-FFF2-40B4-BE49-F238E27FC236}">
              <a16:creationId xmlns:a16="http://schemas.microsoft.com/office/drawing/2014/main" id="{E1D2257B-B8E0-4E9A-9617-8EF21D2744DE}"/>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3" name="Obraz 1812">
          <a:extLst>
            <a:ext uri="{FF2B5EF4-FFF2-40B4-BE49-F238E27FC236}">
              <a16:creationId xmlns:a16="http://schemas.microsoft.com/office/drawing/2014/main" id="{C880D208-FA11-474F-AB20-2B05A433A324}"/>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4" name="Obraz 393">
          <a:extLst>
            <a:ext uri="{FF2B5EF4-FFF2-40B4-BE49-F238E27FC236}">
              <a16:creationId xmlns:a16="http://schemas.microsoft.com/office/drawing/2014/main" id="{12967DC2-12A7-4450-B98E-7C42770735E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5" name="Obraz 394">
          <a:extLst>
            <a:ext uri="{FF2B5EF4-FFF2-40B4-BE49-F238E27FC236}">
              <a16:creationId xmlns:a16="http://schemas.microsoft.com/office/drawing/2014/main" id="{C33D35B0-6101-427F-BE9D-AB2083B060F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6" name="Obraz 395">
          <a:extLst>
            <a:ext uri="{FF2B5EF4-FFF2-40B4-BE49-F238E27FC236}">
              <a16:creationId xmlns:a16="http://schemas.microsoft.com/office/drawing/2014/main" id="{2558783A-4DB3-4FCF-A706-8DABF91B2BC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7" name="Obraz 396">
          <a:extLst>
            <a:ext uri="{FF2B5EF4-FFF2-40B4-BE49-F238E27FC236}">
              <a16:creationId xmlns:a16="http://schemas.microsoft.com/office/drawing/2014/main" id="{D01AA9EB-D12D-475F-A56B-D2362C9B67C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8" name="Obraz 397">
          <a:extLst>
            <a:ext uri="{FF2B5EF4-FFF2-40B4-BE49-F238E27FC236}">
              <a16:creationId xmlns:a16="http://schemas.microsoft.com/office/drawing/2014/main" id="{DE2EE6CA-9D70-4C2E-890F-9276EFCF0B3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399" name="Obraz 398">
          <a:extLst>
            <a:ext uri="{FF2B5EF4-FFF2-40B4-BE49-F238E27FC236}">
              <a16:creationId xmlns:a16="http://schemas.microsoft.com/office/drawing/2014/main" id="{9022BF09-BDAD-44DB-86CC-D9659E2C403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00" name="Obraz 399">
          <a:extLst>
            <a:ext uri="{FF2B5EF4-FFF2-40B4-BE49-F238E27FC236}">
              <a16:creationId xmlns:a16="http://schemas.microsoft.com/office/drawing/2014/main" id="{43EBE432-27D7-47C9-A99E-A087A7FBC9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01" name="Obraz 400">
          <a:extLst>
            <a:ext uri="{FF2B5EF4-FFF2-40B4-BE49-F238E27FC236}">
              <a16:creationId xmlns:a16="http://schemas.microsoft.com/office/drawing/2014/main" id="{F7908E50-C07D-47DC-8623-B047A0E647B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02" name="Obraz 401">
          <a:extLst>
            <a:ext uri="{FF2B5EF4-FFF2-40B4-BE49-F238E27FC236}">
              <a16:creationId xmlns:a16="http://schemas.microsoft.com/office/drawing/2014/main" id="{83E9879C-883C-4930-8AAA-9A1E716B297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3" name="Obraz 402">
          <a:extLst>
            <a:ext uri="{FF2B5EF4-FFF2-40B4-BE49-F238E27FC236}">
              <a16:creationId xmlns:a16="http://schemas.microsoft.com/office/drawing/2014/main" id="{DB04613A-9012-4207-9507-41A4FFBBE63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4" name="Obraz 403">
          <a:extLst>
            <a:ext uri="{FF2B5EF4-FFF2-40B4-BE49-F238E27FC236}">
              <a16:creationId xmlns:a16="http://schemas.microsoft.com/office/drawing/2014/main" id="{5E4B4F0E-97F4-4D87-BEEA-5EA44243FF4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5" name="Obraz 404">
          <a:extLst>
            <a:ext uri="{FF2B5EF4-FFF2-40B4-BE49-F238E27FC236}">
              <a16:creationId xmlns:a16="http://schemas.microsoft.com/office/drawing/2014/main" id="{0E8CC1F8-1DEC-4083-BC10-91307E93E64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6" name="Obraz 405">
          <a:extLst>
            <a:ext uri="{FF2B5EF4-FFF2-40B4-BE49-F238E27FC236}">
              <a16:creationId xmlns:a16="http://schemas.microsoft.com/office/drawing/2014/main" id="{80631224-5208-4750-9AE3-2985098E405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7" name="Obraz 406">
          <a:extLst>
            <a:ext uri="{FF2B5EF4-FFF2-40B4-BE49-F238E27FC236}">
              <a16:creationId xmlns:a16="http://schemas.microsoft.com/office/drawing/2014/main" id="{00783BA1-BD5A-43A3-A5E3-A32083A96AB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8" name="Obraz 407">
          <a:extLst>
            <a:ext uri="{FF2B5EF4-FFF2-40B4-BE49-F238E27FC236}">
              <a16:creationId xmlns:a16="http://schemas.microsoft.com/office/drawing/2014/main" id="{F69CBA95-2E76-474E-BED5-BA3BEBA6481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09" name="Obraz 408">
          <a:extLst>
            <a:ext uri="{FF2B5EF4-FFF2-40B4-BE49-F238E27FC236}">
              <a16:creationId xmlns:a16="http://schemas.microsoft.com/office/drawing/2014/main" id="{106C8AD6-E4C0-4084-9060-8F7D37076A0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10" name="Obraz 11">
          <a:extLst>
            <a:ext uri="{FF2B5EF4-FFF2-40B4-BE49-F238E27FC236}">
              <a16:creationId xmlns:a16="http://schemas.microsoft.com/office/drawing/2014/main" id="{2640BABE-6B2C-4E3E-B29C-46492EC49473}"/>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1" name="Obraz 14">
          <a:extLst>
            <a:ext uri="{FF2B5EF4-FFF2-40B4-BE49-F238E27FC236}">
              <a16:creationId xmlns:a16="http://schemas.microsoft.com/office/drawing/2014/main" id="{5016F0F8-DA11-44DC-8614-6527CDC1EE67}"/>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2" name="Obraz 20">
          <a:extLst>
            <a:ext uri="{FF2B5EF4-FFF2-40B4-BE49-F238E27FC236}">
              <a16:creationId xmlns:a16="http://schemas.microsoft.com/office/drawing/2014/main" id="{FD5A0200-55B9-44E1-A198-B99A730951C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3" name="Obraz 23">
          <a:extLst>
            <a:ext uri="{FF2B5EF4-FFF2-40B4-BE49-F238E27FC236}">
              <a16:creationId xmlns:a16="http://schemas.microsoft.com/office/drawing/2014/main" id="{96987C5F-70C2-4203-8318-3A3854DCB9C3}"/>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4" name="Obraz 1800">
          <a:extLst>
            <a:ext uri="{FF2B5EF4-FFF2-40B4-BE49-F238E27FC236}">
              <a16:creationId xmlns:a16="http://schemas.microsoft.com/office/drawing/2014/main" id="{FB97E783-3E6E-42EF-BDEE-80FDADD46C6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5" name="Obraz 1803">
          <a:extLst>
            <a:ext uri="{FF2B5EF4-FFF2-40B4-BE49-F238E27FC236}">
              <a16:creationId xmlns:a16="http://schemas.microsoft.com/office/drawing/2014/main" id="{DF9C2604-89F2-4BB4-8BCE-299B4029E46E}"/>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6" name="Obraz 1809">
          <a:extLst>
            <a:ext uri="{FF2B5EF4-FFF2-40B4-BE49-F238E27FC236}">
              <a16:creationId xmlns:a16="http://schemas.microsoft.com/office/drawing/2014/main" id="{C925A635-579C-40B4-8480-219FBFD4CE15}"/>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7" name="Obraz 1812">
          <a:extLst>
            <a:ext uri="{FF2B5EF4-FFF2-40B4-BE49-F238E27FC236}">
              <a16:creationId xmlns:a16="http://schemas.microsoft.com/office/drawing/2014/main" id="{FA6D0F51-4A31-43A1-B831-ED6CFC744063}"/>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8" name="Obraz 417">
          <a:extLst>
            <a:ext uri="{FF2B5EF4-FFF2-40B4-BE49-F238E27FC236}">
              <a16:creationId xmlns:a16="http://schemas.microsoft.com/office/drawing/2014/main" id="{9A77D71E-6C88-4B55-A6E8-C11E50D54AA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19" name="Obraz 418">
          <a:extLst>
            <a:ext uri="{FF2B5EF4-FFF2-40B4-BE49-F238E27FC236}">
              <a16:creationId xmlns:a16="http://schemas.microsoft.com/office/drawing/2014/main" id="{717BF2C8-BCF0-4696-A9CF-7B9013F6CA5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0" name="Obraz 419">
          <a:extLst>
            <a:ext uri="{FF2B5EF4-FFF2-40B4-BE49-F238E27FC236}">
              <a16:creationId xmlns:a16="http://schemas.microsoft.com/office/drawing/2014/main" id="{7E664540-12B2-4E75-8D5F-5EEFAF5D656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1" name="Obraz 420">
          <a:extLst>
            <a:ext uri="{FF2B5EF4-FFF2-40B4-BE49-F238E27FC236}">
              <a16:creationId xmlns:a16="http://schemas.microsoft.com/office/drawing/2014/main" id="{9C4BB1ED-7F83-48CF-8B56-20530D19830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2" name="Obraz 421">
          <a:extLst>
            <a:ext uri="{FF2B5EF4-FFF2-40B4-BE49-F238E27FC236}">
              <a16:creationId xmlns:a16="http://schemas.microsoft.com/office/drawing/2014/main" id="{CFC91420-0F33-47B9-BD97-1139ACDE56B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3" name="Obraz 422">
          <a:extLst>
            <a:ext uri="{FF2B5EF4-FFF2-40B4-BE49-F238E27FC236}">
              <a16:creationId xmlns:a16="http://schemas.microsoft.com/office/drawing/2014/main" id="{F721840C-EB1D-46EE-B1FB-E432750AD42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4" name="Obraz 423">
          <a:extLst>
            <a:ext uri="{FF2B5EF4-FFF2-40B4-BE49-F238E27FC236}">
              <a16:creationId xmlns:a16="http://schemas.microsoft.com/office/drawing/2014/main" id="{885398B9-051B-4F91-A92F-E22D93E6CDB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5" name="Obraz 424">
          <a:extLst>
            <a:ext uri="{FF2B5EF4-FFF2-40B4-BE49-F238E27FC236}">
              <a16:creationId xmlns:a16="http://schemas.microsoft.com/office/drawing/2014/main" id="{E3B0AA1C-597E-4EC8-9D1D-DD5F3914D2B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26" name="Obraz 425">
          <a:extLst>
            <a:ext uri="{FF2B5EF4-FFF2-40B4-BE49-F238E27FC236}">
              <a16:creationId xmlns:a16="http://schemas.microsoft.com/office/drawing/2014/main" id="{B2793BCE-7B48-47D9-AEFB-E894083B00B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27" name="Obraz 426">
          <a:extLst>
            <a:ext uri="{FF2B5EF4-FFF2-40B4-BE49-F238E27FC236}">
              <a16:creationId xmlns:a16="http://schemas.microsoft.com/office/drawing/2014/main" id="{326AB1EC-E6D3-4D46-AB2B-059A0E40BF87}"/>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28" name="Obraz 427">
          <a:extLst>
            <a:ext uri="{FF2B5EF4-FFF2-40B4-BE49-F238E27FC236}">
              <a16:creationId xmlns:a16="http://schemas.microsoft.com/office/drawing/2014/main" id="{00F6902B-A09E-4326-8CE4-CB8E5475360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29" name="Obraz 428">
          <a:extLst>
            <a:ext uri="{FF2B5EF4-FFF2-40B4-BE49-F238E27FC236}">
              <a16:creationId xmlns:a16="http://schemas.microsoft.com/office/drawing/2014/main" id="{3D6ED2D7-5783-4894-B478-99E6912AD5F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30" name="Obraz 429">
          <a:extLst>
            <a:ext uri="{FF2B5EF4-FFF2-40B4-BE49-F238E27FC236}">
              <a16:creationId xmlns:a16="http://schemas.microsoft.com/office/drawing/2014/main" id="{8C67A437-735A-436B-BC83-84803E60F61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31" name="Obraz 430">
          <a:extLst>
            <a:ext uri="{FF2B5EF4-FFF2-40B4-BE49-F238E27FC236}">
              <a16:creationId xmlns:a16="http://schemas.microsoft.com/office/drawing/2014/main" id="{7FE38821-69A8-423A-A2C7-FBE3B8A8984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32" name="Obraz 431">
          <a:extLst>
            <a:ext uri="{FF2B5EF4-FFF2-40B4-BE49-F238E27FC236}">
              <a16:creationId xmlns:a16="http://schemas.microsoft.com/office/drawing/2014/main" id="{73BFDB93-5250-4E48-BF07-A020121A5A9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33" name="Obraz 432">
          <a:extLst>
            <a:ext uri="{FF2B5EF4-FFF2-40B4-BE49-F238E27FC236}">
              <a16:creationId xmlns:a16="http://schemas.microsoft.com/office/drawing/2014/main" id="{F41544D8-9738-49E2-9A9D-F0317895A3D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34" name="Obraz 11">
          <a:extLst>
            <a:ext uri="{FF2B5EF4-FFF2-40B4-BE49-F238E27FC236}">
              <a16:creationId xmlns:a16="http://schemas.microsoft.com/office/drawing/2014/main" id="{1F4F636F-D3F3-4170-9C5E-30381528919B}"/>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35" name="Obraz 14">
          <a:extLst>
            <a:ext uri="{FF2B5EF4-FFF2-40B4-BE49-F238E27FC236}">
              <a16:creationId xmlns:a16="http://schemas.microsoft.com/office/drawing/2014/main" id="{FCC00A70-C2F8-42CA-8895-BE30CB9748B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36" name="Obraz 20">
          <a:extLst>
            <a:ext uri="{FF2B5EF4-FFF2-40B4-BE49-F238E27FC236}">
              <a16:creationId xmlns:a16="http://schemas.microsoft.com/office/drawing/2014/main" id="{5C9337D7-FD85-49AD-8BB5-DDC7D98F9218}"/>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37" name="Obraz 23">
          <a:extLst>
            <a:ext uri="{FF2B5EF4-FFF2-40B4-BE49-F238E27FC236}">
              <a16:creationId xmlns:a16="http://schemas.microsoft.com/office/drawing/2014/main" id="{FF548DD6-A4E7-416F-98A1-BA5164C50BD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38" name="Obraz 1800">
          <a:extLst>
            <a:ext uri="{FF2B5EF4-FFF2-40B4-BE49-F238E27FC236}">
              <a16:creationId xmlns:a16="http://schemas.microsoft.com/office/drawing/2014/main" id="{F75C46B4-5D59-4A01-8B01-0A47EDE416F4}"/>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39" name="Obraz 1803">
          <a:extLst>
            <a:ext uri="{FF2B5EF4-FFF2-40B4-BE49-F238E27FC236}">
              <a16:creationId xmlns:a16="http://schemas.microsoft.com/office/drawing/2014/main" id="{039C80E1-97F7-427C-A3E8-7F78CB4B0671}"/>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0" name="Obraz 1809">
          <a:extLst>
            <a:ext uri="{FF2B5EF4-FFF2-40B4-BE49-F238E27FC236}">
              <a16:creationId xmlns:a16="http://schemas.microsoft.com/office/drawing/2014/main" id="{BFC7C151-5D0A-444A-A54C-491FEEC359B6}"/>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1" name="Obraz 1812">
          <a:extLst>
            <a:ext uri="{FF2B5EF4-FFF2-40B4-BE49-F238E27FC236}">
              <a16:creationId xmlns:a16="http://schemas.microsoft.com/office/drawing/2014/main" id="{D384B459-1B38-4856-9DC7-850D147D881C}"/>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2" name="Obraz 441">
          <a:extLst>
            <a:ext uri="{FF2B5EF4-FFF2-40B4-BE49-F238E27FC236}">
              <a16:creationId xmlns:a16="http://schemas.microsoft.com/office/drawing/2014/main" id="{1011251D-C8F0-45FA-9CEA-E051B30CB43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3" name="Obraz 442">
          <a:extLst>
            <a:ext uri="{FF2B5EF4-FFF2-40B4-BE49-F238E27FC236}">
              <a16:creationId xmlns:a16="http://schemas.microsoft.com/office/drawing/2014/main" id="{C4E4E403-3EF3-420C-A197-D696E7E5993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4" name="Obraz 443">
          <a:extLst>
            <a:ext uri="{FF2B5EF4-FFF2-40B4-BE49-F238E27FC236}">
              <a16:creationId xmlns:a16="http://schemas.microsoft.com/office/drawing/2014/main" id="{7BB9D6C7-B97E-428A-99EE-8A8EAB0D03F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5" name="Obraz 444">
          <a:extLst>
            <a:ext uri="{FF2B5EF4-FFF2-40B4-BE49-F238E27FC236}">
              <a16:creationId xmlns:a16="http://schemas.microsoft.com/office/drawing/2014/main" id="{1001D3AC-2E6F-487E-AB65-DD2C8A2EBF9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6" name="Obraz 445">
          <a:extLst>
            <a:ext uri="{FF2B5EF4-FFF2-40B4-BE49-F238E27FC236}">
              <a16:creationId xmlns:a16="http://schemas.microsoft.com/office/drawing/2014/main" id="{D014B148-4E06-47AF-99BA-3DF92F99534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7" name="Obraz 446">
          <a:extLst>
            <a:ext uri="{FF2B5EF4-FFF2-40B4-BE49-F238E27FC236}">
              <a16:creationId xmlns:a16="http://schemas.microsoft.com/office/drawing/2014/main" id="{1FCAC476-FCA0-4632-AE57-22630F5489F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8" name="Obraz 447">
          <a:extLst>
            <a:ext uri="{FF2B5EF4-FFF2-40B4-BE49-F238E27FC236}">
              <a16:creationId xmlns:a16="http://schemas.microsoft.com/office/drawing/2014/main" id="{D6FBD1D8-DE96-4FB8-B20D-58F69E9FC4B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49" name="Obraz 448">
          <a:extLst>
            <a:ext uri="{FF2B5EF4-FFF2-40B4-BE49-F238E27FC236}">
              <a16:creationId xmlns:a16="http://schemas.microsoft.com/office/drawing/2014/main" id="{BBB94BCC-AFB8-4EBE-97D7-73529C77F6B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50" name="Obraz 449">
          <a:extLst>
            <a:ext uri="{FF2B5EF4-FFF2-40B4-BE49-F238E27FC236}">
              <a16:creationId xmlns:a16="http://schemas.microsoft.com/office/drawing/2014/main" id="{38B79813-1041-4E22-BE10-9E131FEF62D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1" name="Obraz 450">
          <a:extLst>
            <a:ext uri="{FF2B5EF4-FFF2-40B4-BE49-F238E27FC236}">
              <a16:creationId xmlns:a16="http://schemas.microsoft.com/office/drawing/2014/main" id="{33AD626D-E04C-4EED-998C-A8EDDDF656E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2" name="Obraz 451">
          <a:extLst>
            <a:ext uri="{FF2B5EF4-FFF2-40B4-BE49-F238E27FC236}">
              <a16:creationId xmlns:a16="http://schemas.microsoft.com/office/drawing/2014/main" id="{D24D6CAF-2330-41AA-A75C-F30F93944B6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3" name="Obraz 452">
          <a:extLst>
            <a:ext uri="{FF2B5EF4-FFF2-40B4-BE49-F238E27FC236}">
              <a16:creationId xmlns:a16="http://schemas.microsoft.com/office/drawing/2014/main" id="{40D566FE-5ABE-4D77-B3C7-889CEB97F4C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4" name="Obraz 453">
          <a:extLst>
            <a:ext uri="{FF2B5EF4-FFF2-40B4-BE49-F238E27FC236}">
              <a16:creationId xmlns:a16="http://schemas.microsoft.com/office/drawing/2014/main" id="{3E13B748-F296-46D2-A985-0B276E2544C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5" name="Obraz 454">
          <a:extLst>
            <a:ext uri="{FF2B5EF4-FFF2-40B4-BE49-F238E27FC236}">
              <a16:creationId xmlns:a16="http://schemas.microsoft.com/office/drawing/2014/main" id="{89A702CF-1F4E-4F2B-A72E-683D5723676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6" name="Obraz 455">
          <a:extLst>
            <a:ext uri="{FF2B5EF4-FFF2-40B4-BE49-F238E27FC236}">
              <a16:creationId xmlns:a16="http://schemas.microsoft.com/office/drawing/2014/main" id="{CB3830B0-462A-41CB-97BE-65EE5B7B201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7" name="Obraz 456">
          <a:extLst>
            <a:ext uri="{FF2B5EF4-FFF2-40B4-BE49-F238E27FC236}">
              <a16:creationId xmlns:a16="http://schemas.microsoft.com/office/drawing/2014/main" id="{D8F8B44B-8794-441C-96C0-AE07055294C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58" name="Obraz 11">
          <a:extLst>
            <a:ext uri="{FF2B5EF4-FFF2-40B4-BE49-F238E27FC236}">
              <a16:creationId xmlns:a16="http://schemas.microsoft.com/office/drawing/2014/main" id="{BA612AEF-EF81-4855-B010-1D1559EE3103}"/>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59" name="Obraz 14">
          <a:extLst>
            <a:ext uri="{FF2B5EF4-FFF2-40B4-BE49-F238E27FC236}">
              <a16:creationId xmlns:a16="http://schemas.microsoft.com/office/drawing/2014/main" id="{FE21E0DE-EE16-4F0C-9421-B7A0C55E7FBB}"/>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0" name="Obraz 20">
          <a:extLst>
            <a:ext uri="{FF2B5EF4-FFF2-40B4-BE49-F238E27FC236}">
              <a16:creationId xmlns:a16="http://schemas.microsoft.com/office/drawing/2014/main" id="{F140298E-72CB-4AEA-82BA-8ED02900B8B9}"/>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1" name="Obraz 23">
          <a:extLst>
            <a:ext uri="{FF2B5EF4-FFF2-40B4-BE49-F238E27FC236}">
              <a16:creationId xmlns:a16="http://schemas.microsoft.com/office/drawing/2014/main" id="{1EC93061-CAC3-4007-9682-2C82D9737FE1}"/>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2" name="Obraz 1800">
          <a:extLst>
            <a:ext uri="{FF2B5EF4-FFF2-40B4-BE49-F238E27FC236}">
              <a16:creationId xmlns:a16="http://schemas.microsoft.com/office/drawing/2014/main" id="{315D2537-DBC9-46A4-8495-86287CBBA7D3}"/>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3" name="Obraz 1803">
          <a:extLst>
            <a:ext uri="{FF2B5EF4-FFF2-40B4-BE49-F238E27FC236}">
              <a16:creationId xmlns:a16="http://schemas.microsoft.com/office/drawing/2014/main" id="{F3D10D00-1B0E-4AC7-990F-647FBEBA14FD}"/>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4" name="Obraz 1809">
          <a:extLst>
            <a:ext uri="{FF2B5EF4-FFF2-40B4-BE49-F238E27FC236}">
              <a16:creationId xmlns:a16="http://schemas.microsoft.com/office/drawing/2014/main" id="{CBAADE0B-FE8C-4020-BA5A-563AA43B1367}"/>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5" name="Obraz 1812">
          <a:extLst>
            <a:ext uri="{FF2B5EF4-FFF2-40B4-BE49-F238E27FC236}">
              <a16:creationId xmlns:a16="http://schemas.microsoft.com/office/drawing/2014/main" id="{230C4659-3754-4DB0-9BB2-D477B651139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6" name="Obraz 465">
          <a:extLst>
            <a:ext uri="{FF2B5EF4-FFF2-40B4-BE49-F238E27FC236}">
              <a16:creationId xmlns:a16="http://schemas.microsoft.com/office/drawing/2014/main" id="{997D7139-E5DE-4D1B-8930-3FA8C783965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7" name="Obraz 466">
          <a:extLst>
            <a:ext uri="{FF2B5EF4-FFF2-40B4-BE49-F238E27FC236}">
              <a16:creationId xmlns:a16="http://schemas.microsoft.com/office/drawing/2014/main" id="{69157CDF-2B41-4DA7-903A-F71429C15BE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8" name="Obraz 467">
          <a:extLst>
            <a:ext uri="{FF2B5EF4-FFF2-40B4-BE49-F238E27FC236}">
              <a16:creationId xmlns:a16="http://schemas.microsoft.com/office/drawing/2014/main" id="{0337F666-18FC-44C9-B491-E70DE1D9C32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69" name="Obraz 468">
          <a:extLst>
            <a:ext uri="{FF2B5EF4-FFF2-40B4-BE49-F238E27FC236}">
              <a16:creationId xmlns:a16="http://schemas.microsoft.com/office/drawing/2014/main" id="{EC45D132-6C1A-4D51-B641-4615DE1D265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70" name="Obraz 469">
          <a:extLst>
            <a:ext uri="{FF2B5EF4-FFF2-40B4-BE49-F238E27FC236}">
              <a16:creationId xmlns:a16="http://schemas.microsoft.com/office/drawing/2014/main" id="{A5E41E3F-08B4-4DFE-8339-3821A924944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71" name="Obraz 470">
          <a:extLst>
            <a:ext uri="{FF2B5EF4-FFF2-40B4-BE49-F238E27FC236}">
              <a16:creationId xmlns:a16="http://schemas.microsoft.com/office/drawing/2014/main" id="{15051BEE-4C9F-41CF-B6A3-F53A4F7CC1E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72" name="Obraz 471">
          <a:extLst>
            <a:ext uri="{FF2B5EF4-FFF2-40B4-BE49-F238E27FC236}">
              <a16:creationId xmlns:a16="http://schemas.microsoft.com/office/drawing/2014/main" id="{D0A6D864-C9B0-4730-8CA7-900EA0E1438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73" name="Obraz 472">
          <a:extLst>
            <a:ext uri="{FF2B5EF4-FFF2-40B4-BE49-F238E27FC236}">
              <a16:creationId xmlns:a16="http://schemas.microsoft.com/office/drawing/2014/main" id="{2466224B-79F5-4F39-B860-2D4A39DD8B5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74" name="Obraz 473">
          <a:extLst>
            <a:ext uri="{FF2B5EF4-FFF2-40B4-BE49-F238E27FC236}">
              <a16:creationId xmlns:a16="http://schemas.microsoft.com/office/drawing/2014/main" id="{B8350994-FBA9-42BB-8703-D0587A9930F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75" name="Obraz 474">
          <a:extLst>
            <a:ext uri="{FF2B5EF4-FFF2-40B4-BE49-F238E27FC236}">
              <a16:creationId xmlns:a16="http://schemas.microsoft.com/office/drawing/2014/main" id="{B95C5A5D-DB74-4F38-A122-65E186F8EF1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76" name="Obraz 475">
          <a:extLst>
            <a:ext uri="{FF2B5EF4-FFF2-40B4-BE49-F238E27FC236}">
              <a16:creationId xmlns:a16="http://schemas.microsoft.com/office/drawing/2014/main" id="{8238FC59-2D99-4367-86A9-C8F6F1ED2DA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77" name="Obraz 476">
          <a:extLst>
            <a:ext uri="{FF2B5EF4-FFF2-40B4-BE49-F238E27FC236}">
              <a16:creationId xmlns:a16="http://schemas.microsoft.com/office/drawing/2014/main" id="{2A1419C4-87B0-4A75-9FA9-D2A3EACA7C2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78" name="Obraz 477">
          <a:extLst>
            <a:ext uri="{FF2B5EF4-FFF2-40B4-BE49-F238E27FC236}">
              <a16:creationId xmlns:a16="http://schemas.microsoft.com/office/drawing/2014/main" id="{72F24211-892E-422C-B8FA-56B2D471368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79" name="Obraz 478">
          <a:extLst>
            <a:ext uri="{FF2B5EF4-FFF2-40B4-BE49-F238E27FC236}">
              <a16:creationId xmlns:a16="http://schemas.microsoft.com/office/drawing/2014/main" id="{EF5305BE-5B25-46A8-A119-CA66EB7DB52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80" name="Obraz 479">
          <a:extLst>
            <a:ext uri="{FF2B5EF4-FFF2-40B4-BE49-F238E27FC236}">
              <a16:creationId xmlns:a16="http://schemas.microsoft.com/office/drawing/2014/main" id="{1C51B2D2-E977-47E8-BC81-EB8BD731FC1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81" name="Obraz 480">
          <a:extLst>
            <a:ext uri="{FF2B5EF4-FFF2-40B4-BE49-F238E27FC236}">
              <a16:creationId xmlns:a16="http://schemas.microsoft.com/office/drawing/2014/main" id="{6861B24C-3C2B-4F5A-AE00-954D3FB5C3B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82" name="Obraz 11">
          <a:extLst>
            <a:ext uri="{FF2B5EF4-FFF2-40B4-BE49-F238E27FC236}">
              <a16:creationId xmlns:a16="http://schemas.microsoft.com/office/drawing/2014/main" id="{AB04F437-70B6-430D-AF84-30E878A23AEB}"/>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3" name="Obraz 14">
          <a:extLst>
            <a:ext uri="{FF2B5EF4-FFF2-40B4-BE49-F238E27FC236}">
              <a16:creationId xmlns:a16="http://schemas.microsoft.com/office/drawing/2014/main" id="{AE018F52-7EEB-4F5D-AFDA-4D3D82442A1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4" name="Obraz 20">
          <a:extLst>
            <a:ext uri="{FF2B5EF4-FFF2-40B4-BE49-F238E27FC236}">
              <a16:creationId xmlns:a16="http://schemas.microsoft.com/office/drawing/2014/main" id="{4E496CE6-3666-4AF4-BC7E-5625744376C6}"/>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5" name="Obraz 23">
          <a:extLst>
            <a:ext uri="{FF2B5EF4-FFF2-40B4-BE49-F238E27FC236}">
              <a16:creationId xmlns:a16="http://schemas.microsoft.com/office/drawing/2014/main" id="{3EEBC168-82FD-4894-9082-E8904446BC92}"/>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6" name="Obraz 1800">
          <a:extLst>
            <a:ext uri="{FF2B5EF4-FFF2-40B4-BE49-F238E27FC236}">
              <a16:creationId xmlns:a16="http://schemas.microsoft.com/office/drawing/2014/main" id="{38C5DC19-9DD4-4356-BA06-228050CF0337}"/>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7" name="Obraz 1803">
          <a:extLst>
            <a:ext uri="{FF2B5EF4-FFF2-40B4-BE49-F238E27FC236}">
              <a16:creationId xmlns:a16="http://schemas.microsoft.com/office/drawing/2014/main" id="{83C999D5-17E4-422B-A8D3-111C7B8B32C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8" name="Obraz 1809">
          <a:extLst>
            <a:ext uri="{FF2B5EF4-FFF2-40B4-BE49-F238E27FC236}">
              <a16:creationId xmlns:a16="http://schemas.microsoft.com/office/drawing/2014/main" id="{3C689B7A-8036-4F3B-8582-4017B32F851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89" name="Obraz 1812">
          <a:extLst>
            <a:ext uri="{FF2B5EF4-FFF2-40B4-BE49-F238E27FC236}">
              <a16:creationId xmlns:a16="http://schemas.microsoft.com/office/drawing/2014/main" id="{43E84596-42C9-4B9A-91E6-140379E6BD9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0" name="Obraz 489">
          <a:extLst>
            <a:ext uri="{FF2B5EF4-FFF2-40B4-BE49-F238E27FC236}">
              <a16:creationId xmlns:a16="http://schemas.microsoft.com/office/drawing/2014/main" id="{3FA0BDFE-E5B3-486A-B485-5EEFACE3766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1" name="Obraz 490">
          <a:extLst>
            <a:ext uri="{FF2B5EF4-FFF2-40B4-BE49-F238E27FC236}">
              <a16:creationId xmlns:a16="http://schemas.microsoft.com/office/drawing/2014/main" id="{F292699E-E809-4CD5-A707-8B89C852005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2" name="Obraz 491">
          <a:extLst>
            <a:ext uri="{FF2B5EF4-FFF2-40B4-BE49-F238E27FC236}">
              <a16:creationId xmlns:a16="http://schemas.microsoft.com/office/drawing/2014/main" id="{3087C9CE-0BE4-4E97-A313-B78A94576AE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3" name="Obraz 492">
          <a:extLst>
            <a:ext uri="{FF2B5EF4-FFF2-40B4-BE49-F238E27FC236}">
              <a16:creationId xmlns:a16="http://schemas.microsoft.com/office/drawing/2014/main" id="{F40DBDCE-10D6-425A-B56C-3D7B9512BB9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4" name="Obraz 493">
          <a:extLst>
            <a:ext uri="{FF2B5EF4-FFF2-40B4-BE49-F238E27FC236}">
              <a16:creationId xmlns:a16="http://schemas.microsoft.com/office/drawing/2014/main" id="{6A773EC7-C3D3-4B2B-BFD5-99FA91F9C72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5" name="Obraz 494">
          <a:extLst>
            <a:ext uri="{FF2B5EF4-FFF2-40B4-BE49-F238E27FC236}">
              <a16:creationId xmlns:a16="http://schemas.microsoft.com/office/drawing/2014/main" id="{C5464298-2F7D-4D27-A773-E573597DA3F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6" name="Obraz 495">
          <a:extLst>
            <a:ext uri="{FF2B5EF4-FFF2-40B4-BE49-F238E27FC236}">
              <a16:creationId xmlns:a16="http://schemas.microsoft.com/office/drawing/2014/main" id="{A7B9DC55-9878-4C07-9D59-E563387496C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7" name="Obraz 496">
          <a:extLst>
            <a:ext uri="{FF2B5EF4-FFF2-40B4-BE49-F238E27FC236}">
              <a16:creationId xmlns:a16="http://schemas.microsoft.com/office/drawing/2014/main" id="{9BCDC163-7D7B-418F-AB41-C6877278544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498" name="Obraz 497">
          <a:extLst>
            <a:ext uri="{FF2B5EF4-FFF2-40B4-BE49-F238E27FC236}">
              <a16:creationId xmlns:a16="http://schemas.microsoft.com/office/drawing/2014/main" id="{1B97480B-1B22-4CE8-A7D6-559386E873B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499" name="Obraz 498">
          <a:extLst>
            <a:ext uri="{FF2B5EF4-FFF2-40B4-BE49-F238E27FC236}">
              <a16:creationId xmlns:a16="http://schemas.microsoft.com/office/drawing/2014/main" id="{D37141C3-4844-4FA1-A752-772E4267468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0" name="Obraz 499">
          <a:extLst>
            <a:ext uri="{FF2B5EF4-FFF2-40B4-BE49-F238E27FC236}">
              <a16:creationId xmlns:a16="http://schemas.microsoft.com/office/drawing/2014/main" id="{499DEA18-AE74-449F-A9D1-EA5BE5B567E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1" name="Obraz 500">
          <a:extLst>
            <a:ext uri="{FF2B5EF4-FFF2-40B4-BE49-F238E27FC236}">
              <a16:creationId xmlns:a16="http://schemas.microsoft.com/office/drawing/2014/main" id="{BD410075-1D2F-4970-B5D2-5F236573ED9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2" name="Obraz 501">
          <a:extLst>
            <a:ext uri="{FF2B5EF4-FFF2-40B4-BE49-F238E27FC236}">
              <a16:creationId xmlns:a16="http://schemas.microsoft.com/office/drawing/2014/main" id="{55FE016A-7FAD-4AD7-ADF0-42933231B66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3" name="Obraz 502">
          <a:extLst>
            <a:ext uri="{FF2B5EF4-FFF2-40B4-BE49-F238E27FC236}">
              <a16:creationId xmlns:a16="http://schemas.microsoft.com/office/drawing/2014/main" id="{BE6BC365-13C0-4A74-B026-DF7149BDF6B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4" name="Obraz 503">
          <a:extLst>
            <a:ext uri="{FF2B5EF4-FFF2-40B4-BE49-F238E27FC236}">
              <a16:creationId xmlns:a16="http://schemas.microsoft.com/office/drawing/2014/main" id="{375E3305-4F0D-45FB-AC0C-AEFB6692FFF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5" name="Obraz 504">
          <a:extLst>
            <a:ext uri="{FF2B5EF4-FFF2-40B4-BE49-F238E27FC236}">
              <a16:creationId xmlns:a16="http://schemas.microsoft.com/office/drawing/2014/main" id="{59391063-67F1-4C99-BB25-7A54F0B0E1C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06" name="Obraz 11">
          <a:extLst>
            <a:ext uri="{FF2B5EF4-FFF2-40B4-BE49-F238E27FC236}">
              <a16:creationId xmlns:a16="http://schemas.microsoft.com/office/drawing/2014/main" id="{518303D7-4B66-496C-A0E5-428DF464AE75}"/>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07" name="Obraz 14">
          <a:extLst>
            <a:ext uri="{FF2B5EF4-FFF2-40B4-BE49-F238E27FC236}">
              <a16:creationId xmlns:a16="http://schemas.microsoft.com/office/drawing/2014/main" id="{2F86E33E-E5FA-46EA-B761-B741C10E74F2}"/>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08" name="Obraz 20">
          <a:extLst>
            <a:ext uri="{FF2B5EF4-FFF2-40B4-BE49-F238E27FC236}">
              <a16:creationId xmlns:a16="http://schemas.microsoft.com/office/drawing/2014/main" id="{B0AC8E04-53E7-4985-9C1C-C289DCE24C77}"/>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09" name="Obraz 23">
          <a:extLst>
            <a:ext uri="{FF2B5EF4-FFF2-40B4-BE49-F238E27FC236}">
              <a16:creationId xmlns:a16="http://schemas.microsoft.com/office/drawing/2014/main" id="{20A4DD28-4F32-47A5-AA24-48CB702BEAB5}"/>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0" name="Obraz 1800">
          <a:extLst>
            <a:ext uri="{FF2B5EF4-FFF2-40B4-BE49-F238E27FC236}">
              <a16:creationId xmlns:a16="http://schemas.microsoft.com/office/drawing/2014/main" id="{75100669-C420-44D0-9CDE-B5C4E2C25BC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1" name="Obraz 1803">
          <a:extLst>
            <a:ext uri="{FF2B5EF4-FFF2-40B4-BE49-F238E27FC236}">
              <a16:creationId xmlns:a16="http://schemas.microsoft.com/office/drawing/2014/main" id="{CEF18489-DBF4-412C-9277-0636BEA88D79}"/>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2" name="Obraz 1809">
          <a:extLst>
            <a:ext uri="{FF2B5EF4-FFF2-40B4-BE49-F238E27FC236}">
              <a16:creationId xmlns:a16="http://schemas.microsoft.com/office/drawing/2014/main" id="{F1BF8B0B-4047-4214-98FB-3703CABDB18D}"/>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3" name="Obraz 1812">
          <a:extLst>
            <a:ext uri="{FF2B5EF4-FFF2-40B4-BE49-F238E27FC236}">
              <a16:creationId xmlns:a16="http://schemas.microsoft.com/office/drawing/2014/main" id="{7B960A83-CC3F-465A-A422-B9F5D41DBA73}"/>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4" name="Obraz 513">
          <a:extLst>
            <a:ext uri="{FF2B5EF4-FFF2-40B4-BE49-F238E27FC236}">
              <a16:creationId xmlns:a16="http://schemas.microsoft.com/office/drawing/2014/main" id="{3B0ACAF1-272D-4507-99D9-E9D5A9CBE11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5" name="Obraz 514">
          <a:extLst>
            <a:ext uri="{FF2B5EF4-FFF2-40B4-BE49-F238E27FC236}">
              <a16:creationId xmlns:a16="http://schemas.microsoft.com/office/drawing/2014/main" id="{B3CA7773-4B43-4124-97B3-7125D2C16F0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6" name="Obraz 515">
          <a:extLst>
            <a:ext uri="{FF2B5EF4-FFF2-40B4-BE49-F238E27FC236}">
              <a16:creationId xmlns:a16="http://schemas.microsoft.com/office/drawing/2014/main" id="{1639F488-1E29-428C-84BF-95D1E552F4A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7" name="Obraz 516">
          <a:extLst>
            <a:ext uri="{FF2B5EF4-FFF2-40B4-BE49-F238E27FC236}">
              <a16:creationId xmlns:a16="http://schemas.microsoft.com/office/drawing/2014/main" id="{1C208A3F-FD6D-4652-93A7-385C1D8E0F7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8" name="Obraz 517">
          <a:extLst>
            <a:ext uri="{FF2B5EF4-FFF2-40B4-BE49-F238E27FC236}">
              <a16:creationId xmlns:a16="http://schemas.microsoft.com/office/drawing/2014/main" id="{0D8EE816-FF89-4117-9AB5-75782A927F4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19" name="Obraz 518">
          <a:extLst>
            <a:ext uri="{FF2B5EF4-FFF2-40B4-BE49-F238E27FC236}">
              <a16:creationId xmlns:a16="http://schemas.microsoft.com/office/drawing/2014/main" id="{0AC05545-EEB9-4B15-BA69-AB6A559BE91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20" name="Obraz 519">
          <a:extLst>
            <a:ext uri="{FF2B5EF4-FFF2-40B4-BE49-F238E27FC236}">
              <a16:creationId xmlns:a16="http://schemas.microsoft.com/office/drawing/2014/main" id="{97C6FD17-55DC-4402-BDB0-896CF84FE4B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21" name="Obraz 520">
          <a:extLst>
            <a:ext uri="{FF2B5EF4-FFF2-40B4-BE49-F238E27FC236}">
              <a16:creationId xmlns:a16="http://schemas.microsoft.com/office/drawing/2014/main" id="{F240911B-101E-40ED-AFA0-53C0B6F8E9C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22" name="Obraz 521">
          <a:extLst>
            <a:ext uri="{FF2B5EF4-FFF2-40B4-BE49-F238E27FC236}">
              <a16:creationId xmlns:a16="http://schemas.microsoft.com/office/drawing/2014/main" id="{83E74C12-6122-4A50-8EF9-C8E864076CB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3" name="Obraz 522">
          <a:extLst>
            <a:ext uri="{FF2B5EF4-FFF2-40B4-BE49-F238E27FC236}">
              <a16:creationId xmlns:a16="http://schemas.microsoft.com/office/drawing/2014/main" id="{3A833801-FE62-4549-AC65-0EC8C9CA1C2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4" name="Obraz 523">
          <a:extLst>
            <a:ext uri="{FF2B5EF4-FFF2-40B4-BE49-F238E27FC236}">
              <a16:creationId xmlns:a16="http://schemas.microsoft.com/office/drawing/2014/main" id="{F61587B4-EA48-4408-B26E-B4871891A6A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5" name="Obraz 524">
          <a:extLst>
            <a:ext uri="{FF2B5EF4-FFF2-40B4-BE49-F238E27FC236}">
              <a16:creationId xmlns:a16="http://schemas.microsoft.com/office/drawing/2014/main" id="{53B62B85-3DB4-4E16-B6DC-750A0445280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6" name="Obraz 525">
          <a:extLst>
            <a:ext uri="{FF2B5EF4-FFF2-40B4-BE49-F238E27FC236}">
              <a16:creationId xmlns:a16="http://schemas.microsoft.com/office/drawing/2014/main" id="{A567DCFE-68D3-4301-B770-A9DBD03A8BA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7" name="Obraz 526">
          <a:extLst>
            <a:ext uri="{FF2B5EF4-FFF2-40B4-BE49-F238E27FC236}">
              <a16:creationId xmlns:a16="http://schemas.microsoft.com/office/drawing/2014/main" id="{1C904833-1BC2-4D90-B23D-0D9792A91EF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8" name="Obraz 527">
          <a:extLst>
            <a:ext uri="{FF2B5EF4-FFF2-40B4-BE49-F238E27FC236}">
              <a16:creationId xmlns:a16="http://schemas.microsoft.com/office/drawing/2014/main" id="{4DA79C36-7302-48BD-B332-21AF70D20AB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29" name="Obraz 528">
          <a:extLst>
            <a:ext uri="{FF2B5EF4-FFF2-40B4-BE49-F238E27FC236}">
              <a16:creationId xmlns:a16="http://schemas.microsoft.com/office/drawing/2014/main" id="{635D8790-8954-4E02-8293-095464456FE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30" name="Obraz 11">
          <a:extLst>
            <a:ext uri="{FF2B5EF4-FFF2-40B4-BE49-F238E27FC236}">
              <a16:creationId xmlns:a16="http://schemas.microsoft.com/office/drawing/2014/main" id="{FB63F3F6-928D-4E9D-9663-DB6DCC395E18}"/>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1" name="Obraz 14">
          <a:extLst>
            <a:ext uri="{FF2B5EF4-FFF2-40B4-BE49-F238E27FC236}">
              <a16:creationId xmlns:a16="http://schemas.microsoft.com/office/drawing/2014/main" id="{761F3655-83FB-420C-B93F-38EB4E4243A7}"/>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2" name="Obraz 20">
          <a:extLst>
            <a:ext uri="{FF2B5EF4-FFF2-40B4-BE49-F238E27FC236}">
              <a16:creationId xmlns:a16="http://schemas.microsoft.com/office/drawing/2014/main" id="{B72E899A-92D2-4FAF-818D-B386250E111E}"/>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3" name="Obraz 23">
          <a:extLst>
            <a:ext uri="{FF2B5EF4-FFF2-40B4-BE49-F238E27FC236}">
              <a16:creationId xmlns:a16="http://schemas.microsoft.com/office/drawing/2014/main" id="{FD4360DF-AE3E-4DFD-AAA3-8B33E9CF1C46}"/>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4" name="Obraz 1800">
          <a:extLst>
            <a:ext uri="{FF2B5EF4-FFF2-40B4-BE49-F238E27FC236}">
              <a16:creationId xmlns:a16="http://schemas.microsoft.com/office/drawing/2014/main" id="{BCF008AF-882E-4967-963F-CA3EA917C638}"/>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5" name="Obraz 1803">
          <a:extLst>
            <a:ext uri="{FF2B5EF4-FFF2-40B4-BE49-F238E27FC236}">
              <a16:creationId xmlns:a16="http://schemas.microsoft.com/office/drawing/2014/main" id="{5C331DB9-AA9C-498C-B14C-5DA7305C3262}"/>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6" name="Obraz 1809">
          <a:extLst>
            <a:ext uri="{FF2B5EF4-FFF2-40B4-BE49-F238E27FC236}">
              <a16:creationId xmlns:a16="http://schemas.microsoft.com/office/drawing/2014/main" id="{BD33086E-B091-4BBB-AE43-2340C946D16D}"/>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7" name="Obraz 1812">
          <a:extLst>
            <a:ext uri="{FF2B5EF4-FFF2-40B4-BE49-F238E27FC236}">
              <a16:creationId xmlns:a16="http://schemas.microsoft.com/office/drawing/2014/main" id="{6E3516B9-B925-4718-97DF-946DAFAA225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8" name="Obraz 537">
          <a:extLst>
            <a:ext uri="{FF2B5EF4-FFF2-40B4-BE49-F238E27FC236}">
              <a16:creationId xmlns:a16="http://schemas.microsoft.com/office/drawing/2014/main" id="{A6487105-5FD1-44DB-B319-3821F7F1D74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39" name="Obraz 538">
          <a:extLst>
            <a:ext uri="{FF2B5EF4-FFF2-40B4-BE49-F238E27FC236}">
              <a16:creationId xmlns:a16="http://schemas.microsoft.com/office/drawing/2014/main" id="{5D467454-7E9A-4106-903B-FA383E1AB60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0" name="Obraz 539">
          <a:extLst>
            <a:ext uri="{FF2B5EF4-FFF2-40B4-BE49-F238E27FC236}">
              <a16:creationId xmlns:a16="http://schemas.microsoft.com/office/drawing/2014/main" id="{E2C57FDF-E39A-445E-8428-46D0BEB93BC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1" name="Obraz 540">
          <a:extLst>
            <a:ext uri="{FF2B5EF4-FFF2-40B4-BE49-F238E27FC236}">
              <a16:creationId xmlns:a16="http://schemas.microsoft.com/office/drawing/2014/main" id="{3EB6963B-4D7A-4672-B58A-E74167935D2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2" name="Obraz 541">
          <a:extLst>
            <a:ext uri="{FF2B5EF4-FFF2-40B4-BE49-F238E27FC236}">
              <a16:creationId xmlns:a16="http://schemas.microsoft.com/office/drawing/2014/main" id="{10D63083-9A06-4F9B-8BF7-2449B3EA981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3" name="Obraz 542">
          <a:extLst>
            <a:ext uri="{FF2B5EF4-FFF2-40B4-BE49-F238E27FC236}">
              <a16:creationId xmlns:a16="http://schemas.microsoft.com/office/drawing/2014/main" id="{14E63D26-AD85-40BF-9C93-2D5790B0871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4" name="Obraz 543">
          <a:extLst>
            <a:ext uri="{FF2B5EF4-FFF2-40B4-BE49-F238E27FC236}">
              <a16:creationId xmlns:a16="http://schemas.microsoft.com/office/drawing/2014/main" id="{64140CDA-D83A-4F8A-BFF9-77AAC523547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5" name="Obraz 544">
          <a:extLst>
            <a:ext uri="{FF2B5EF4-FFF2-40B4-BE49-F238E27FC236}">
              <a16:creationId xmlns:a16="http://schemas.microsoft.com/office/drawing/2014/main" id="{BF45A559-4109-479E-AB58-AAF8D546E4F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46" name="Obraz 545">
          <a:extLst>
            <a:ext uri="{FF2B5EF4-FFF2-40B4-BE49-F238E27FC236}">
              <a16:creationId xmlns:a16="http://schemas.microsoft.com/office/drawing/2014/main" id="{079B7384-0032-4D78-A830-8B799C7A30B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47" name="Obraz 546">
          <a:extLst>
            <a:ext uri="{FF2B5EF4-FFF2-40B4-BE49-F238E27FC236}">
              <a16:creationId xmlns:a16="http://schemas.microsoft.com/office/drawing/2014/main" id="{5BCE265B-B826-4EAB-A606-2DB9D638094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48" name="Obraz 547">
          <a:extLst>
            <a:ext uri="{FF2B5EF4-FFF2-40B4-BE49-F238E27FC236}">
              <a16:creationId xmlns:a16="http://schemas.microsoft.com/office/drawing/2014/main" id="{42236C40-AEA3-4B29-98DF-6C9DC64E52D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49" name="Obraz 548">
          <a:extLst>
            <a:ext uri="{FF2B5EF4-FFF2-40B4-BE49-F238E27FC236}">
              <a16:creationId xmlns:a16="http://schemas.microsoft.com/office/drawing/2014/main" id="{52577C97-FF21-4EE9-807E-185117C6769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50" name="Obraz 549">
          <a:extLst>
            <a:ext uri="{FF2B5EF4-FFF2-40B4-BE49-F238E27FC236}">
              <a16:creationId xmlns:a16="http://schemas.microsoft.com/office/drawing/2014/main" id="{0271A235-D683-4219-9774-595A279E3E17}"/>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51" name="Obraz 550">
          <a:extLst>
            <a:ext uri="{FF2B5EF4-FFF2-40B4-BE49-F238E27FC236}">
              <a16:creationId xmlns:a16="http://schemas.microsoft.com/office/drawing/2014/main" id="{D0A90540-F1C1-4E9D-A91E-819D90EFAEE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52" name="Obraz 551">
          <a:extLst>
            <a:ext uri="{FF2B5EF4-FFF2-40B4-BE49-F238E27FC236}">
              <a16:creationId xmlns:a16="http://schemas.microsoft.com/office/drawing/2014/main" id="{9B7359E1-0F7E-4868-835D-D9C75845113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53" name="Obraz 552">
          <a:extLst>
            <a:ext uri="{FF2B5EF4-FFF2-40B4-BE49-F238E27FC236}">
              <a16:creationId xmlns:a16="http://schemas.microsoft.com/office/drawing/2014/main" id="{5AA4B500-2467-452E-BDBB-906B3A177B77}"/>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54" name="Obraz 11">
          <a:extLst>
            <a:ext uri="{FF2B5EF4-FFF2-40B4-BE49-F238E27FC236}">
              <a16:creationId xmlns:a16="http://schemas.microsoft.com/office/drawing/2014/main" id="{24AE7C1F-EC5F-4355-B167-B06732754390}"/>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55" name="Obraz 14">
          <a:extLst>
            <a:ext uri="{FF2B5EF4-FFF2-40B4-BE49-F238E27FC236}">
              <a16:creationId xmlns:a16="http://schemas.microsoft.com/office/drawing/2014/main" id="{E51D3FD5-89F1-48E7-9B46-94984023975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56" name="Obraz 20">
          <a:extLst>
            <a:ext uri="{FF2B5EF4-FFF2-40B4-BE49-F238E27FC236}">
              <a16:creationId xmlns:a16="http://schemas.microsoft.com/office/drawing/2014/main" id="{9136EDB5-EF1D-4CCF-8951-31BF6D16CDB9}"/>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57" name="Obraz 23">
          <a:extLst>
            <a:ext uri="{FF2B5EF4-FFF2-40B4-BE49-F238E27FC236}">
              <a16:creationId xmlns:a16="http://schemas.microsoft.com/office/drawing/2014/main" id="{A1DD89CF-2829-491F-9A81-AFAB3893D797}"/>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58" name="Obraz 1800">
          <a:extLst>
            <a:ext uri="{FF2B5EF4-FFF2-40B4-BE49-F238E27FC236}">
              <a16:creationId xmlns:a16="http://schemas.microsoft.com/office/drawing/2014/main" id="{46978169-85E6-43FD-8810-8C47114239D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59" name="Obraz 1803">
          <a:extLst>
            <a:ext uri="{FF2B5EF4-FFF2-40B4-BE49-F238E27FC236}">
              <a16:creationId xmlns:a16="http://schemas.microsoft.com/office/drawing/2014/main" id="{F45E7B1B-F638-4CEB-84F5-9B068120F30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0" name="Obraz 1809">
          <a:extLst>
            <a:ext uri="{FF2B5EF4-FFF2-40B4-BE49-F238E27FC236}">
              <a16:creationId xmlns:a16="http://schemas.microsoft.com/office/drawing/2014/main" id="{D742D42C-80C1-4C6E-9BE7-8C84B4EFDE10}"/>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1" name="Obraz 1812">
          <a:extLst>
            <a:ext uri="{FF2B5EF4-FFF2-40B4-BE49-F238E27FC236}">
              <a16:creationId xmlns:a16="http://schemas.microsoft.com/office/drawing/2014/main" id="{BB0D681C-BBDB-4152-A142-CF14C6CBC74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2" name="Obraz 561">
          <a:extLst>
            <a:ext uri="{FF2B5EF4-FFF2-40B4-BE49-F238E27FC236}">
              <a16:creationId xmlns:a16="http://schemas.microsoft.com/office/drawing/2014/main" id="{8D377D45-8223-4EEB-B7D1-C72FEB70DC2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3" name="Obraz 562">
          <a:extLst>
            <a:ext uri="{FF2B5EF4-FFF2-40B4-BE49-F238E27FC236}">
              <a16:creationId xmlns:a16="http://schemas.microsoft.com/office/drawing/2014/main" id="{A208BF12-109D-4242-AB61-D2C1251DE15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4" name="Obraz 563">
          <a:extLst>
            <a:ext uri="{FF2B5EF4-FFF2-40B4-BE49-F238E27FC236}">
              <a16:creationId xmlns:a16="http://schemas.microsoft.com/office/drawing/2014/main" id="{526AEA4B-D8CD-4BF5-A781-94DF54BD107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5" name="Obraz 564">
          <a:extLst>
            <a:ext uri="{FF2B5EF4-FFF2-40B4-BE49-F238E27FC236}">
              <a16:creationId xmlns:a16="http://schemas.microsoft.com/office/drawing/2014/main" id="{C5C05201-CDA0-432F-964F-5CFA9B86817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6" name="Obraz 565">
          <a:extLst>
            <a:ext uri="{FF2B5EF4-FFF2-40B4-BE49-F238E27FC236}">
              <a16:creationId xmlns:a16="http://schemas.microsoft.com/office/drawing/2014/main" id="{83FDD5CE-C61B-4B86-BE19-B0E139E4A36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7" name="Obraz 566">
          <a:extLst>
            <a:ext uri="{FF2B5EF4-FFF2-40B4-BE49-F238E27FC236}">
              <a16:creationId xmlns:a16="http://schemas.microsoft.com/office/drawing/2014/main" id="{A92A0EEC-2B00-405C-93C4-A0DAA157134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8" name="Obraz 567">
          <a:extLst>
            <a:ext uri="{FF2B5EF4-FFF2-40B4-BE49-F238E27FC236}">
              <a16:creationId xmlns:a16="http://schemas.microsoft.com/office/drawing/2014/main" id="{5CFFFF40-424D-407D-AAC3-160425A2700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69" name="Obraz 568">
          <a:extLst>
            <a:ext uri="{FF2B5EF4-FFF2-40B4-BE49-F238E27FC236}">
              <a16:creationId xmlns:a16="http://schemas.microsoft.com/office/drawing/2014/main" id="{5062CA04-4654-4AEA-9A9D-59AFFD6C0FB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70" name="Obraz 569">
          <a:extLst>
            <a:ext uri="{FF2B5EF4-FFF2-40B4-BE49-F238E27FC236}">
              <a16:creationId xmlns:a16="http://schemas.microsoft.com/office/drawing/2014/main" id="{0D3A0B66-E3F5-45C2-ABA9-8497D59DA4FA}"/>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1" name="Obraz 570">
          <a:extLst>
            <a:ext uri="{FF2B5EF4-FFF2-40B4-BE49-F238E27FC236}">
              <a16:creationId xmlns:a16="http://schemas.microsoft.com/office/drawing/2014/main" id="{57D23C99-DF61-4398-A490-0A0F13E40B7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2" name="Obraz 571">
          <a:extLst>
            <a:ext uri="{FF2B5EF4-FFF2-40B4-BE49-F238E27FC236}">
              <a16:creationId xmlns:a16="http://schemas.microsoft.com/office/drawing/2014/main" id="{A775F6CB-2D05-4B40-AF51-74A967AB8B4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3" name="Obraz 572">
          <a:extLst>
            <a:ext uri="{FF2B5EF4-FFF2-40B4-BE49-F238E27FC236}">
              <a16:creationId xmlns:a16="http://schemas.microsoft.com/office/drawing/2014/main" id="{D1406303-C689-4051-9012-2F4030E59A4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4" name="Obraz 573">
          <a:extLst>
            <a:ext uri="{FF2B5EF4-FFF2-40B4-BE49-F238E27FC236}">
              <a16:creationId xmlns:a16="http://schemas.microsoft.com/office/drawing/2014/main" id="{0D8EB8D3-CA9D-4667-82C6-AA90B713A710}"/>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5" name="Obraz 574">
          <a:extLst>
            <a:ext uri="{FF2B5EF4-FFF2-40B4-BE49-F238E27FC236}">
              <a16:creationId xmlns:a16="http://schemas.microsoft.com/office/drawing/2014/main" id="{B50C5C32-DE0A-44B9-800A-033C7E4F0D1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6" name="Obraz 575">
          <a:extLst>
            <a:ext uri="{FF2B5EF4-FFF2-40B4-BE49-F238E27FC236}">
              <a16:creationId xmlns:a16="http://schemas.microsoft.com/office/drawing/2014/main" id="{E79A7C96-45AB-4D70-BA1E-CCC6717C86D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7" name="Obraz 576">
          <a:extLst>
            <a:ext uri="{FF2B5EF4-FFF2-40B4-BE49-F238E27FC236}">
              <a16:creationId xmlns:a16="http://schemas.microsoft.com/office/drawing/2014/main" id="{0B24649B-DB8E-42C0-A1A4-F2450000EF4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78" name="Obraz 11">
          <a:extLst>
            <a:ext uri="{FF2B5EF4-FFF2-40B4-BE49-F238E27FC236}">
              <a16:creationId xmlns:a16="http://schemas.microsoft.com/office/drawing/2014/main" id="{BDBBD381-AF69-44BE-B244-9BFE585A7108}"/>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79" name="Obraz 14">
          <a:extLst>
            <a:ext uri="{FF2B5EF4-FFF2-40B4-BE49-F238E27FC236}">
              <a16:creationId xmlns:a16="http://schemas.microsoft.com/office/drawing/2014/main" id="{F656EA69-A50A-475F-B1F0-DD428D12299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0" name="Obraz 20">
          <a:extLst>
            <a:ext uri="{FF2B5EF4-FFF2-40B4-BE49-F238E27FC236}">
              <a16:creationId xmlns:a16="http://schemas.microsoft.com/office/drawing/2014/main" id="{FAA0DC9F-1735-43AD-A323-1926455B566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1" name="Obraz 23">
          <a:extLst>
            <a:ext uri="{FF2B5EF4-FFF2-40B4-BE49-F238E27FC236}">
              <a16:creationId xmlns:a16="http://schemas.microsoft.com/office/drawing/2014/main" id="{1E2DA07A-F915-4E1B-B64F-D00C4C854EE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2" name="Obraz 1800">
          <a:extLst>
            <a:ext uri="{FF2B5EF4-FFF2-40B4-BE49-F238E27FC236}">
              <a16:creationId xmlns:a16="http://schemas.microsoft.com/office/drawing/2014/main" id="{7EFBFFD5-EC2E-4772-B621-91C9CC5190BE}"/>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3" name="Obraz 1803">
          <a:extLst>
            <a:ext uri="{FF2B5EF4-FFF2-40B4-BE49-F238E27FC236}">
              <a16:creationId xmlns:a16="http://schemas.microsoft.com/office/drawing/2014/main" id="{FC7C5CA2-4FD0-425A-AFFC-30BB538AE1B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4" name="Obraz 1809">
          <a:extLst>
            <a:ext uri="{FF2B5EF4-FFF2-40B4-BE49-F238E27FC236}">
              <a16:creationId xmlns:a16="http://schemas.microsoft.com/office/drawing/2014/main" id="{054D0961-4263-410B-89F2-706670295F0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5" name="Obraz 1812">
          <a:extLst>
            <a:ext uri="{FF2B5EF4-FFF2-40B4-BE49-F238E27FC236}">
              <a16:creationId xmlns:a16="http://schemas.microsoft.com/office/drawing/2014/main" id="{8E4CECA4-1E1E-448A-8A0B-3E1293417218}"/>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6" name="Obraz 585">
          <a:extLst>
            <a:ext uri="{FF2B5EF4-FFF2-40B4-BE49-F238E27FC236}">
              <a16:creationId xmlns:a16="http://schemas.microsoft.com/office/drawing/2014/main" id="{0208EB21-8B8C-4B1E-B5CA-C2E18C61118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7" name="Obraz 586">
          <a:extLst>
            <a:ext uri="{FF2B5EF4-FFF2-40B4-BE49-F238E27FC236}">
              <a16:creationId xmlns:a16="http://schemas.microsoft.com/office/drawing/2014/main" id="{673E5C6D-DBB2-48FF-972E-41AF9221892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8" name="Obraz 587">
          <a:extLst>
            <a:ext uri="{FF2B5EF4-FFF2-40B4-BE49-F238E27FC236}">
              <a16:creationId xmlns:a16="http://schemas.microsoft.com/office/drawing/2014/main" id="{2A08ACCF-352C-4108-BEBB-37F6A62B25F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89" name="Obraz 588">
          <a:extLst>
            <a:ext uri="{FF2B5EF4-FFF2-40B4-BE49-F238E27FC236}">
              <a16:creationId xmlns:a16="http://schemas.microsoft.com/office/drawing/2014/main" id="{B5A7A914-AB4D-40E7-8A3D-8E5FC2E9A9A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90" name="Obraz 589">
          <a:extLst>
            <a:ext uri="{FF2B5EF4-FFF2-40B4-BE49-F238E27FC236}">
              <a16:creationId xmlns:a16="http://schemas.microsoft.com/office/drawing/2014/main" id="{B2D95478-925C-4BCF-8351-A134321CBE2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91" name="Obraz 590">
          <a:extLst>
            <a:ext uri="{FF2B5EF4-FFF2-40B4-BE49-F238E27FC236}">
              <a16:creationId xmlns:a16="http://schemas.microsoft.com/office/drawing/2014/main" id="{55D4EB59-C1DC-4CDC-90EF-1297FBED581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92" name="Obraz 591">
          <a:extLst>
            <a:ext uri="{FF2B5EF4-FFF2-40B4-BE49-F238E27FC236}">
              <a16:creationId xmlns:a16="http://schemas.microsoft.com/office/drawing/2014/main" id="{9A683F76-6AE1-4FAB-934B-78A85F5F44B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93" name="Obraz 592">
          <a:extLst>
            <a:ext uri="{FF2B5EF4-FFF2-40B4-BE49-F238E27FC236}">
              <a16:creationId xmlns:a16="http://schemas.microsoft.com/office/drawing/2014/main" id="{9597607D-F2BF-438B-A443-0483941DD97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594" name="Obraz 593">
          <a:extLst>
            <a:ext uri="{FF2B5EF4-FFF2-40B4-BE49-F238E27FC236}">
              <a16:creationId xmlns:a16="http://schemas.microsoft.com/office/drawing/2014/main" id="{8C1F1DFA-ED64-4E31-A08E-2AD6CFAC857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95" name="Obraz 594">
          <a:extLst>
            <a:ext uri="{FF2B5EF4-FFF2-40B4-BE49-F238E27FC236}">
              <a16:creationId xmlns:a16="http://schemas.microsoft.com/office/drawing/2014/main" id="{73B044A8-2998-4FA2-9509-4306A395F1E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96" name="Obraz 595">
          <a:extLst>
            <a:ext uri="{FF2B5EF4-FFF2-40B4-BE49-F238E27FC236}">
              <a16:creationId xmlns:a16="http://schemas.microsoft.com/office/drawing/2014/main" id="{C722D01E-E92E-4630-BADF-F30EE4E094D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97" name="Obraz 596">
          <a:extLst>
            <a:ext uri="{FF2B5EF4-FFF2-40B4-BE49-F238E27FC236}">
              <a16:creationId xmlns:a16="http://schemas.microsoft.com/office/drawing/2014/main" id="{A6106DF4-0D14-477A-8794-4038C9D390D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98" name="Obraz 597">
          <a:extLst>
            <a:ext uri="{FF2B5EF4-FFF2-40B4-BE49-F238E27FC236}">
              <a16:creationId xmlns:a16="http://schemas.microsoft.com/office/drawing/2014/main" id="{2DF0A138-B7C3-4ED9-81C2-190F18D9B07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599" name="Obraz 598">
          <a:extLst>
            <a:ext uri="{FF2B5EF4-FFF2-40B4-BE49-F238E27FC236}">
              <a16:creationId xmlns:a16="http://schemas.microsoft.com/office/drawing/2014/main" id="{B100D78C-563D-45EA-B137-B69C779D1C6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00" name="Obraz 599">
          <a:extLst>
            <a:ext uri="{FF2B5EF4-FFF2-40B4-BE49-F238E27FC236}">
              <a16:creationId xmlns:a16="http://schemas.microsoft.com/office/drawing/2014/main" id="{95BC1AAD-7038-4910-8CC3-083C043FDB9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01" name="Obraz 600">
          <a:extLst>
            <a:ext uri="{FF2B5EF4-FFF2-40B4-BE49-F238E27FC236}">
              <a16:creationId xmlns:a16="http://schemas.microsoft.com/office/drawing/2014/main" id="{1C98AED5-DF0F-4DDA-93C1-8A2ED7BFFF7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02" name="Obraz 11">
          <a:extLst>
            <a:ext uri="{FF2B5EF4-FFF2-40B4-BE49-F238E27FC236}">
              <a16:creationId xmlns:a16="http://schemas.microsoft.com/office/drawing/2014/main" id="{438F6104-A373-40AE-BA47-125661A1BFF2}"/>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3" name="Obraz 14">
          <a:extLst>
            <a:ext uri="{FF2B5EF4-FFF2-40B4-BE49-F238E27FC236}">
              <a16:creationId xmlns:a16="http://schemas.microsoft.com/office/drawing/2014/main" id="{3B1A4B3F-90C5-4068-AA16-88B5E3779CF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4" name="Obraz 20">
          <a:extLst>
            <a:ext uri="{FF2B5EF4-FFF2-40B4-BE49-F238E27FC236}">
              <a16:creationId xmlns:a16="http://schemas.microsoft.com/office/drawing/2014/main" id="{8F43B8B4-0286-463F-9F72-36436A5958C8}"/>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5" name="Obraz 23">
          <a:extLst>
            <a:ext uri="{FF2B5EF4-FFF2-40B4-BE49-F238E27FC236}">
              <a16:creationId xmlns:a16="http://schemas.microsoft.com/office/drawing/2014/main" id="{2F3B8825-4FC3-4F40-9A8B-E64C770004AA}"/>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6" name="Obraz 1800">
          <a:extLst>
            <a:ext uri="{FF2B5EF4-FFF2-40B4-BE49-F238E27FC236}">
              <a16:creationId xmlns:a16="http://schemas.microsoft.com/office/drawing/2014/main" id="{9DD5FF36-4555-41F9-AB29-DA93C83088EC}"/>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7" name="Obraz 1803">
          <a:extLst>
            <a:ext uri="{FF2B5EF4-FFF2-40B4-BE49-F238E27FC236}">
              <a16:creationId xmlns:a16="http://schemas.microsoft.com/office/drawing/2014/main" id="{11E7AFF6-1064-4BB8-8553-7F898CA1EDE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8" name="Obraz 1809">
          <a:extLst>
            <a:ext uri="{FF2B5EF4-FFF2-40B4-BE49-F238E27FC236}">
              <a16:creationId xmlns:a16="http://schemas.microsoft.com/office/drawing/2014/main" id="{D385F2C5-804E-4DA7-B114-FF4036CD38C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09" name="Obraz 1812">
          <a:extLst>
            <a:ext uri="{FF2B5EF4-FFF2-40B4-BE49-F238E27FC236}">
              <a16:creationId xmlns:a16="http://schemas.microsoft.com/office/drawing/2014/main" id="{55EFD616-4FBF-42E7-B7DB-BC8AA1CB7934}"/>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0" name="Obraz 609">
          <a:extLst>
            <a:ext uri="{FF2B5EF4-FFF2-40B4-BE49-F238E27FC236}">
              <a16:creationId xmlns:a16="http://schemas.microsoft.com/office/drawing/2014/main" id="{C1A76663-1FAF-4199-99BC-5AB71E4B6D8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1" name="Obraz 610">
          <a:extLst>
            <a:ext uri="{FF2B5EF4-FFF2-40B4-BE49-F238E27FC236}">
              <a16:creationId xmlns:a16="http://schemas.microsoft.com/office/drawing/2014/main" id="{89B6EC9D-4964-4D12-B003-96B6C388339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2" name="Obraz 611">
          <a:extLst>
            <a:ext uri="{FF2B5EF4-FFF2-40B4-BE49-F238E27FC236}">
              <a16:creationId xmlns:a16="http://schemas.microsoft.com/office/drawing/2014/main" id="{A2D82053-D870-46B1-BD0C-C2FE29E5142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3" name="Obraz 612">
          <a:extLst>
            <a:ext uri="{FF2B5EF4-FFF2-40B4-BE49-F238E27FC236}">
              <a16:creationId xmlns:a16="http://schemas.microsoft.com/office/drawing/2014/main" id="{3C4C80E7-5696-40A4-A70B-984F62F5728A}"/>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4" name="Obraz 613">
          <a:extLst>
            <a:ext uri="{FF2B5EF4-FFF2-40B4-BE49-F238E27FC236}">
              <a16:creationId xmlns:a16="http://schemas.microsoft.com/office/drawing/2014/main" id="{BEAF0BD2-3CA0-4916-BB89-DF23E4CCAE3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5" name="Obraz 614">
          <a:extLst>
            <a:ext uri="{FF2B5EF4-FFF2-40B4-BE49-F238E27FC236}">
              <a16:creationId xmlns:a16="http://schemas.microsoft.com/office/drawing/2014/main" id="{DCFD3E07-E4AE-4494-AF62-D5D47D7DA73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6" name="Obraz 615">
          <a:extLst>
            <a:ext uri="{FF2B5EF4-FFF2-40B4-BE49-F238E27FC236}">
              <a16:creationId xmlns:a16="http://schemas.microsoft.com/office/drawing/2014/main" id="{38733A5D-1ED3-47C3-BF77-EE63F5A199A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7" name="Obraz 616">
          <a:extLst>
            <a:ext uri="{FF2B5EF4-FFF2-40B4-BE49-F238E27FC236}">
              <a16:creationId xmlns:a16="http://schemas.microsoft.com/office/drawing/2014/main" id="{EB7624F6-8AEB-404F-AF83-3414B553EF1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18" name="Obraz 617">
          <a:extLst>
            <a:ext uri="{FF2B5EF4-FFF2-40B4-BE49-F238E27FC236}">
              <a16:creationId xmlns:a16="http://schemas.microsoft.com/office/drawing/2014/main" id="{FB491737-6FB6-4C14-B091-263E9132C08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19" name="Obraz 618">
          <a:extLst>
            <a:ext uri="{FF2B5EF4-FFF2-40B4-BE49-F238E27FC236}">
              <a16:creationId xmlns:a16="http://schemas.microsoft.com/office/drawing/2014/main" id="{7CD818DF-2F3C-4229-89F7-083D970E2E34}"/>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0" name="Obraz 619">
          <a:extLst>
            <a:ext uri="{FF2B5EF4-FFF2-40B4-BE49-F238E27FC236}">
              <a16:creationId xmlns:a16="http://schemas.microsoft.com/office/drawing/2014/main" id="{A67E7924-424C-469C-BCF2-326927EE93C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1" name="Obraz 620">
          <a:extLst>
            <a:ext uri="{FF2B5EF4-FFF2-40B4-BE49-F238E27FC236}">
              <a16:creationId xmlns:a16="http://schemas.microsoft.com/office/drawing/2014/main" id="{2AF7A8F7-C130-43FF-8265-AAC40C43D24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2" name="Obraz 621">
          <a:extLst>
            <a:ext uri="{FF2B5EF4-FFF2-40B4-BE49-F238E27FC236}">
              <a16:creationId xmlns:a16="http://schemas.microsoft.com/office/drawing/2014/main" id="{BF20AEF8-557A-43F4-9DE2-7CC49DE6513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3" name="Obraz 622">
          <a:extLst>
            <a:ext uri="{FF2B5EF4-FFF2-40B4-BE49-F238E27FC236}">
              <a16:creationId xmlns:a16="http://schemas.microsoft.com/office/drawing/2014/main" id="{CC32F530-6C2B-4704-81CC-2FAF1B8BBA3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4" name="Obraz 623">
          <a:extLst>
            <a:ext uri="{FF2B5EF4-FFF2-40B4-BE49-F238E27FC236}">
              <a16:creationId xmlns:a16="http://schemas.microsoft.com/office/drawing/2014/main" id="{32FC5168-20EC-48FA-A80B-1F692E3D7E3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5" name="Obraz 624">
          <a:extLst>
            <a:ext uri="{FF2B5EF4-FFF2-40B4-BE49-F238E27FC236}">
              <a16:creationId xmlns:a16="http://schemas.microsoft.com/office/drawing/2014/main" id="{1AB4F2E3-F448-4BD3-83AC-C850F032E52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26" name="Obraz 11">
          <a:extLst>
            <a:ext uri="{FF2B5EF4-FFF2-40B4-BE49-F238E27FC236}">
              <a16:creationId xmlns:a16="http://schemas.microsoft.com/office/drawing/2014/main" id="{178FBDE7-F89B-44F9-834F-27D6CE7D8C9F}"/>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27" name="Obraz 14">
          <a:extLst>
            <a:ext uri="{FF2B5EF4-FFF2-40B4-BE49-F238E27FC236}">
              <a16:creationId xmlns:a16="http://schemas.microsoft.com/office/drawing/2014/main" id="{7BC0A5FD-9CAF-4417-ABB5-06E73197C2E7}"/>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28" name="Obraz 20">
          <a:extLst>
            <a:ext uri="{FF2B5EF4-FFF2-40B4-BE49-F238E27FC236}">
              <a16:creationId xmlns:a16="http://schemas.microsoft.com/office/drawing/2014/main" id="{32A1769A-3B6F-4C9B-A43F-42435395B72C}"/>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29" name="Obraz 23">
          <a:extLst>
            <a:ext uri="{FF2B5EF4-FFF2-40B4-BE49-F238E27FC236}">
              <a16:creationId xmlns:a16="http://schemas.microsoft.com/office/drawing/2014/main" id="{A80FC7C7-9861-460D-BE7C-A5A6B219FAB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0" name="Obraz 1800">
          <a:extLst>
            <a:ext uri="{FF2B5EF4-FFF2-40B4-BE49-F238E27FC236}">
              <a16:creationId xmlns:a16="http://schemas.microsoft.com/office/drawing/2014/main" id="{6769D85C-E5EE-4D84-BA97-86EDC861AF3C}"/>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1" name="Obraz 1803">
          <a:extLst>
            <a:ext uri="{FF2B5EF4-FFF2-40B4-BE49-F238E27FC236}">
              <a16:creationId xmlns:a16="http://schemas.microsoft.com/office/drawing/2014/main" id="{AA0D3454-FF83-4AD4-8502-ABDA0DBED9A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2" name="Obraz 1809">
          <a:extLst>
            <a:ext uri="{FF2B5EF4-FFF2-40B4-BE49-F238E27FC236}">
              <a16:creationId xmlns:a16="http://schemas.microsoft.com/office/drawing/2014/main" id="{137EF730-76D3-441C-8FE3-F6ADDE4A3D21}"/>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3" name="Obraz 1812">
          <a:extLst>
            <a:ext uri="{FF2B5EF4-FFF2-40B4-BE49-F238E27FC236}">
              <a16:creationId xmlns:a16="http://schemas.microsoft.com/office/drawing/2014/main" id="{5B9D5619-C576-4C80-90F7-F6F68FBF9744}"/>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4" name="Obraz 633">
          <a:extLst>
            <a:ext uri="{FF2B5EF4-FFF2-40B4-BE49-F238E27FC236}">
              <a16:creationId xmlns:a16="http://schemas.microsoft.com/office/drawing/2014/main" id="{A3B36DA2-D5F7-48E6-92B3-9857FB108AE0}"/>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5" name="Obraz 634">
          <a:extLst>
            <a:ext uri="{FF2B5EF4-FFF2-40B4-BE49-F238E27FC236}">
              <a16:creationId xmlns:a16="http://schemas.microsoft.com/office/drawing/2014/main" id="{4AAD64E4-4132-49CD-8C14-EDFC169519D9}"/>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6" name="Obraz 635">
          <a:extLst>
            <a:ext uri="{FF2B5EF4-FFF2-40B4-BE49-F238E27FC236}">
              <a16:creationId xmlns:a16="http://schemas.microsoft.com/office/drawing/2014/main" id="{268836C1-86A5-4F6C-B305-2718FB285D9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7" name="Obraz 636">
          <a:extLst>
            <a:ext uri="{FF2B5EF4-FFF2-40B4-BE49-F238E27FC236}">
              <a16:creationId xmlns:a16="http://schemas.microsoft.com/office/drawing/2014/main" id="{E58073E8-B79E-4132-901A-038B0EC6492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8" name="Obraz 637">
          <a:extLst>
            <a:ext uri="{FF2B5EF4-FFF2-40B4-BE49-F238E27FC236}">
              <a16:creationId xmlns:a16="http://schemas.microsoft.com/office/drawing/2014/main" id="{61C0D081-C2A8-4760-8A47-F852B25C796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39" name="Obraz 638">
          <a:extLst>
            <a:ext uri="{FF2B5EF4-FFF2-40B4-BE49-F238E27FC236}">
              <a16:creationId xmlns:a16="http://schemas.microsoft.com/office/drawing/2014/main" id="{F3847FE1-E6CE-4882-B780-6A63198D75B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40" name="Obraz 639">
          <a:extLst>
            <a:ext uri="{FF2B5EF4-FFF2-40B4-BE49-F238E27FC236}">
              <a16:creationId xmlns:a16="http://schemas.microsoft.com/office/drawing/2014/main" id="{1A9156D0-663B-441D-BAD4-CC11989FC1D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41" name="Obraz 640">
          <a:extLst>
            <a:ext uri="{FF2B5EF4-FFF2-40B4-BE49-F238E27FC236}">
              <a16:creationId xmlns:a16="http://schemas.microsoft.com/office/drawing/2014/main" id="{D51C1514-6F60-4E53-93E2-CFE673A18B8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42" name="Obraz 641">
          <a:extLst>
            <a:ext uri="{FF2B5EF4-FFF2-40B4-BE49-F238E27FC236}">
              <a16:creationId xmlns:a16="http://schemas.microsoft.com/office/drawing/2014/main" id="{0D0FEACD-0BF2-45EF-9DF9-D6A554562DC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3" name="Obraz 642">
          <a:extLst>
            <a:ext uri="{FF2B5EF4-FFF2-40B4-BE49-F238E27FC236}">
              <a16:creationId xmlns:a16="http://schemas.microsoft.com/office/drawing/2014/main" id="{DB0A57A7-59E7-4B97-ACBC-E2F22D27E90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4" name="Obraz 643">
          <a:extLst>
            <a:ext uri="{FF2B5EF4-FFF2-40B4-BE49-F238E27FC236}">
              <a16:creationId xmlns:a16="http://schemas.microsoft.com/office/drawing/2014/main" id="{9C97E964-721A-4865-9F1D-EEDE8CA876C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5" name="Obraz 644">
          <a:extLst>
            <a:ext uri="{FF2B5EF4-FFF2-40B4-BE49-F238E27FC236}">
              <a16:creationId xmlns:a16="http://schemas.microsoft.com/office/drawing/2014/main" id="{57363AE3-EA0D-4077-A7FA-DFBAFA184E1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6" name="Obraz 645">
          <a:extLst>
            <a:ext uri="{FF2B5EF4-FFF2-40B4-BE49-F238E27FC236}">
              <a16:creationId xmlns:a16="http://schemas.microsoft.com/office/drawing/2014/main" id="{DBF50CBC-7EE3-438E-AB5C-9B4E53C8D75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7" name="Obraz 646">
          <a:extLst>
            <a:ext uri="{FF2B5EF4-FFF2-40B4-BE49-F238E27FC236}">
              <a16:creationId xmlns:a16="http://schemas.microsoft.com/office/drawing/2014/main" id="{796625B1-AA64-4E1B-9AF8-72A5CFE4584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8" name="Obraz 647">
          <a:extLst>
            <a:ext uri="{FF2B5EF4-FFF2-40B4-BE49-F238E27FC236}">
              <a16:creationId xmlns:a16="http://schemas.microsoft.com/office/drawing/2014/main" id="{18DB6F98-0468-4B4D-A08B-241EC273FB9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49" name="Obraz 648">
          <a:extLst>
            <a:ext uri="{FF2B5EF4-FFF2-40B4-BE49-F238E27FC236}">
              <a16:creationId xmlns:a16="http://schemas.microsoft.com/office/drawing/2014/main" id="{BC655DA0-9B1F-4411-AFAD-E974DEA35A9C}"/>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50" name="Obraz 11">
          <a:extLst>
            <a:ext uri="{FF2B5EF4-FFF2-40B4-BE49-F238E27FC236}">
              <a16:creationId xmlns:a16="http://schemas.microsoft.com/office/drawing/2014/main" id="{41B148C6-92E2-4139-9C91-9D833DE02BD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1" name="Obraz 14">
          <a:extLst>
            <a:ext uri="{FF2B5EF4-FFF2-40B4-BE49-F238E27FC236}">
              <a16:creationId xmlns:a16="http://schemas.microsoft.com/office/drawing/2014/main" id="{750C03B0-F025-48F3-8CA8-7B2A3EBD9321}"/>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2" name="Obraz 20">
          <a:extLst>
            <a:ext uri="{FF2B5EF4-FFF2-40B4-BE49-F238E27FC236}">
              <a16:creationId xmlns:a16="http://schemas.microsoft.com/office/drawing/2014/main" id="{1FE67A25-D6E4-47BC-918F-F3269AC24691}"/>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3" name="Obraz 23">
          <a:extLst>
            <a:ext uri="{FF2B5EF4-FFF2-40B4-BE49-F238E27FC236}">
              <a16:creationId xmlns:a16="http://schemas.microsoft.com/office/drawing/2014/main" id="{2A3A21DC-EBCD-40DD-BD9A-7DFD1B9FA69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4" name="Obraz 1800">
          <a:extLst>
            <a:ext uri="{FF2B5EF4-FFF2-40B4-BE49-F238E27FC236}">
              <a16:creationId xmlns:a16="http://schemas.microsoft.com/office/drawing/2014/main" id="{FD1040CC-96A6-4C94-AB3D-D7707ECB48E0}"/>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5" name="Obraz 1803">
          <a:extLst>
            <a:ext uri="{FF2B5EF4-FFF2-40B4-BE49-F238E27FC236}">
              <a16:creationId xmlns:a16="http://schemas.microsoft.com/office/drawing/2014/main" id="{17DA461A-4221-42E4-9526-196E0C802689}"/>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6" name="Obraz 1809">
          <a:extLst>
            <a:ext uri="{FF2B5EF4-FFF2-40B4-BE49-F238E27FC236}">
              <a16:creationId xmlns:a16="http://schemas.microsoft.com/office/drawing/2014/main" id="{CA513C05-DC8E-473B-BAB0-5CB5E9841543}"/>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7" name="Obraz 1812">
          <a:extLst>
            <a:ext uri="{FF2B5EF4-FFF2-40B4-BE49-F238E27FC236}">
              <a16:creationId xmlns:a16="http://schemas.microsoft.com/office/drawing/2014/main" id="{52A21990-37E9-4808-B947-5744D855E68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8" name="Obraz 657">
          <a:extLst>
            <a:ext uri="{FF2B5EF4-FFF2-40B4-BE49-F238E27FC236}">
              <a16:creationId xmlns:a16="http://schemas.microsoft.com/office/drawing/2014/main" id="{CAAF41C7-288D-49A5-9AF4-C64A76DDE9F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59" name="Obraz 658">
          <a:extLst>
            <a:ext uri="{FF2B5EF4-FFF2-40B4-BE49-F238E27FC236}">
              <a16:creationId xmlns:a16="http://schemas.microsoft.com/office/drawing/2014/main" id="{1C494AF1-8BEA-4D35-A4F7-AD37D62E497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0" name="Obraz 659">
          <a:extLst>
            <a:ext uri="{FF2B5EF4-FFF2-40B4-BE49-F238E27FC236}">
              <a16:creationId xmlns:a16="http://schemas.microsoft.com/office/drawing/2014/main" id="{E56CF36E-73E4-4BFA-830E-E4BB59C0D85D}"/>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1" name="Obraz 660">
          <a:extLst>
            <a:ext uri="{FF2B5EF4-FFF2-40B4-BE49-F238E27FC236}">
              <a16:creationId xmlns:a16="http://schemas.microsoft.com/office/drawing/2014/main" id="{CFB86018-9CC3-4853-A49B-CD8DA0109C7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2" name="Obraz 661">
          <a:extLst>
            <a:ext uri="{FF2B5EF4-FFF2-40B4-BE49-F238E27FC236}">
              <a16:creationId xmlns:a16="http://schemas.microsoft.com/office/drawing/2014/main" id="{BB8BEB5C-61E3-4724-A83B-713CB50CEF3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3" name="Obraz 662">
          <a:extLst>
            <a:ext uri="{FF2B5EF4-FFF2-40B4-BE49-F238E27FC236}">
              <a16:creationId xmlns:a16="http://schemas.microsoft.com/office/drawing/2014/main" id="{83DCC845-3449-4429-B149-D5BCAF56810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4" name="Obraz 663">
          <a:extLst>
            <a:ext uri="{FF2B5EF4-FFF2-40B4-BE49-F238E27FC236}">
              <a16:creationId xmlns:a16="http://schemas.microsoft.com/office/drawing/2014/main" id="{B67AAD5C-132D-4182-8A9D-B8CE9B8AB19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5" name="Obraz 664">
          <a:extLst>
            <a:ext uri="{FF2B5EF4-FFF2-40B4-BE49-F238E27FC236}">
              <a16:creationId xmlns:a16="http://schemas.microsoft.com/office/drawing/2014/main" id="{48B6E567-5DC2-4E86-BB8D-74458581A155}"/>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66" name="Obraz 665">
          <a:extLst>
            <a:ext uri="{FF2B5EF4-FFF2-40B4-BE49-F238E27FC236}">
              <a16:creationId xmlns:a16="http://schemas.microsoft.com/office/drawing/2014/main" id="{9A1C0A22-9309-44CA-8472-98D79AF0B1FE}"/>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67" name="Obraz 666">
          <a:extLst>
            <a:ext uri="{FF2B5EF4-FFF2-40B4-BE49-F238E27FC236}">
              <a16:creationId xmlns:a16="http://schemas.microsoft.com/office/drawing/2014/main" id="{D00AE1F8-2028-4160-A126-0ED328BD4885}"/>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68" name="Obraz 667">
          <a:extLst>
            <a:ext uri="{FF2B5EF4-FFF2-40B4-BE49-F238E27FC236}">
              <a16:creationId xmlns:a16="http://schemas.microsoft.com/office/drawing/2014/main" id="{BCF8C00C-1E4F-478A-B038-AFCF7AE6053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69" name="Obraz 668">
          <a:extLst>
            <a:ext uri="{FF2B5EF4-FFF2-40B4-BE49-F238E27FC236}">
              <a16:creationId xmlns:a16="http://schemas.microsoft.com/office/drawing/2014/main" id="{FC446F63-E2DC-4764-8786-336D2EF2B0C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70" name="Obraz 669">
          <a:extLst>
            <a:ext uri="{FF2B5EF4-FFF2-40B4-BE49-F238E27FC236}">
              <a16:creationId xmlns:a16="http://schemas.microsoft.com/office/drawing/2014/main" id="{757E5F6A-28CA-4D67-AC8D-D4EAB3A95D5B}"/>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71" name="Obraz 670">
          <a:extLst>
            <a:ext uri="{FF2B5EF4-FFF2-40B4-BE49-F238E27FC236}">
              <a16:creationId xmlns:a16="http://schemas.microsoft.com/office/drawing/2014/main" id="{F0E8C469-35EE-44CB-BF93-F440616114AD}"/>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72" name="Obraz 671">
          <a:extLst>
            <a:ext uri="{FF2B5EF4-FFF2-40B4-BE49-F238E27FC236}">
              <a16:creationId xmlns:a16="http://schemas.microsoft.com/office/drawing/2014/main" id="{E94F746E-1E04-4009-A519-FDBC962B8628}"/>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73" name="Obraz 672">
          <a:extLst>
            <a:ext uri="{FF2B5EF4-FFF2-40B4-BE49-F238E27FC236}">
              <a16:creationId xmlns:a16="http://schemas.microsoft.com/office/drawing/2014/main" id="{D72E5DD9-146F-406C-8ACF-A03D14D26C5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74" name="Obraz 11">
          <a:extLst>
            <a:ext uri="{FF2B5EF4-FFF2-40B4-BE49-F238E27FC236}">
              <a16:creationId xmlns:a16="http://schemas.microsoft.com/office/drawing/2014/main" id="{C1DF82B5-2D64-484C-A335-F0FF0CD4571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75" name="Obraz 14">
          <a:extLst>
            <a:ext uri="{FF2B5EF4-FFF2-40B4-BE49-F238E27FC236}">
              <a16:creationId xmlns:a16="http://schemas.microsoft.com/office/drawing/2014/main" id="{3F34B532-2D21-4CC1-BC0F-8FF1121705A1}"/>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76" name="Obraz 20">
          <a:extLst>
            <a:ext uri="{FF2B5EF4-FFF2-40B4-BE49-F238E27FC236}">
              <a16:creationId xmlns:a16="http://schemas.microsoft.com/office/drawing/2014/main" id="{444915E9-2B85-4D96-ABC6-D6B4C2C0462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77" name="Obraz 23">
          <a:extLst>
            <a:ext uri="{FF2B5EF4-FFF2-40B4-BE49-F238E27FC236}">
              <a16:creationId xmlns:a16="http://schemas.microsoft.com/office/drawing/2014/main" id="{68C9F690-85A6-4C47-93E0-BD3926F24F7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78" name="Obraz 1800">
          <a:extLst>
            <a:ext uri="{FF2B5EF4-FFF2-40B4-BE49-F238E27FC236}">
              <a16:creationId xmlns:a16="http://schemas.microsoft.com/office/drawing/2014/main" id="{1AF95380-AD60-4AC6-AA2E-EE7971CD98D2}"/>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79" name="Obraz 1803">
          <a:extLst>
            <a:ext uri="{FF2B5EF4-FFF2-40B4-BE49-F238E27FC236}">
              <a16:creationId xmlns:a16="http://schemas.microsoft.com/office/drawing/2014/main" id="{6B1B3205-5714-4C00-9689-2B0E91D149AE}"/>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0" name="Obraz 1809">
          <a:extLst>
            <a:ext uri="{FF2B5EF4-FFF2-40B4-BE49-F238E27FC236}">
              <a16:creationId xmlns:a16="http://schemas.microsoft.com/office/drawing/2014/main" id="{F70CE8F0-0908-4C4F-AFFF-5A2AFACE272C}"/>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1" name="Obraz 1812">
          <a:extLst>
            <a:ext uri="{FF2B5EF4-FFF2-40B4-BE49-F238E27FC236}">
              <a16:creationId xmlns:a16="http://schemas.microsoft.com/office/drawing/2014/main" id="{10F92A4A-4AAF-43F1-9F1C-4051E5B793EE}"/>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2" name="Obraz 681">
          <a:extLst>
            <a:ext uri="{FF2B5EF4-FFF2-40B4-BE49-F238E27FC236}">
              <a16:creationId xmlns:a16="http://schemas.microsoft.com/office/drawing/2014/main" id="{3A473F63-6B5B-4C9D-B95D-80143D283CC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3" name="Obraz 682">
          <a:extLst>
            <a:ext uri="{FF2B5EF4-FFF2-40B4-BE49-F238E27FC236}">
              <a16:creationId xmlns:a16="http://schemas.microsoft.com/office/drawing/2014/main" id="{144D2D4C-C4E0-4D24-B3DC-9C60CDC2AE1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4" name="Obraz 683">
          <a:extLst>
            <a:ext uri="{FF2B5EF4-FFF2-40B4-BE49-F238E27FC236}">
              <a16:creationId xmlns:a16="http://schemas.microsoft.com/office/drawing/2014/main" id="{A2C613BC-59C9-41BB-B4F6-F752597AAC3B}"/>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5" name="Obraz 684">
          <a:extLst>
            <a:ext uri="{FF2B5EF4-FFF2-40B4-BE49-F238E27FC236}">
              <a16:creationId xmlns:a16="http://schemas.microsoft.com/office/drawing/2014/main" id="{1ABDC490-3F78-477F-BEBA-E53EF569694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6" name="Obraz 685">
          <a:extLst>
            <a:ext uri="{FF2B5EF4-FFF2-40B4-BE49-F238E27FC236}">
              <a16:creationId xmlns:a16="http://schemas.microsoft.com/office/drawing/2014/main" id="{B428B4DF-6573-4BE6-975A-FD12FDA95AB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7" name="Obraz 686">
          <a:extLst>
            <a:ext uri="{FF2B5EF4-FFF2-40B4-BE49-F238E27FC236}">
              <a16:creationId xmlns:a16="http://schemas.microsoft.com/office/drawing/2014/main" id="{F7A75897-B4F5-42F3-B357-011F23F2AAF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8" name="Obraz 687">
          <a:extLst>
            <a:ext uri="{FF2B5EF4-FFF2-40B4-BE49-F238E27FC236}">
              <a16:creationId xmlns:a16="http://schemas.microsoft.com/office/drawing/2014/main" id="{D7A6396B-8708-4D62-93BC-3B15438D331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89" name="Obraz 688">
          <a:extLst>
            <a:ext uri="{FF2B5EF4-FFF2-40B4-BE49-F238E27FC236}">
              <a16:creationId xmlns:a16="http://schemas.microsoft.com/office/drawing/2014/main" id="{09176936-1B94-4E34-A866-C4A31BA05B3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90" name="Obraz 689">
          <a:extLst>
            <a:ext uri="{FF2B5EF4-FFF2-40B4-BE49-F238E27FC236}">
              <a16:creationId xmlns:a16="http://schemas.microsoft.com/office/drawing/2014/main" id="{8253EA91-1B75-4963-834F-ECAA7A9531F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1" name="Obraz 690">
          <a:extLst>
            <a:ext uri="{FF2B5EF4-FFF2-40B4-BE49-F238E27FC236}">
              <a16:creationId xmlns:a16="http://schemas.microsoft.com/office/drawing/2014/main" id="{1BFDF24B-BC70-48CF-BAC5-72952ED8FA83}"/>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2" name="Obraz 691">
          <a:extLst>
            <a:ext uri="{FF2B5EF4-FFF2-40B4-BE49-F238E27FC236}">
              <a16:creationId xmlns:a16="http://schemas.microsoft.com/office/drawing/2014/main" id="{57AE5880-875C-493B-9C7A-D646A229DF3F}"/>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3" name="Obraz 692">
          <a:extLst>
            <a:ext uri="{FF2B5EF4-FFF2-40B4-BE49-F238E27FC236}">
              <a16:creationId xmlns:a16="http://schemas.microsoft.com/office/drawing/2014/main" id="{6A3F6CA7-89E5-4B8D-9F05-8DC0B3AF1A51}"/>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4" name="Obraz 693">
          <a:extLst>
            <a:ext uri="{FF2B5EF4-FFF2-40B4-BE49-F238E27FC236}">
              <a16:creationId xmlns:a16="http://schemas.microsoft.com/office/drawing/2014/main" id="{7955E46A-C269-4387-9282-83DDF6A5316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5" name="Obraz 694">
          <a:extLst>
            <a:ext uri="{FF2B5EF4-FFF2-40B4-BE49-F238E27FC236}">
              <a16:creationId xmlns:a16="http://schemas.microsoft.com/office/drawing/2014/main" id="{662D0E8E-BDAE-42EB-A2AF-504886DBE256}"/>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6" name="Obraz 695">
          <a:extLst>
            <a:ext uri="{FF2B5EF4-FFF2-40B4-BE49-F238E27FC236}">
              <a16:creationId xmlns:a16="http://schemas.microsoft.com/office/drawing/2014/main" id="{4C244E1E-AAF0-4164-9553-686012757289}"/>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7" name="Obraz 696">
          <a:extLst>
            <a:ext uri="{FF2B5EF4-FFF2-40B4-BE49-F238E27FC236}">
              <a16:creationId xmlns:a16="http://schemas.microsoft.com/office/drawing/2014/main" id="{C0737555-FFB0-4712-AABD-7B19E8D35042}"/>
            </a:ext>
          </a:extLst>
        </xdr:cNvPr>
        <xdr:cNvPicPr>
          <a:picLocks noChangeAspect="1"/>
        </xdr:cNvPicPr>
      </xdr:nvPicPr>
      <xdr:blipFill>
        <a:blip xmlns:r="http://schemas.openxmlformats.org/officeDocument/2006/relationships" r:embed="rId2" cstate="print"/>
        <a:stretch>
          <a:fillRect/>
        </a:stretch>
      </xdr:blipFill>
      <xdr:spPr>
        <a:xfrm>
          <a:off x="0" y="4823114"/>
          <a:ext cx="3028" cy="783665"/>
        </a:xfrm>
        <a:prstGeom prst="rect">
          <a:avLst/>
        </a:prstGeom>
      </xdr:spPr>
    </xdr:pic>
    <xdr:clientData/>
  </xdr:oneCellAnchor>
  <xdr:oneCellAnchor>
    <xdr:from>
      <xdr:col>0</xdr:col>
      <xdr:colOff>0</xdr:colOff>
      <xdr:row>4</xdr:row>
      <xdr:rowOff>0</xdr:rowOff>
    </xdr:from>
    <xdr:ext cx="3028" cy="783665"/>
    <xdr:pic>
      <xdr:nvPicPr>
        <xdr:cNvPr id="698" name="Obraz 11">
          <a:extLst>
            <a:ext uri="{FF2B5EF4-FFF2-40B4-BE49-F238E27FC236}">
              <a16:creationId xmlns:a16="http://schemas.microsoft.com/office/drawing/2014/main" id="{F38C1408-83A2-44B7-8297-D6EDA44ED5A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699" name="Obraz 14">
          <a:extLst>
            <a:ext uri="{FF2B5EF4-FFF2-40B4-BE49-F238E27FC236}">
              <a16:creationId xmlns:a16="http://schemas.microsoft.com/office/drawing/2014/main" id="{763B7534-7815-489F-B498-E1A62B5578CF}"/>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0" name="Obraz 20">
          <a:extLst>
            <a:ext uri="{FF2B5EF4-FFF2-40B4-BE49-F238E27FC236}">
              <a16:creationId xmlns:a16="http://schemas.microsoft.com/office/drawing/2014/main" id="{B3C24681-B106-4A6A-9CDF-CBC0E1693C23}"/>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1" name="Obraz 23">
          <a:extLst>
            <a:ext uri="{FF2B5EF4-FFF2-40B4-BE49-F238E27FC236}">
              <a16:creationId xmlns:a16="http://schemas.microsoft.com/office/drawing/2014/main" id="{C511C485-A252-4619-A662-537A53681B2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2" name="Obraz 1800">
          <a:extLst>
            <a:ext uri="{FF2B5EF4-FFF2-40B4-BE49-F238E27FC236}">
              <a16:creationId xmlns:a16="http://schemas.microsoft.com/office/drawing/2014/main" id="{BC434276-5B6A-46E8-84FB-6E531B9972A9}"/>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3" name="Obraz 1803">
          <a:extLst>
            <a:ext uri="{FF2B5EF4-FFF2-40B4-BE49-F238E27FC236}">
              <a16:creationId xmlns:a16="http://schemas.microsoft.com/office/drawing/2014/main" id="{60E316DC-57A5-40B8-BC02-52553138686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4" name="Obraz 1809">
          <a:extLst>
            <a:ext uri="{FF2B5EF4-FFF2-40B4-BE49-F238E27FC236}">
              <a16:creationId xmlns:a16="http://schemas.microsoft.com/office/drawing/2014/main" id="{744B568B-3412-42AB-8C2B-34638828BEE7}"/>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5" name="Obraz 1812">
          <a:extLst>
            <a:ext uri="{FF2B5EF4-FFF2-40B4-BE49-F238E27FC236}">
              <a16:creationId xmlns:a16="http://schemas.microsoft.com/office/drawing/2014/main" id="{848282B1-FEA6-4CDF-BA03-07FF11AD2F4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6" name="Obraz 705">
          <a:extLst>
            <a:ext uri="{FF2B5EF4-FFF2-40B4-BE49-F238E27FC236}">
              <a16:creationId xmlns:a16="http://schemas.microsoft.com/office/drawing/2014/main" id="{624DEF08-E041-4C96-930A-9FB727FEF9F6}"/>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7" name="Obraz 706">
          <a:extLst>
            <a:ext uri="{FF2B5EF4-FFF2-40B4-BE49-F238E27FC236}">
              <a16:creationId xmlns:a16="http://schemas.microsoft.com/office/drawing/2014/main" id="{A988F9C3-EC52-43BB-9064-B583495A95EF}"/>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8" name="Obraz 707">
          <a:extLst>
            <a:ext uri="{FF2B5EF4-FFF2-40B4-BE49-F238E27FC236}">
              <a16:creationId xmlns:a16="http://schemas.microsoft.com/office/drawing/2014/main" id="{E9607D52-81CD-48CB-9DA0-03B4CEE5207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09" name="Obraz 708">
          <a:extLst>
            <a:ext uri="{FF2B5EF4-FFF2-40B4-BE49-F238E27FC236}">
              <a16:creationId xmlns:a16="http://schemas.microsoft.com/office/drawing/2014/main" id="{C6E59282-447E-493E-8328-BA98AFD8B6B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10" name="Obraz 709">
          <a:extLst>
            <a:ext uri="{FF2B5EF4-FFF2-40B4-BE49-F238E27FC236}">
              <a16:creationId xmlns:a16="http://schemas.microsoft.com/office/drawing/2014/main" id="{8A64891E-5255-4615-ABDC-1A6203C89943}"/>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11" name="Obraz 710">
          <a:extLst>
            <a:ext uri="{FF2B5EF4-FFF2-40B4-BE49-F238E27FC236}">
              <a16:creationId xmlns:a16="http://schemas.microsoft.com/office/drawing/2014/main" id="{9EC77FC9-E7E1-4688-9A87-E7FC2A82C5D3}"/>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12" name="Obraz 711">
          <a:extLst>
            <a:ext uri="{FF2B5EF4-FFF2-40B4-BE49-F238E27FC236}">
              <a16:creationId xmlns:a16="http://schemas.microsoft.com/office/drawing/2014/main" id="{EDE5BA1F-05F6-4093-B406-DB1554AFF6F8}"/>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4</xdr:row>
      <xdr:rowOff>0</xdr:rowOff>
    </xdr:from>
    <xdr:ext cx="3028" cy="783665"/>
    <xdr:pic>
      <xdr:nvPicPr>
        <xdr:cNvPr id="713" name="Obraz 712">
          <a:extLst>
            <a:ext uri="{FF2B5EF4-FFF2-40B4-BE49-F238E27FC236}">
              <a16:creationId xmlns:a16="http://schemas.microsoft.com/office/drawing/2014/main" id="{25C5C837-1E8B-4DEA-BD95-7413F9426144}"/>
            </a:ext>
          </a:extLst>
        </xdr:cNvPr>
        <xdr:cNvPicPr>
          <a:picLocks noChangeAspect="1"/>
        </xdr:cNvPicPr>
      </xdr:nvPicPr>
      <xdr:blipFill>
        <a:blip xmlns:r="http://schemas.openxmlformats.org/officeDocument/2006/relationships" r:embed="rId2" cstate="print"/>
        <a:stretch>
          <a:fillRect/>
        </a:stretch>
      </xdr:blipFill>
      <xdr:spPr>
        <a:xfrm>
          <a:off x="0" y="5766955"/>
          <a:ext cx="3028" cy="783665"/>
        </a:xfrm>
        <a:prstGeom prst="rect">
          <a:avLst/>
        </a:prstGeom>
      </xdr:spPr>
    </xdr:pic>
    <xdr:clientData/>
  </xdr:oneCellAnchor>
  <xdr:oneCellAnchor>
    <xdr:from>
      <xdr:col>0</xdr:col>
      <xdr:colOff>0</xdr:colOff>
      <xdr:row>39</xdr:row>
      <xdr:rowOff>0</xdr:rowOff>
    </xdr:from>
    <xdr:ext cx="3028" cy="783665"/>
    <xdr:pic>
      <xdr:nvPicPr>
        <xdr:cNvPr id="101" name="Obraz 11">
          <a:extLst>
            <a:ext uri="{FF2B5EF4-FFF2-40B4-BE49-F238E27FC236}">
              <a16:creationId xmlns:a16="http://schemas.microsoft.com/office/drawing/2014/main" id="{FC23C4FF-6045-4505-8481-C5813112031B}"/>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2" name="Obraz 14">
          <a:extLst>
            <a:ext uri="{FF2B5EF4-FFF2-40B4-BE49-F238E27FC236}">
              <a16:creationId xmlns:a16="http://schemas.microsoft.com/office/drawing/2014/main" id="{A1E471C9-C71C-4564-93AE-99D1E2CBA023}"/>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3" name="Obraz 20">
          <a:extLst>
            <a:ext uri="{FF2B5EF4-FFF2-40B4-BE49-F238E27FC236}">
              <a16:creationId xmlns:a16="http://schemas.microsoft.com/office/drawing/2014/main" id="{6B76B59A-4668-453D-8A98-4B3BBF2BD251}"/>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4" name="Obraz 23">
          <a:extLst>
            <a:ext uri="{FF2B5EF4-FFF2-40B4-BE49-F238E27FC236}">
              <a16:creationId xmlns:a16="http://schemas.microsoft.com/office/drawing/2014/main" id="{59BDB014-6F8D-441D-89A1-5BED6199DDD2}"/>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5" name="Obraz 1800">
          <a:extLst>
            <a:ext uri="{FF2B5EF4-FFF2-40B4-BE49-F238E27FC236}">
              <a16:creationId xmlns:a16="http://schemas.microsoft.com/office/drawing/2014/main" id="{D4AC2AF1-DD44-47BB-86B3-FA66A18AA0E8}"/>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7" name="Obraz 1803">
          <a:extLst>
            <a:ext uri="{FF2B5EF4-FFF2-40B4-BE49-F238E27FC236}">
              <a16:creationId xmlns:a16="http://schemas.microsoft.com/office/drawing/2014/main" id="{F8867771-B690-4771-B3C0-335E3E464385}"/>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8" name="Obraz 1809">
          <a:extLst>
            <a:ext uri="{FF2B5EF4-FFF2-40B4-BE49-F238E27FC236}">
              <a16:creationId xmlns:a16="http://schemas.microsoft.com/office/drawing/2014/main" id="{395947DB-3E83-4394-9DFD-4722B5ECE72D}"/>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09" name="Obraz 1812">
          <a:extLst>
            <a:ext uri="{FF2B5EF4-FFF2-40B4-BE49-F238E27FC236}">
              <a16:creationId xmlns:a16="http://schemas.microsoft.com/office/drawing/2014/main" id="{C09DC37F-D1D2-456E-8C42-11A442D1AC0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0" name="Obraz 11">
          <a:extLst>
            <a:ext uri="{FF2B5EF4-FFF2-40B4-BE49-F238E27FC236}">
              <a16:creationId xmlns:a16="http://schemas.microsoft.com/office/drawing/2014/main" id="{047CDD19-CA35-43C7-931C-9B500D3D36C2}"/>
            </a:ext>
            <a:ext uri="{147F2762-F138-4A5C-976F-8EAC2B608ADB}">
              <a16:predDERef xmlns:a16="http://schemas.microsoft.com/office/drawing/2014/main" pred="{B4289299-7B8E-4F8D-8E41-A5760809A361}"/>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1" name="Obraz 14">
          <a:extLst>
            <a:ext uri="{FF2B5EF4-FFF2-40B4-BE49-F238E27FC236}">
              <a16:creationId xmlns:a16="http://schemas.microsoft.com/office/drawing/2014/main" id="{36659F95-3C4B-451B-A6B9-CC5F133E7241}"/>
            </a:ext>
            <a:ext uri="{147F2762-F138-4A5C-976F-8EAC2B608ADB}">
              <a16:predDERef xmlns:a16="http://schemas.microsoft.com/office/drawing/2014/main" pred="{FF44B346-D4AF-4E91-98F6-341F9FCADD4B}"/>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2" name="Obraz 20">
          <a:extLst>
            <a:ext uri="{FF2B5EF4-FFF2-40B4-BE49-F238E27FC236}">
              <a16:creationId xmlns:a16="http://schemas.microsoft.com/office/drawing/2014/main" id="{35C5B8B2-BC99-4559-8666-00C61DCA3155}"/>
            </a:ext>
            <a:ext uri="{147F2762-F138-4A5C-976F-8EAC2B608ADB}">
              <a16:predDERef xmlns:a16="http://schemas.microsoft.com/office/drawing/2014/main" pred="{86F2040B-B751-4C73-94CB-4C676B9148DE}"/>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3" name="Obraz 23">
          <a:extLst>
            <a:ext uri="{FF2B5EF4-FFF2-40B4-BE49-F238E27FC236}">
              <a16:creationId xmlns:a16="http://schemas.microsoft.com/office/drawing/2014/main" id="{44E36C96-B008-404C-98F6-EA02C3A251F4}"/>
            </a:ext>
            <a:ext uri="{147F2762-F138-4A5C-976F-8EAC2B608ADB}">
              <a16:predDERef xmlns:a16="http://schemas.microsoft.com/office/drawing/2014/main" pred="{2445F273-34FC-489E-A637-E7A212BCCD46}"/>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4" name="Obraz 1800">
          <a:extLst>
            <a:ext uri="{FF2B5EF4-FFF2-40B4-BE49-F238E27FC236}">
              <a16:creationId xmlns:a16="http://schemas.microsoft.com/office/drawing/2014/main" id="{71823B97-7DC0-443E-8C24-CA1AC57BF0FD}"/>
            </a:ext>
            <a:ext uri="{147F2762-F138-4A5C-976F-8EAC2B608ADB}">
              <a16:predDERef xmlns:a16="http://schemas.microsoft.com/office/drawing/2014/main" pred="{EA5CA987-46F9-4494-B4C2-F4A51A2CD840}"/>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6" name="Obraz 1803">
          <a:extLst>
            <a:ext uri="{FF2B5EF4-FFF2-40B4-BE49-F238E27FC236}">
              <a16:creationId xmlns:a16="http://schemas.microsoft.com/office/drawing/2014/main" id="{8CBDCE5E-600F-4908-8DAD-E45182DE0164}"/>
            </a:ext>
            <a:ext uri="{147F2762-F138-4A5C-976F-8EAC2B608ADB}">
              <a16:predDERef xmlns:a16="http://schemas.microsoft.com/office/drawing/2014/main" pred="{C3D411F4-C0B9-4C58-B72E-0301F13132CB}"/>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7" name="Obraz 1809">
          <a:extLst>
            <a:ext uri="{FF2B5EF4-FFF2-40B4-BE49-F238E27FC236}">
              <a16:creationId xmlns:a16="http://schemas.microsoft.com/office/drawing/2014/main" id="{CE7CF006-1A9A-488D-AC84-9CCDB9A6BA9B}"/>
            </a:ext>
            <a:ext uri="{147F2762-F138-4A5C-976F-8EAC2B608ADB}">
              <a16:predDERef xmlns:a16="http://schemas.microsoft.com/office/drawing/2014/main" pred="{ABB18E9A-51F4-4482-8204-EBC7DDC85061}"/>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118" name="Obraz 1812">
          <a:extLst>
            <a:ext uri="{FF2B5EF4-FFF2-40B4-BE49-F238E27FC236}">
              <a16:creationId xmlns:a16="http://schemas.microsoft.com/office/drawing/2014/main" id="{C49C0B9F-B029-44B4-A5A0-FD81334E2569}"/>
            </a:ext>
            <a:ext uri="{147F2762-F138-4A5C-976F-8EAC2B608ADB}">
              <a16:predDERef xmlns:a16="http://schemas.microsoft.com/office/drawing/2014/main" pred="{703FFAE7-3F03-4643-BF06-593851ACF819}"/>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40</xdr:row>
      <xdr:rowOff>0</xdr:rowOff>
    </xdr:from>
    <xdr:ext cx="3028" cy="783665"/>
    <xdr:pic>
      <xdr:nvPicPr>
        <xdr:cNvPr id="120" name="Obraz 11">
          <a:extLst>
            <a:ext uri="{FF2B5EF4-FFF2-40B4-BE49-F238E27FC236}">
              <a16:creationId xmlns:a16="http://schemas.microsoft.com/office/drawing/2014/main" id="{45B2657E-DD09-429F-A14C-DCD1117F8A14}"/>
            </a:ext>
            <a:ext uri="{147F2762-F138-4A5C-976F-8EAC2B608ADB}">
              <a16:predDERef xmlns:a16="http://schemas.microsoft.com/office/drawing/2014/main" pred="{67069AA3-F244-4CD4-8025-954A79C0098C}"/>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121" name="Obraz 14">
          <a:extLst>
            <a:ext uri="{FF2B5EF4-FFF2-40B4-BE49-F238E27FC236}">
              <a16:creationId xmlns:a16="http://schemas.microsoft.com/office/drawing/2014/main" id="{9780C45F-9EAC-4424-908A-ACE4DD0DEB0D}"/>
            </a:ext>
            <a:ext uri="{147F2762-F138-4A5C-976F-8EAC2B608ADB}">
              <a16:predDERef xmlns:a16="http://schemas.microsoft.com/office/drawing/2014/main" pred="{0AB5312D-2984-455B-BBFB-DFEA8F5321A4}"/>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122" name="Obraz 20">
          <a:extLst>
            <a:ext uri="{FF2B5EF4-FFF2-40B4-BE49-F238E27FC236}">
              <a16:creationId xmlns:a16="http://schemas.microsoft.com/office/drawing/2014/main" id="{EBFAC72E-9E3B-4708-8C35-10C4199E7F74}"/>
            </a:ext>
            <a:ext uri="{147F2762-F138-4A5C-976F-8EAC2B608ADB}">
              <a16:predDERef xmlns:a16="http://schemas.microsoft.com/office/drawing/2014/main" pred="{57EEF5DF-1560-4F81-B16D-39B7FA8F6956}"/>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123" name="Obraz 23">
          <a:extLst>
            <a:ext uri="{FF2B5EF4-FFF2-40B4-BE49-F238E27FC236}">
              <a16:creationId xmlns:a16="http://schemas.microsoft.com/office/drawing/2014/main" id="{24AB557E-9C40-4989-88B4-1CD7E9688BD3}"/>
            </a:ext>
            <a:ext uri="{147F2762-F138-4A5C-976F-8EAC2B608ADB}">
              <a16:predDERef xmlns:a16="http://schemas.microsoft.com/office/drawing/2014/main" pred="{BB77635E-0795-4CD7-B7C0-7B4AC7DCD2CC}"/>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124" name="Obraz 1800">
          <a:extLst>
            <a:ext uri="{FF2B5EF4-FFF2-40B4-BE49-F238E27FC236}">
              <a16:creationId xmlns:a16="http://schemas.microsoft.com/office/drawing/2014/main" id="{328BE7A1-B923-463C-B913-9CCAA5115AF7}"/>
            </a:ext>
            <a:ext uri="{147F2762-F138-4A5C-976F-8EAC2B608ADB}">
              <a16:predDERef xmlns:a16="http://schemas.microsoft.com/office/drawing/2014/main" pred="{931018E9-CEFF-4F3E-BB01-AD6DF8541EC5}"/>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125" name="Obraz 1803">
          <a:extLst>
            <a:ext uri="{FF2B5EF4-FFF2-40B4-BE49-F238E27FC236}">
              <a16:creationId xmlns:a16="http://schemas.microsoft.com/office/drawing/2014/main" id="{7E0BC082-06C2-4255-A9CE-E97601FB2305}"/>
            </a:ext>
            <a:ext uri="{147F2762-F138-4A5C-976F-8EAC2B608ADB}">
              <a16:predDERef xmlns:a16="http://schemas.microsoft.com/office/drawing/2014/main" pred="{C336C2B8-E76A-4CCF-A044-F4D121E7E29A}"/>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14" name="Obraz 1809">
          <a:extLst>
            <a:ext uri="{FF2B5EF4-FFF2-40B4-BE49-F238E27FC236}">
              <a16:creationId xmlns:a16="http://schemas.microsoft.com/office/drawing/2014/main" id="{12C54189-273F-4A85-81D3-A799160A4FA1}"/>
            </a:ext>
            <a:ext uri="{147F2762-F138-4A5C-976F-8EAC2B608ADB}">
              <a16:predDERef xmlns:a16="http://schemas.microsoft.com/office/drawing/2014/main" pred="{91579FEF-D17A-40AB-8C5F-12DF8BFD4A1E}"/>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15" name="Obraz 1812">
          <a:extLst>
            <a:ext uri="{FF2B5EF4-FFF2-40B4-BE49-F238E27FC236}">
              <a16:creationId xmlns:a16="http://schemas.microsoft.com/office/drawing/2014/main" id="{C6D3134D-8F1E-4D1A-9C57-F57BD35E69CF}"/>
            </a:ext>
            <a:ext uri="{147F2762-F138-4A5C-976F-8EAC2B608ADB}">
              <a16:predDERef xmlns:a16="http://schemas.microsoft.com/office/drawing/2014/main" pred="{59D59F8C-605A-430F-ACF2-B1AEB4369EA7}"/>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39</xdr:row>
      <xdr:rowOff>0</xdr:rowOff>
    </xdr:from>
    <xdr:ext cx="3028" cy="783665"/>
    <xdr:pic>
      <xdr:nvPicPr>
        <xdr:cNvPr id="716" name="Obraz 715">
          <a:extLst>
            <a:ext uri="{FF2B5EF4-FFF2-40B4-BE49-F238E27FC236}">
              <a16:creationId xmlns:a16="http://schemas.microsoft.com/office/drawing/2014/main" id="{AC1DD028-61FB-4670-B251-A7E7BEACE8B0}"/>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17" name="Obraz 716">
          <a:extLst>
            <a:ext uri="{FF2B5EF4-FFF2-40B4-BE49-F238E27FC236}">
              <a16:creationId xmlns:a16="http://schemas.microsoft.com/office/drawing/2014/main" id="{13E1311F-3FE5-498D-95BC-42FBF15CE28B}"/>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18" name="Obraz 717">
          <a:extLst>
            <a:ext uri="{FF2B5EF4-FFF2-40B4-BE49-F238E27FC236}">
              <a16:creationId xmlns:a16="http://schemas.microsoft.com/office/drawing/2014/main" id="{CDC7EC24-DBA3-46CD-9BA3-7CD86B368A51}"/>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19" name="Obraz 718">
          <a:extLst>
            <a:ext uri="{FF2B5EF4-FFF2-40B4-BE49-F238E27FC236}">
              <a16:creationId xmlns:a16="http://schemas.microsoft.com/office/drawing/2014/main" id="{E6FF5276-009E-42C7-A3F8-BA305AD3384E}"/>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20" name="Obraz 719">
          <a:extLst>
            <a:ext uri="{FF2B5EF4-FFF2-40B4-BE49-F238E27FC236}">
              <a16:creationId xmlns:a16="http://schemas.microsoft.com/office/drawing/2014/main" id="{E85718CF-4072-475B-942A-76B0942A7EE7}"/>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21" name="Obraz 720">
          <a:extLst>
            <a:ext uri="{FF2B5EF4-FFF2-40B4-BE49-F238E27FC236}">
              <a16:creationId xmlns:a16="http://schemas.microsoft.com/office/drawing/2014/main" id="{B66A5B3E-762C-44E5-A2F0-3FCEE0EFF80B}"/>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22" name="Obraz 721">
          <a:extLst>
            <a:ext uri="{FF2B5EF4-FFF2-40B4-BE49-F238E27FC236}">
              <a16:creationId xmlns:a16="http://schemas.microsoft.com/office/drawing/2014/main" id="{E88652A4-9FD5-4CC2-9372-2E3C2566A1F6}"/>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39</xdr:row>
      <xdr:rowOff>0</xdr:rowOff>
    </xdr:from>
    <xdr:ext cx="3028" cy="783665"/>
    <xdr:pic>
      <xdr:nvPicPr>
        <xdr:cNvPr id="723" name="Obraz 722">
          <a:extLst>
            <a:ext uri="{FF2B5EF4-FFF2-40B4-BE49-F238E27FC236}">
              <a16:creationId xmlns:a16="http://schemas.microsoft.com/office/drawing/2014/main" id="{49B1D1FD-848D-4FEC-A66F-8684E3E9DBD9}"/>
            </a:ext>
          </a:extLst>
        </xdr:cNvPr>
        <xdr:cNvPicPr>
          <a:picLocks noChangeAspect="1"/>
        </xdr:cNvPicPr>
      </xdr:nvPicPr>
      <xdr:blipFill>
        <a:blip xmlns:r="http://schemas.openxmlformats.org/officeDocument/2006/relationships" r:embed="rId2" cstate="print"/>
        <a:stretch>
          <a:fillRect/>
        </a:stretch>
      </xdr:blipFill>
      <xdr:spPr>
        <a:xfrm>
          <a:off x="0" y="115023900"/>
          <a:ext cx="3028" cy="783665"/>
        </a:xfrm>
        <a:prstGeom prst="rect">
          <a:avLst/>
        </a:prstGeom>
      </xdr:spPr>
    </xdr:pic>
    <xdr:clientData/>
  </xdr:oneCellAnchor>
  <xdr:oneCellAnchor>
    <xdr:from>
      <xdr:col>0</xdr:col>
      <xdr:colOff>0</xdr:colOff>
      <xdr:row>40</xdr:row>
      <xdr:rowOff>0</xdr:rowOff>
    </xdr:from>
    <xdr:ext cx="3028" cy="783665"/>
    <xdr:pic>
      <xdr:nvPicPr>
        <xdr:cNvPr id="724" name="Obraz 11">
          <a:extLst>
            <a:ext uri="{FF2B5EF4-FFF2-40B4-BE49-F238E27FC236}">
              <a16:creationId xmlns:a16="http://schemas.microsoft.com/office/drawing/2014/main" id="{52DE1C26-6207-4259-8B2A-FC88745769B5}"/>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25" name="Obraz 14">
          <a:extLst>
            <a:ext uri="{FF2B5EF4-FFF2-40B4-BE49-F238E27FC236}">
              <a16:creationId xmlns:a16="http://schemas.microsoft.com/office/drawing/2014/main" id="{68C7A361-634A-4BA8-8413-F9FB92C6F6D3}"/>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26" name="Obraz 20">
          <a:extLst>
            <a:ext uri="{FF2B5EF4-FFF2-40B4-BE49-F238E27FC236}">
              <a16:creationId xmlns:a16="http://schemas.microsoft.com/office/drawing/2014/main" id="{91F6BFD5-E841-4C19-BC07-AC9EFEB15C81}"/>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27" name="Obraz 23">
          <a:extLst>
            <a:ext uri="{FF2B5EF4-FFF2-40B4-BE49-F238E27FC236}">
              <a16:creationId xmlns:a16="http://schemas.microsoft.com/office/drawing/2014/main" id="{E3968D45-0835-4C37-9C43-389CE3CCB57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28" name="Obraz 1800">
          <a:extLst>
            <a:ext uri="{FF2B5EF4-FFF2-40B4-BE49-F238E27FC236}">
              <a16:creationId xmlns:a16="http://schemas.microsoft.com/office/drawing/2014/main" id="{08B36D26-6C51-4AF1-A243-A1577F228081}"/>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29" name="Obraz 1803">
          <a:extLst>
            <a:ext uri="{FF2B5EF4-FFF2-40B4-BE49-F238E27FC236}">
              <a16:creationId xmlns:a16="http://schemas.microsoft.com/office/drawing/2014/main" id="{AA7068BA-6DBB-4E00-986E-D2A59E73FDA2}"/>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0" name="Obraz 1809">
          <a:extLst>
            <a:ext uri="{FF2B5EF4-FFF2-40B4-BE49-F238E27FC236}">
              <a16:creationId xmlns:a16="http://schemas.microsoft.com/office/drawing/2014/main" id="{430ACFF9-1247-4DCE-8B90-B78DCD61BEC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1" name="Obraz 1812">
          <a:extLst>
            <a:ext uri="{FF2B5EF4-FFF2-40B4-BE49-F238E27FC236}">
              <a16:creationId xmlns:a16="http://schemas.microsoft.com/office/drawing/2014/main" id="{7DFC4B7A-E765-4C60-BA17-E9D4C7E0A370}"/>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2" name="Obraz 731">
          <a:extLst>
            <a:ext uri="{FF2B5EF4-FFF2-40B4-BE49-F238E27FC236}">
              <a16:creationId xmlns:a16="http://schemas.microsoft.com/office/drawing/2014/main" id="{EB5B13B0-99CC-4668-8814-470172D17573}"/>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3" name="Obraz 732">
          <a:extLst>
            <a:ext uri="{FF2B5EF4-FFF2-40B4-BE49-F238E27FC236}">
              <a16:creationId xmlns:a16="http://schemas.microsoft.com/office/drawing/2014/main" id="{0777A277-A6D1-4EA8-8E51-15DEBE1DE70A}"/>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4" name="Obraz 733">
          <a:extLst>
            <a:ext uri="{FF2B5EF4-FFF2-40B4-BE49-F238E27FC236}">
              <a16:creationId xmlns:a16="http://schemas.microsoft.com/office/drawing/2014/main" id="{0F1E4844-FF6C-4192-8153-B93996CA391D}"/>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5" name="Obraz 734">
          <a:extLst>
            <a:ext uri="{FF2B5EF4-FFF2-40B4-BE49-F238E27FC236}">
              <a16:creationId xmlns:a16="http://schemas.microsoft.com/office/drawing/2014/main" id="{C0FBF202-9C87-4DA2-8EB8-F8CD5BA11998}"/>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6" name="Obraz 735">
          <a:extLst>
            <a:ext uri="{FF2B5EF4-FFF2-40B4-BE49-F238E27FC236}">
              <a16:creationId xmlns:a16="http://schemas.microsoft.com/office/drawing/2014/main" id="{95ED576A-2A5E-47CF-A09B-791A93EAD91E}"/>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7" name="Obraz 736">
          <a:extLst>
            <a:ext uri="{FF2B5EF4-FFF2-40B4-BE49-F238E27FC236}">
              <a16:creationId xmlns:a16="http://schemas.microsoft.com/office/drawing/2014/main" id="{CF58B23F-20A4-450C-B7E7-ABCAA2B9847B}"/>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8" name="Obraz 737">
          <a:extLst>
            <a:ext uri="{FF2B5EF4-FFF2-40B4-BE49-F238E27FC236}">
              <a16:creationId xmlns:a16="http://schemas.microsoft.com/office/drawing/2014/main" id="{195C7884-07BC-4FAA-8986-A48E2C692597}"/>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40</xdr:row>
      <xdr:rowOff>0</xdr:rowOff>
    </xdr:from>
    <xdr:ext cx="3028" cy="783665"/>
    <xdr:pic>
      <xdr:nvPicPr>
        <xdr:cNvPr id="739" name="Obraz 738">
          <a:extLst>
            <a:ext uri="{FF2B5EF4-FFF2-40B4-BE49-F238E27FC236}">
              <a16:creationId xmlns:a16="http://schemas.microsoft.com/office/drawing/2014/main" id="{82C1DF62-9381-4D1C-886C-2877AA90DD21}"/>
            </a:ext>
          </a:extLst>
        </xdr:cNvPr>
        <xdr:cNvPicPr>
          <a:picLocks noChangeAspect="1"/>
        </xdr:cNvPicPr>
      </xdr:nvPicPr>
      <xdr:blipFill>
        <a:blip xmlns:r="http://schemas.openxmlformats.org/officeDocument/2006/relationships" r:embed="rId2" cstate="print"/>
        <a:stretch>
          <a:fillRect/>
        </a:stretch>
      </xdr:blipFill>
      <xdr:spPr>
        <a:xfrm>
          <a:off x="0" y="115176300"/>
          <a:ext cx="3028" cy="783665"/>
        </a:xfrm>
        <a:prstGeom prst="rect">
          <a:avLst/>
        </a:prstGeom>
      </xdr:spPr>
    </xdr:pic>
    <xdr:clientData/>
  </xdr:oneCellAnchor>
  <xdr:oneCellAnchor>
    <xdr:from>
      <xdr:col>0</xdr:col>
      <xdr:colOff>0</xdr:colOff>
      <xdr:row>20</xdr:row>
      <xdr:rowOff>0</xdr:rowOff>
    </xdr:from>
    <xdr:ext cx="3028" cy="88900"/>
    <xdr:pic>
      <xdr:nvPicPr>
        <xdr:cNvPr id="26" name="Obraz 25">
          <a:extLst>
            <a:ext uri="{FF2B5EF4-FFF2-40B4-BE49-F238E27FC236}">
              <a16:creationId xmlns:a16="http://schemas.microsoft.com/office/drawing/2014/main" id="{4EC3AA00-CA47-4243-AD9C-5ED002A4CC79}"/>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27" name="Obraz 26">
          <a:extLst>
            <a:ext uri="{FF2B5EF4-FFF2-40B4-BE49-F238E27FC236}">
              <a16:creationId xmlns:a16="http://schemas.microsoft.com/office/drawing/2014/main" id="{18BD9F5D-CDBA-45E2-9F1F-38CBE434F3CC}"/>
            </a:ext>
            <a:ext uri="{147F2762-F138-4A5C-976F-8EAC2B608ADB}">
              <a16:predDERef xmlns:a16="http://schemas.microsoft.com/office/drawing/2014/main" pred="{00000000-0008-0000-0400-000003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28" name="Obraz 27">
          <a:extLst>
            <a:ext uri="{FF2B5EF4-FFF2-40B4-BE49-F238E27FC236}">
              <a16:creationId xmlns:a16="http://schemas.microsoft.com/office/drawing/2014/main" id="{BA499854-DB83-42D8-A8C1-26A9D2A7BFB1}"/>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29" name="Obraz 28">
          <a:extLst>
            <a:ext uri="{FF2B5EF4-FFF2-40B4-BE49-F238E27FC236}">
              <a16:creationId xmlns:a16="http://schemas.microsoft.com/office/drawing/2014/main" id="{B1515B01-3658-4E17-9871-EE311B3D6334}"/>
            </a:ext>
            <a:ext uri="{147F2762-F138-4A5C-976F-8EAC2B608ADB}">
              <a16:predDERef xmlns:a16="http://schemas.microsoft.com/office/drawing/2014/main" pred="{00000000-0008-0000-0400-000006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30" name="Obraz 29">
          <a:extLst>
            <a:ext uri="{FF2B5EF4-FFF2-40B4-BE49-F238E27FC236}">
              <a16:creationId xmlns:a16="http://schemas.microsoft.com/office/drawing/2014/main" id="{EC97BFA2-88E3-44B3-8808-7048353A9142}"/>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31" name="Obraz 30">
          <a:extLst>
            <a:ext uri="{FF2B5EF4-FFF2-40B4-BE49-F238E27FC236}">
              <a16:creationId xmlns:a16="http://schemas.microsoft.com/office/drawing/2014/main" id="{28D6EE54-F71A-4115-ABD8-3AD7D3E82C9A}"/>
            </a:ext>
            <a:ext uri="{147F2762-F138-4A5C-976F-8EAC2B608ADB}">
              <a16:predDERef xmlns:a16="http://schemas.microsoft.com/office/drawing/2014/main" pred="{00000000-0008-0000-0400-000009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32" name="Obraz 31">
          <a:extLst>
            <a:ext uri="{FF2B5EF4-FFF2-40B4-BE49-F238E27FC236}">
              <a16:creationId xmlns:a16="http://schemas.microsoft.com/office/drawing/2014/main" id="{82C214FD-580C-424A-9569-E3A163657DD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33" name="Obraz 32">
          <a:extLst>
            <a:ext uri="{FF2B5EF4-FFF2-40B4-BE49-F238E27FC236}">
              <a16:creationId xmlns:a16="http://schemas.microsoft.com/office/drawing/2014/main" id="{5A56CB21-4B23-4D76-B85C-E5EB72810A39}"/>
            </a:ext>
            <a:ext uri="{147F2762-F138-4A5C-976F-8EAC2B608ADB}">
              <a16:predDERef xmlns:a16="http://schemas.microsoft.com/office/drawing/2014/main" pred="{00000000-0008-0000-0400-00000C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35" name="Obraz 34">
          <a:extLst>
            <a:ext uri="{FF2B5EF4-FFF2-40B4-BE49-F238E27FC236}">
              <a16:creationId xmlns:a16="http://schemas.microsoft.com/office/drawing/2014/main" id="{357B3BC8-A477-4255-9FD6-0AFDDCA2B91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36" name="Obraz 35">
          <a:extLst>
            <a:ext uri="{FF2B5EF4-FFF2-40B4-BE49-F238E27FC236}">
              <a16:creationId xmlns:a16="http://schemas.microsoft.com/office/drawing/2014/main" id="{A9834E21-FC48-4A02-8B9D-D9988865856A}"/>
            </a:ext>
            <a:ext uri="{147F2762-F138-4A5C-976F-8EAC2B608ADB}">
              <a16:predDERef xmlns:a16="http://schemas.microsoft.com/office/drawing/2014/main" pred="{00000000-0008-0000-0400-00000F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37" name="Obraz 36">
          <a:extLst>
            <a:ext uri="{FF2B5EF4-FFF2-40B4-BE49-F238E27FC236}">
              <a16:creationId xmlns:a16="http://schemas.microsoft.com/office/drawing/2014/main" id="{A593AEB8-6184-4459-A88B-4B69E897CE13}"/>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38" name="Obraz 37">
          <a:extLst>
            <a:ext uri="{FF2B5EF4-FFF2-40B4-BE49-F238E27FC236}">
              <a16:creationId xmlns:a16="http://schemas.microsoft.com/office/drawing/2014/main" id="{9C056D88-72C3-4B6A-A868-D37BFD6108CE}"/>
            </a:ext>
            <a:ext uri="{147F2762-F138-4A5C-976F-8EAC2B608ADB}">
              <a16:predDERef xmlns:a16="http://schemas.microsoft.com/office/drawing/2014/main" pred="{00000000-0008-0000-0400-000012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39" name="Obraz 38">
          <a:extLst>
            <a:ext uri="{FF2B5EF4-FFF2-40B4-BE49-F238E27FC236}">
              <a16:creationId xmlns:a16="http://schemas.microsoft.com/office/drawing/2014/main" id="{A6031367-2CC0-48AB-BF6F-B697E222380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40" name="Obraz 39">
          <a:extLst>
            <a:ext uri="{FF2B5EF4-FFF2-40B4-BE49-F238E27FC236}">
              <a16:creationId xmlns:a16="http://schemas.microsoft.com/office/drawing/2014/main" id="{617E6A1F-3E26-4B79-ADFC-8F418CE38E37}"/>
            </a:ext>
            <a:ext uri="{147F2762-F138-4A5C-976F-8EAC2B608ADB}">
              <a16:predDERef xmlns:a16="http://schemas.microsoft.com/office/drawing/2014/main" pred="{00000000-0008-0000-0400-000015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41" name="Obraz 40">
          <a:extLst>
            <a:ext uri="{FF2B5EF4-FFF2-40B4-BE49-F238E27FC236}">
              <a16:creationId xmlns:a16="http://schemas.microsoft.com/office/drawing/2014/main" id="{D9A3A714-2170-4B94-AF2D-8E0E21EEEA1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42" name="Obraz 41">
          <a:extLst>
            <a:ext uri="{FF2B5EF4-FFF2-40B4-BE49-F238E27FC236}">
              <a16:creationId xmlns:a16="http://schemas.microsoft.com/office/drawing/2014/main" id="{F46BBB83-3B51-452F-8F37-A1B12592C493}"/>
            </a:ext>
            <a:ext uri="{147F2762-F138-4A5C-976F-8EAC2B608ADB}">
              <a16:predDERef xmlns:a16="http://schemas.microsoft.com/office/drawing/2014/main" pred="{00000000-0008-0000-0400-000018000000}"/>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4</xdr:col>
      <xdr:colOff>0</xdr:colOff>
      <xdr:row>20</xdr:row>
      <xdr:rowOff>0</xdr:rowOff>
    </xdr:from>
    <xdr:ext cx="288150" cy="0"/>
    <xdr:pic>
      <xdr:nvPicPr>
        <xdr:cNvPr id="44" name="Obraz 43">
          <a:extLst>
            <a:ext uri="{FF2B5EF4-FFF2-40B4-BE49-F238E27FC236}">
              <a16:creationId xmlns:a16="http://schemas.microsoft.com/office/drawing/2014/main" id="{4C853E33-D847-4ECA-ACF3-C20FA095C958}"/>
            </a:ext>
            <a:ext uri="{147F2762-F138-4A5C-976F-8EAC2B608ADB}">
              <a16:predDERef xmlns:a16="http://schemas.microsoft.com/office/drawing/2014/main" pred="{9457DD6B-42D5-41A4-867D-7E81A27F245E}"/>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4</xdr:col>
      <xdr:colOff>0</xdr:colOff>
      <xdr:row>20</xdr:row>
      <xdr:rowOff>0</xdr:rowOff>
    </xdr:from>
    <xdr:ext cx="288150" cy="0"/>
    <xdr:pic>
      <xdr:nvPicPr>
        <xdr:cNvPr id="45" name="Obraz 44">
          <a:extLst>
            <a:ext uri="{FF2B5EF4-FFF2-40B4-BE49-F238E27FC236}">
              <a16:creationId xmlns:a16="http://schemas.microsoft.com/office/drawing/2014/main" id="{BAD3CF4D-7609-4FE4-9D66-BAFC06CE4094}"/>
            </a:ext>
            <a:ext uri="{147F2762-F138-4A5C-976F-8EAC2B608ADB}">
              <a16:predDERef xmlns:a16="http://schemas.microsoft.com/office/drawing/2014/main" pred="{5793E6E1-928F-4F5F-9397-1FD704502165}"/>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0</xdr:col>
      <xdr:colOff>0</xdr:colOff>
      <xdr:row>20</xdr:row>
      <xdr:rowOff>0</xdr:rowOff>
    </xdr:from>
    <xdr:ext cx="3028" cy="88900"/>
    <xdr:pic>
      <xdr:nvPicPr>
        <xdr:cNvPr id="46" name="Obraz 45">
          <a:extLst>
            <a:ext uri="{FF2B5EF4-FFF2-40B4-BE49-F238E27FC236}">
              <a16:creationId xmlns:a16="http://schemas.microsoft.com/office/drawing/2014/main" id="{5FF7D727-CD8B-4849-B28A-B0F627D00E49}"/>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47" name="Obraz 46">
          <a:extLst>
            <a:ext uri="{FF2B5EF4-FFF2-40B4-BE49-F238E27FC236}">
              <a16:creationId xmlns:a16="http://schemas.microsoft.com/office/drawing/2014/main" id="{873BD73D-2E09-46A7-945B-6D61735A700E}"/>
            </a:ext>
            <a:ext uri="{147F2762-F138-4A5C-976F-8EAC2B608ADB}">
              <a16:predDERef xmlns:a16="http://schemas.microsoft.com/office/drawing/2014/main" pred="{4887C14C-53F2-4F4D-B2B3-B192BD006F38}"/>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48" name="Obraz 47">
          <a:extLst>
            <a:ext uri="{FF2B5EF4-FFF2-40B4-BE49-F238E27FC236}">
              <a16:creationId xmlns:a16="http://schemas.microsoft.com/office/drawing/2014/main" id="{EC403F78-79C3-4EF2-A837-9276D194D084}"/>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49" name="Obraz 48">
          <a:extLst>
            <a:ext uri="{FF2B5EF4-FFF2-40B4-BE49-F238E27FC236}">
              <a16:creationId xmlns:a16="http://schemas.microsoft.com/office/drawing/2014/main" id="{DBED74D6-F9D7-4029-A7D3-3AC99EF7E7F5}"/>
            </a:ext>
            <a:ext uri="{147F2762-F138-4A5C-976F-8EAC2B608ADB}">
              <a16:predDERef xmlns:a16="http://schemas.microsoft.com/office/drawing/2014/main" pred="{86C445A2-1BE4-44B7-BF30-FF03B6CD55AF}"/>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72" name="Obraz 71">
          <a:extLst>
            <a:ext uri="{FF2B5EF4-FFF2-40B4-BE49-F238E27FC236}">
              <a16:creationId xmlns:a16="http://schemas.microsoft.com/office/drawing/2014/main" id="{BE6BDD07-E82A-428D-821F-283FF5172393}"/>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74" name="Obraz 73">
          <a:extLst>
            <a:ext uri="{FF2B5EF4-FFF2-40B4-BE49-F238E27FC236}">
              <a16:creationId xmlns:a16="http://schemas.microsoft.com/office/drawing/2014/main" id="{0C7693A9-43EA-4C4F-AEB0-3B370CA487D1}"/>
            </a:ext>
            <a:ext uri="{147F2762-F138-4A5C-976F-8EAC2B608ADB}">
              <a16:predDERef xmlns:a16="http://schemas.microsoft.com/office/drawing/2014/main" pred="{AD7D8CA7-213A-4119-A2FB-7B1F65D307FB}"/>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75" name="Obraz 74">
          <a:extLst>
            <a:ext uri="{FF2B5EF4-FFF2-40B4-BE49-F238E27FC236}">
              <a16:creationId xmlns:a16="http://schemas.microsoft.com/office/drawing/2014/main" id="{5EA9E81E-D6BD-4545-8800-F1638E674DD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76" name="Obraz 75">
          <a:extLst>
            <a:ext uri="{FF2B5EF4-FFF2-40B4-BE49-F238E27FC236}">
              <a16:creationId xmlns:a16="http://schemas.microsoft.com/office/drawing/2014/main" id="{B9E8BA12-5DA4-4B0C-BFB9-15EEF7B50064}"/>
            </a:ext>
            <a:ext uri="{147F2762-F138-4A5C-976F-8EAC2B608ADB}">
              <a16:predDERef xmlns:a16="http://schemas.microsoft.com/office/drawing/2014/main" pred="{B3F0D97B-BD83-4BEB-846F-7A7B8A3CC5FF}"/>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77" name="Obraz 76">
          <a:extLst>
            <a:ext uri="{FF2B5EF4-FFF2-40B4-BE49-F238E27FC236}">
              <a16:creationId xmlns:a16="http://schemas.microsoft.com/office/drawing/2014/main" id="{15B78A4E-A79F-450D-9276-C487BA42E1D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78" name="Obraz 77">
          <a:extLst>
            <a:ext uri="{FF2B5EF4-FFF2-40B4-BE49-F238E27FC236}">
              <a16:creationId xmlns:a16="http://schemas.microsoft.com/office/drawing/2014/main" id="{51F1CECC-C687-42B4-8018-7CD3B3F67743}"/>
            </a:ext>
            <a:ext uri="{147F2762-F138-4A5C-976F-8EAC2B608ADB}">
              <a16:predDERef xmlns:a16="http://schemas.microsoft.com/office/drawing/2014/main" pred="{EB176A62-01FB-4BFC-AA15-B85E2295D896}"/>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88900"/>
    <xdr:pic>
      <xdr:nvPicPr>
        <xdr:cNvPr id="79" name="Obraz 78">
          <a:extLst>
            <a:ext uri="{FF2B5EF4-FFF2-40B4-BE49-F238E27FC236}">
              <a16:creationId xmlns:a16="http://schemas.microsoft.com/office/drawing/2014/main" id="{403CC0B6-1C54-44AC-8870-45AC4502BB95}"/>
            </a:ext>
          </a:extLst>
        </xdr:cNvPr>
        <xdr:cNvPicPr>
          <a:picLocks noChangeAspect="1"/>
        </xdr:cNvPicPr>
      </xdr:nvPicPr>
      <xdr:blipFill>
        <a:blip xmlns:r="http://schemas.openxmlformats.org/officeDocument/2006/relationships" r:embed="rId2" cstate="print"/>
        <a:stretch>
          <a:fillRect/>
        </a:stretch>
      </xdr:blipFill>
      <xdr:spPr>
        <a:xfrm>
          <a:off x="0" y="1322917"/>
          <a:ext cx="3028" cy="88900"/>
        </a:xfrm>
        <a:prstGeom prst="rect">
          <a:avLst/>
        </a:prstGeom>
      </xdr:spPr>
    </xdr:pic>
    <xdr:clientData/>
  </xdr:oneCellAnchor>
  <xdr:oneCellAnchor>
    <xdr:from>
      <xdr:col>0</xdr:col>
      <xdr:colOff>0</xdr:colOff>
      <xdr:row>20</xdr:row>
      <xdr:rowOff>0</xdr:rowOff>
    </xdr:from>
    <xdr:ext cx="288150" cy="0"/>
    <xdr:pic>
      <xdr:nvPicPr>
        <xdr:cNvPr id="80" name="Obraz 79">
          <a:extLst>
            <a:ext uri="{FF2B5EF4-FFF2-40B4-BE49-F238E27FC236}">
              <a16:creationId xmlns:a16="http://schemas.microsoft.com/office/drawing/2014/main" id="{5EAF64CB-FF29-4594-836F-F7D66CFD64CF}"/>
            </a:ext>
            <a:ext uri="{147F2762-F138-4A5C-976F-8EAC2B608ADB}">
              <a16:predDERef xmlns:a16="http://schemas.microsoft.com/office/drawing/2014/main" pred="{EB55FFCE-6569-4B1D-9376-67A2A4DD944E}"/>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81" name="Obraz 80">
          <a:extLst>
            <a:ext uri="{FF2B5EF4-FFF2-40B4-BE49-F238E27FC236}">
              <a16:creationId xmlns:a16="http://schemas.microsoft.com/office/drawing/2014/main" id="{3B7184BD-4720-4705-B557-54ABD12C72A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288150" cy="0"/>
    <xdr:pic>
      <xdr:nvPicPr>
        <xdr:cNvPr id="83" name="Obraz 82">
          <a:extLst>
            <a:ext uri="{FF2B5EF4-FFF2-40B4-BE49-F238E27FC236}">
              <a16:creationId xmlns:a16="http://schemas.microsoft.com/office/drawing/2014/main" id="{D743A81A-245D-4983-808D-FE4EDC488254}"/>
            </a:ext>
            <a:ext uri="{147F2762-F138-4A5C-976F-8EAC2B608ADB}">
              <a16:predDERef xmlns:a16="http://schemas.microsoft.com/office/drawing/2014/main" pred="{7CA688C8-4637-4010-A10F-3D38A6E785A2}"/>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288150" cy="0"/>
    <xdr:pic>
      <xdr:nvPicPr>
        <xdr:cNvPr id="84" name="Obraz 83">
          <a:extLst>
            <a:ext uri="{FF2B5EF4-FFF2-40B4-BE49-F238E27FC236}">
              <a16:creationId xmlns:a16="http://schemas.microsoft.com/office/drawing/2014/main" id="{08396C15-DBE7-4F0F-9CC6-DBF14FFBF96B}"/>
            </a:ext>
            <a:ext uri="{147F2762-F138-4A5C-976F-8EAC2B608ADB}">
              <a16:predDERef xmlns:a16="http://schemas.microsoft.com/office/drawing/2014/main" pred="{D75E72C3-104B-414F-B41E-43E4FC0C628F}"/>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4</xdr:col>
      <xdr:colOff>0</xdr:colOff>
      <xdr:row>20</xdr:row>
      <xdr:rowOff>0</xdr:rowOff>
    </xdr:from>
    <xdr:ext cx="288150" cy="0"/>
    <xdr:pic>
      <xdr:nvPicPr>
        <xdr:cNvPr id="85" name="Obraz 84">
          <a:extLst>
            <a:ext uri="{FF2B5EF4-FFF2-40B4-BE49-F238E27FC236}">
              <a16:creationId xmlns:a16="http://schemas.microsoft.com/office/drawing/2014/main" id="{341B4074-D1D4-4B94-A8B8-1F8AB1FC7D6F}"/>
            </a:ext>
            <a:ext uri="{147F2762-F138-4A5C-976F-8EAC2B608ADB}">
              <a16:predDERef xmlns:a16="http://schemas.microsoft.com/office/drawing/2014/main" pred="{F9C7C5D7-29CA-4865-8AE3-79FFFEF6F975}"/>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4</xdr:col>
      <xdr:colOff>0</xdr:colOff>
      <xdr:row>20</xdr:row>
      <xdr:rowOff>0</xdr:rowOff>
    </xdr:from>
    <xdr:ext cx="288150" cy="0"/>
    <xdr:pic>
      <xdr:nvPicPr>
        <xdr:cNvPr id="86" name="Obraz 85">
          <a:extLst>
            <a:ext uri="{FF2B5EF4-FFF2-40B4-BE49-F238E27FC236}">
              <a16:creationId xmlns:a16="http://schemas.microsoft.com/office/drawing/2014/main" id="{DC2EDFA3-8B3F-4048-8C15-53ED62129A41}"/>
            </a:ext>
            <a:ext uri="{147F2762-F138-4A5C-976F-8EAC2B608ADB}">
              <a16:predDERef xmlns:a16="http://schemas.microsoft.com/office/drawing/2014/main" pred="{07BC9B9A-A79E-4B6C-99A3-4110DFD17A95}"/>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4</xdr:col>
      <xdr:colOff>0</xdr:colOff>
      <xdr:row>20</xdr:row>
      <xdr:rowOff>0</xdr:rowOff>
    </xdr:from>
    <xdr:ext cx="288150" cy="0"/>
    <xdr:pic>
      <xdr:nvPicPr>
        <xdr:cNvPr id="87" name="Obraz 86">
          <a:extLst>
            <a:ext uri="{FF2B5EF4-FFF2-40B4-BE49-F238E27FC236}">
              <a16:creationId xmlns:a16="http://schemas.microsoft.com/office/drawing/2014/main" id="{37FFF4AB-D81B-4AEF-8D43-1AF6E8187F0F}"/>
            </a:ext>
            <a:ext uri="{147F2762-F138-4A5C-976F-8EAC2B608ADB}">
              <a16:predDERef xmlns:a16="http://schemas.microsoft.com/office/drawing/2014/main" pred="{7A522029-062D-4A5C-8852-EF62553AD5AC}"/>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4</xdr:col>
      <xdr:colOff>0</xdr:colOff>
      <xdr:row>20</xdr:row>
      <xdr:rowOff>0</xdr:rowOff>
    </xdr:from>
    <xdr:ext cx="288150" cy="0"/>
    <xdr:pic>
      <xdr:nvPicPr>
        <xdr:cNvPr id="88" name="Obraz 87">
          <a:extLst>
            <a:ext uri="{FF2B5EF4-FFF2-40B4-BE49-F238E27FC236}">
              <a16:creationId xmlns:a16="http://schemas.microsoft.com/office/drawing/2014/main" id="{C9C2D904-255D-4545-A3E3-C17CAAE738D5}"/>
            </a:ext>
            <a:ext uri="{147F2762-F138-4A5C-976F-8EAC2B608ADB}">
              <a16:predDERef xmlns:a16="http://schemas.microsoft.com/office/drawing/2014/main" pred="{1D370ED5-4CE3-4909-AEE0-068E85CC20B7}"/>
            </a:ext>
          </a:extLst>
        </xdr:cNvPr>
        <xdr:cNvPicPr>
          <a:picLocks noChangeAspect="1"/>
        </xdr:cNvPicPr>
      </xdr:nvPicPr>
      <xdr:blipFill>
        <a:blip xmlns:r="http://schemas.openxmlformats.org/officeDocument/2006/relationships" r:embed="rId3" cstate="print"/>
        <a:stretch>
          <a:fillRect/>
        </a:stretch>
      </xdr:blipFill>
      <xdr:spPr>
        <a:xfrm>
          <a:off x="7662333" y="1322917"/>
          <a:ext cx="288150" cy="0"/>
        </a:xfrm>
        <a:prstGeom prst="rect">
          <a:avLst/>
        </a:prstGeom>
      </xdr:spPr>
    </xdr:pic>
    <xdr:clientData/>
  </xdr:oneCellAnchor>
  <xdr:oneCellAnchor>
    <xdr:from>
      <xdr:col>6</xdr:col>
      <xdr:colOff>1111250</xdr:colOff>
      <xdr:row>20</xdr:row>
      <xdr:rowOff>0</xdr:rowOff>
    </xdr:from>
    <xdr:ext cx="0" cy="25400"/>
    <xdr:pic>
      <xdr:nvPicPr>
        <xdr:cNvPr id="89" name="Obraz 88">
          <a:extLst>
            <a:ext uri="{FF2B5EF4-FFF2-40B4-BE49-F238E27FC236}">
              <a16:creationId xmlns:a16="http://schemas.microsoft.com/office/drawing/2014/main" id="{2944AD35-5868-4BA1-87D7-4B3D34670A32}"/>
            </a:ext>
          </a:extLst>
        </xdr:cNvPr>
        <xdr:cNvPicPr>
          <a:picLocks noChangeAspect="1"/>
        </xdr:cNvPicPr>
      </xdr:nvPicPr>
      <xdr:blipFill>
        <a:blip xmlns:r="http://schemas.openxmlformats.org/officeDocument/2006/relationships" r:embed="rId1" cstate="print"/>
        <a:stretch>
          <a:fillRect/>
        </a:stretch>
      </xdr:blipFill>
      <xdr:spPr>
        <a:xfrm>
          <a:off x="9736667" y="1322917"/>
          <a:ext cx="0" cy="25400"/>
        </a:xfrm>
        <a:prstGeom prst="rect">
          <a:avLst/>
        </a:prstGeom>
      </xdr:spPr>
    </xdr:pic>
    <xdr:clientData/>
  </xdr:oneCellAnchor>
  <xdr:oneCellAnchor>
    <xdr:from>
      <xdr:col>0</xdr:col>
      <xdr:colOff>0</xdr:colOff>
      <xdr:row>20</xdr:row>
      <xdr:rowOff>0</xdr:rowOff>
    </xdr:from>
    <xdr:ext cx="288150" cy="0"/>
    <xdr:pic>
      <xdr:nvPicPr>
        <xdr:cNvPr id="90" name="Obraz 9">
          <a:extLst>
            <a:ext uri="{FF2B5EF4-FFF2-40B4-BE49-F238E27FC236}">
              <a16:creationId xmlns:a16="http://schemas.microsoft.com/office/drawing/2014/main" id="{0C624750-63E2-4F1D-9B3D-2BB642C3BCFD}"/>
            </a:ext>
            <a:ext uri="{147F2762-F138-4A5C-976F-8EAC2B608ADB}">
              <a16:predDERef xmlns:a16="http://schemas.microsoft.com/office/drawing/2014/main" pred="{A23C065B-5673-4CE7-84EE-CAB6F68E5602}"/>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288150" cy="0"/>
    <xdr:pic>
      <xdr:nvPicPr>
        <xdr:cNvPr id="92" name="Obraz 18">
          <a:extLst>
            <a:ext uri="{FF2B5EF4-FFF2-40B4-BE49-F238E27FC236}">
              <a16:creationId xmlns:a16="http://schemas.microsoft.com/office/drawing/2014/main" id="{1E6BC049-DFB9-4F15-9787-B3B2F6A3E114}"/>
            </a:ext>
            <a:ext uri="{147F2762-F138-4A5C-976F-8EAC2B608ADB}">
              <a16:predDERef xmlns:a16="http://schemas.microsoft.com/office/drawing/2014/main" pred="{31D2ABAE-6408-4F0E-9BCF-82EF8CD44F71}"/>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288150" cy="0"/>
    <xdr:pic>
      <xdr:nvPicPr>
        <xdr:cNvPr id="93" name="Obraz 1798">
          <a:extLst>
            <a:ext uri="{FF2B5EF4-FFF2-40B4-BE49-F238E27FC236}">
              <a16:creationId xmlns:a16="http://schemas.microsoft.com/office/drawing/2014/main" id="{322731FB-A2CA-425E-8558-F76F9D2CC4F3}"/>
            </a:ext>
            <a:ext uri="{147F2762-F138-4A5C-976F-8EAC2B608ADB}">
              <a16:predDERef xmlns:a16="http://schemas.microsoft.com/office/drawing/2014/main" pred="{322B35DE-0611-4D3F-89C1-AFC1F9B7EE2A}"/>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288150" cy="0"/>
    <xdr:pic>
      <xdr:nvPicPr>
        <xdr:cNvPr id="94" name="Obraz 1807">
          <a:extLst>
            <a:ext uri="{FF2B5EF4-FFF2-40B4-BE49-F238E27FC236}">
              <a16:creationId xmlns:a16="http://schemas.microsoft.com/office/drawing/2014/main" id="{E8673C96-C26C-4CCC-B661-9397871BFF34}"/>
            </a:ext>
            <a:ext uri="{147F2762-F138-4A5C-976F-8EAC2B608ADB}">
              <a16:predDERef xmlns:a16="http://schemas.microsoft.com/office/drawing/2014/main" pred="{D8A16DB7-F080-468A-B4FF-A6D92C50483F}"/>
            </a:ext>
          </a:extLst>
        </xdr:cNvPr>
        <xdr:cNvPicPr>
          <a:picLocks noChangeAspect="1"/>
        </xdr:cNvPicPr>
      </xdr:nvPicPr>
      <xdr:blipFill>
        <a:blip xmlns:r="http://schemas.openxmlformats.org/officeDocument/2006/relationships" r:embed="rId3" cstate="print"/>
        <a:stretch>
          <a:fillRect/>
        </a:stretch>
      </xdr:blipFill>
      <xdr:spPr>
        <a:xfrm>
          <a:off x="0" y="1322917"/>
          <a:ext cx="288150" cy="0"/>
        </a:xfrm>
        <a:prstGeom prst="rect">
          <a:avLst/>
        </a:prstGeom>
      </xdr:spPr>
    </xdr:pic>
    <xdr:clientData/>
  </xdr:oneCellAnchor>
  <xdr:oneCellAnchor>
    <xdr:from>
      <xdr:col>0</xdr:col>
      <xdr:colOff>0</xdr:colOff>
      <xdr:row>20</xdr:row>
      <xdr:rowOff>0</xdr:rowOff>
    </xdr:from>
    <xdr:ext cx="3028" cy="783665"/>
    <xdr:pic>
      <xdr:nvPicPr>
        <xdr:cNvPr id="95" name="Obraz 11">
          <a:extLst>
            <a:ext uri="{FF2B5EF4-FFF2-40B4-BE49-F238E27FC236}">
              <a16:creationId xmlns:a16="http://schemas.microsoft.com/office/drawing/2014/main" id="{3FE5A4AE-0757-4547-90FA-72D19C181D6E}"/>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 name="Obraz 14">
          <a:extLst>
            <a:ext uri="{FF2B5EF4-FFF2-40B4-BE49-F238E27FC236}">
              <a16:creationId xmlns:a16="http://schemas.microsoft.com/office/drawing/2014/main" id="{1BA30861-839B-4687-912B-D3D993CB1169}"/>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 name="Obraz 20">
          <a:extLst>
            <a:ext uri="{FF2B5EF4-FFF2-40B4-BE49-F238E27FC236}">
              <a16:creationId xmlns:a16="http://schemas.microsoft.com/office/drawing/2014/main" id="{F16E1254-9E15-4FE0-AAE9-9D54D3936809}"/>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 name="Obraz 23">
          <a:extLst>
            <a:ext uri="{FF2B5EF4-FFF2-40B4-BE49-F238E27FC236}">
              <a16:creationId xmlns:a16="http://schemas.microsoft.com/office/drawing/2014/main" id="{67CE213A-09EF-4705-BCA3-A95DBA1C836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 name="Obraz 1800">
          <a:extLst>
            <a:ext uri="{FF2B5EF4-FFF2-40B4-BE49-F238E27FC236}">
              <a16:creationId xmlns:a16="http://schemas.microsoft.com/office/drawing/2014/main" id="{1C7D9174-77DD-4BE1-B934-81919A7B03DA}"/>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 name="Obraz 1803">
          <a:extLst>
            <a:ext uri="{FF2B5EF4-FFF2-40B4-BE49-F238E27FC236}">
              <a16:creationId xmlns:a16="http://schemas.microsoft.com/office/drawing/2014/main" id="{E59E07B0-4C9C-4B32-9DB4-D4F42E931F6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0" name="Obraz 1809">
          <a:extLst>
            <a:ext uri="{FF2B5EF4-FFF2-40B4-BE49-F238E27FC236}">
              <a16:creationId xmlns:a16="http://schemas.microsoft.com/office/drawing/2014/main" id="{E7C18954-F6EA-45DD-BA53-69F212B42261}"/>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1" name="Obraz 1812">
          <a:extLst>
            <a:ext uri="{FF2B5EF4-FFF2-40B4-BE49-F238E27FC236}">
              <a16:creationId xmlns:a16="http://schemas.microsoft.com/office/drawing/2014/main" id="{16C155F3-CBC6-494F-A2CE-8F6CB7DB0B51}"/>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2" name="Obraz 11">
          <a:extLst>
            <a:ext uri="{FF2B5EF4-FFF2-40B4-BE49-F238E27FC236}">
              <a16:creationId xmlns:a16="http://schemas.microsoft.com/office/drawing/2014/main" id="{B1E640BE-3529-4A23-A8DB-D7509BA437BB}"/>
            </a:ext>
            <a:ext uri="{147F2762-F138-4A5C-976F-8EAC2B608ADB}">
              <a16:predDERef xmlns:a16="http://schemas.microsoft.com/office/drawing/2014/main" pred="{B4289299-7B8E-4F8D-8E41-A5760809A36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3" name="Obraz 14">
          <a:extLst>
            <a:ext uri="{FF2B5EF4-FFF2-40B4-BE49-F238E27FC236}">
              <a16:creationId xmlns:a16="http://schemas.microsoft.com/office/drawing/2014/main" id="{4ADAC821-AD4E-4E79-841E-0015B5844529}"/>
            </a:ext>
            <a:ext uri="{147F2762-F138-4A5C-976F-8EAC2B608ADB}">
              <a16:predDERef xmlns:a16="http://schemas.microsoft.com/office/drawing/2014/main" pred="{FF44B346-D4AF-4E91-98F6-341F9FCADD4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4" name="Obraz 20">
          <a:extLst>
            <a:ext uri="{FF2B5EF4-FFF2-40B4-BE49-F238E27FC236}">
              <a16:creationId xmlns:a16="http://schemas.microsoft.com/office/drawing/2014/main" id="{25CBDC1D-2584-49A9-9DE2-4C2C35EEF83C}"/>
            </a:ext>
            <a:ext uri="{147F2762-F138-4A5C-976F-8EAC2B608ADB}">
              <a16:predDERef xmlns:a16="http://schemas.microsoft.com/office/drawing/2014/main" pred="{86F2040B-B751-4C73-94CB-4C676B9148D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5" name="Obraz 23">
          <a:extLst>
            <a:ext uri="{FF2B5EF4-FFF2-40B4-BE49-F238E27FC236}">
              <a16:creationId xmlns:a16="http://schemas.microsoft.com/office/drawing/2014/main" id="{90E49946-A58E-494D-8163-6C0C3DEDA349}"/>
            </a:ext>
            <a:ext uri="{147F2762-F138-4A5C-976F-8EAC2B608ADB}">
              <a16:predDERef xmlns:a16="http://schemas.microsoft.com/office/drawing/2014/main" pred="{2445F273-34FC-489E-A637-E7A212BCCD4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6" name="Obraz 1800">
          <a:extLst>
            <a:ext uri="{FF2B5EF4-FFF2-40B4-BE49-F238E27FC236}">
              <a16:creationId xmlns:a16="http://schemas.microsoft.com/office/drawing/2014/main" id="{5231BF9F-E69E-4F38-9DBF-DEB109FC1052}"/>
            </a:ext>
            <a:ext uri="{147F2762-F138-4A5C-976F-8EAC2B608ADB}">
              <a16:predDERef xmlns:a16="http://schemas.microsoft.com/office/drawing/2014/main" pred="{EA5CA987-46F9-4494-B4C2-F4A51A2CD84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7" name="Obraz 1803">
          <a:extLst>
            <a:ext uri="{FF2B5EF4-FFF2-40B4-BE49-F238E27FC236}">
              <a16:creationId xmlns:a16="http://schemas.microsoft.com/office/drawing/2014/main" id="{32C45037-C33B-49AF-8F79-C8000D572BEF}"/>
            </a:ext>
            <a:ext uri="{147F2762-F138-4A5C-976F-8EAC2B608ADB}">
              <a16:predDERef xmlns:a16="http://schemas.microsoft.com/office/drawing/2014/main" pred="{C3D411F4-C0B9-4C58-B72E-0301F13132C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8" name="Obraz 1809">
          <a:extLst>
            <a:ext uri="{FF2B5EF4-FFF2-40B4-BE49-F238E27FC236}">
              <a16:creationId xmlns:a16="http://schemas.microsoft.com/office/drawing/2014/main" id="{06F78D9D-F15C-4E1A-B86E-7E28B6ED4D47}"/>
            </a:ext>
            <a:ext uri="{147F2762-F138-4A5C-976F-8EAC2B608ADB}">
              <a16:predDERef xmlns:a16="http://schemas.microsoft.com/office/drawing/2014/main" pred="{ABB18E9A-51F4-4482-8204-EBC7DDC8506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49" name="Obraz 1812">
          <a:extLst>
            <a:ext uri="{FF2B5EF4-FFF2-40B4-BE49-F238E27FC236}">
              <a16:creationId xmlns:a16="http://schemas.microsoft.com/office/drawing/2014/main" id="{FE5F1D31-1FE9-478B-9481-217253DFDC77}"/>
            </a:ext>
            <a:ext uri="{147F2762-F138-4A5C-976F-8EAC2B608ADB}">
              <a16:predDERef xmlns:a16="http://schemas.microsoft.com/office/drawing/2014/main" pred="{703FFAE7-3F03-4643-BF06-593851ACF81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0" name="Obraz 11">
          <a:extLst>
            <a:ext uri="{FF2B5EF4-FFF2-40B4-BE49-F238E27FC236}">
              <a16:creationId xmlns:a16="http://schemas.microsoft.com/office/drawing/2014/main" id="{A227F5B3-D2E9-4329-A3CC-F3AADF1AACDB}"/>
            </a:ext>
            <a:ext uri="{147F2762-F138-4A5C-976F-8EAC2B608ADB}">
              <a16:predDERef xmlns:a16="http://schemas.microsoft.com/office/drawing/2014/main" pred="{67069AA3-F244-4CD4-8025-954A79C0098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1" name="Obraz 14">
          <a:extLst>
            <a:ext uri="{FF2B5EF4-FFF2-40B4-BE49-F238E27FC236}">
              <a16:creationId xmlns:a16="http://schemas.microsoft.com/office/drawing/2014/main" id="{CEB0E7ED-4974-49A8-A899-8647835F04A4}"/>
            </a:ext>
            <a:ext uri="{147F2762-F138-4A5C-976F-8EAC2B608ADB}">
              <a16:predDERef xmlns:a16="http://schemas.microsoft.com/office/drawing/2014/main" pred="{0AB5312D-2984-455B-BBFB-DFEA8F5321A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2" name="Obraz 20">
          <a:extLst>
            <a:ext uri="{FF2B5EF4-FFF2-40B4-BE49-F238E27FC236}">
              <a16:creationId xmlns:a16="http://schemas.microsoft.com/office/drawing/2014/main" id="{A4E00870-FB70-4DF3-8106-12505D8005DC}"/>
            </a:ext>
            <a:ext uri="{147F2762-F138-4A5C-976F-8EAC2B608ADB}">
              <a16:predDERef xmlns:a16="http://schemas.microsoft.com/office/drawing/2014/main" pred="{57EEF5DF-1560-4F81-B16D-39B7FA8F695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3" name="Obraz 23">
          <a:extLst>
            <a:ext uri="{FF2B5EF4-FFF2-40B4-BE49-F238E27FC236}">
              <a16:creationId xmlns:a16="http://schemas.microsoft.com/office/drawing/2014/main" id="{B734946A-2B27-42EE-872D-8C8A6490ED59}"/>
            </a:ext>
            <a:ext uri="{147F2762-F138-4A5C-976F-8EAC2B608ADB}">
              <a16:predDERef xmlns:a16="http://schemas.microsoft.com/office/drawing/2014/main" pred="{BB77635E-0795-4CD7-B7C0-7B4AC7DCD2C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4" name="Obraz 1800">
          <a:extLst>
            <a:ext uri="{FF2B5EF4-FFF2-40B4-BE49-F238E27FC236}">
              <a16:creationId xmlns:a16="http://schemas.microsoft.com/office/drawing/2014/main" id="{36B55CC1-E38A-4785-B17E-4DBA1B858136}"/>
            </a:ext>
            <a:ext uri="{147F2762-F138-4A5C-976F-8EAC2B608ADB}">
              <a16:predDERef xmlns:a16="http://schemas.microsoft.com/office/drawing/2014/main" pred="{931018E9-CEFF-4F3E-BB01-AD6DF8541EC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5" name="Obraz 1803">
          <a:extLst>
            <a:ext uri="{FF2B5EF4-FFF2-40B4-BE49-F238E27FC236}">
              <a16:creationId xmlns:a16="http://schemas.microsoft.com/office/drawing/2014/main" id="{7A11F555-A12F-495B-82CD-90211395371D}"/>
            </a:ext>
            <a:ext uri="{147F2762-F138-4A5C-976F-8EAC2B608ADB}">
              <a16:predDERef xmlns:a16="http://schemas.microsoft.com/office/drawing/2014/main" pred="{C336C2B8-E76A-4CCF-A044-F4D121E7E29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6" name="Obraz 1809">
          <a:extLst>
            <a:ext uri="{FF2B5EF4-FFF2-40B4-BE49-F238E27FC236}">
              <a16:creationId xmlns:a16="http://schemas.microsoft.com/office/drawing/2014/main" id="{F8796AE1-DAC0-48C1-972F-6F892F4EEC83}"/>
            </a:ext>
            <a:ext uri="{147F2762-F138-4A5C-976F-8EAC2B608ADB}">
              <a16:predDERef xmlns:a16="http://schemas.microsoft.com/office/drawing/2014/main" pred="{91579FEF-D17A-40AB-8C5F-12DF8BFD4A1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7" name="Obraz 1812">
          <a:extLst>
            <a:ext uri="{FF2B5EF4-FFF2-40B4-BE49-F238E27FC236}">
              <a16:creationId xmlns:a16="http://schemas.microsoft.com/office/drawing/2014/main" id="{775C936B-47CE-4758-B80E-6714F60CE98E}"/>
            </a:ext>
            <a:ext uri="{147F2762-F138-4A5C-976F-8EAC2B608ADB}">
              <a16:predDERef xmlns:a16="http://schemas.microsoft.com/office/drawing/2014/main" pred="{59D59F8C-605A-430F-ACF2-B1AEB4369EA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8" name="Obraz 11">
          <a:extLst>
            <a:ext uri="{FF2B5EF4-FFF2-40B4-BE49-F238E27FC236}">
              <a16:creationId xmlns:a16="http://schemas.microsoft.com/office/drawing/2014/main" id="{8DF3A283-8A9D-4EC7-A9C5-7FCDBA3ABF74}"/>
            </a:ext>
            <a:ext uri="{147F2762-F138-4A5C-976F-8EAC2B608ADB}">
              <a16:predDERef xmlns:a16="http://schemas.microsoft.com/office/drawing/2014/main" pred="{8B2795F0-24BF-406B-A289-269E8035CF2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59" name="Obraz 14">
          <a:extLst>
            <a:ext uri="{FF2B5EF4-FFF2-40B4-BE49-F238E27FC236}">
              <a16:creationId xmlns:a16="http://schemas.microsoft.com/office/drawing/2014/main" id="{AD636510-2A18-4B7B-9F9D-C0C98DC6D95E}"/>
            </a:ext>
            <a:ext uri="{147F2762-F138-4A5C-976F-8EAC2B608ADB}">
              <a16:predDERef xmlns:a16="http://schemas.microsoft.com/office/drawing/2014/main" pred="{6787D8F0-0389-4BF2-9C43-28879AD921A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0" name="Obraz 20">
          <a:extLst>
            <a:ext uri="{FF2B5EF4-FFF2-40B4-BE49-F238E27FC236}">
              <a16:creationId xmlns:a16="http://schemas.microsoft.com/office/drawing/2014/main" id="{9F5EBE85-10BE-4F31-8159-31FD970A0E4B}"/>
            </a:ext>
            <a:ext uri="{147F2762-F138-4A5C-976F-8EAC2B608ADB}">
              <a16:predDERef xmlns:a16="http://schemas.microsoft.com/office/drawing/2014/main" pred="{F23782A3-9E48-47AA-8105-529B43F4EE1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1" name="Obraz 23">
          <a:extLst>
            <a:ext uri="{FF2B5EF4-FFF2-40B4-BE49-F238E27FC236}">
              <a16:creationId xmlns:a16="http://schemas.microsoft.com/office/drawing/2014/main" id="{475088C6-FBBF-45A8-92C8-7BE21CD43347}"/>
            </a:ext>
            <a:ext uri="{147F2762-F138-4A5C-976F-8EAC2B608ADB}">
              <a16:predDERef xmlns:a16="http://schemas.microsoft.com/office/drawing/2014/main" pred="{5C7C6B36-E433-46AA-89AB-FB4842B60FF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2" name="Obraz 1800">
          <a:extLst>
            <a:ext uri="{FF2B5EF4-FFF2-40B4-BE49-F238E27FC236}">
              <a16:creationId xmlns:a16="http://schemas.microsoft.com/office/drawing/2014/main" id="{9BD6AEAD-C152-48FB-B69B-D3E9BA0DFFAA}"/>
            </a:ext>
            <a:ext uri="{147F2762-F138-4A5C-976F-8EAC2B608ADB}">
              <a16:predDERef xmlns:a16="http://schemas.microsoft.com/office/drawing/2014/main" pred="{FC5E78E7-7F23-4625-B1F7-0985AEAB13B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3" name="Obraz 1803">
          <a:extLst>
            <a:ext uri="{FF2B5EF4-FFF2-40B4-BE49-F238E27FC236}">
              <a16:creationId xmlns:a16="http://schemas.microsoft.com/office/drawing/2014/main" id="{DC42CD12-797D-4638-93E8-1C0A324A9B66}"/>
            </a:ext>
            <a:ext uri="{147F2762-F138-4A5C-976F-8EAC2B608ADB}">
              <a16:predDERef xmlns:a16="http://schemas.microsoft.com/office/drawing/2014/main" pred="{FD3EC53E-27DF-408D-924B-ECEA130E4B3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4" name="Obraz 1809">
          <a:extLst>
            <a:ext uri="{FF2B5EF4-FFF2-40B4-BE49-F238E27FC236}">
              <a16:creationId xmlns:a16="http://schemas.microsoft.com/office/drawing/2014/main" id="{9F6C17C1-091B-4C15-A405-11882B822ADF}"/>
            </a:ext>
            <a:ext uri="{147F2762-F138-4A5C-976F-8EAC2B608ADB}">
              <a16:predDERef xmlns:a16="http://schemas.microsoft.com/office/drawing/2014/main" pred="{D8E4FCDD-3980-4E20-A880-2D1FC00D712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5" name="Obraz 1812">
          <a:extLst>
            <a:ext uri="{FF2B5EF4-FFF2-40B4-BE49-F238E27FC236}">
              <a16:creationId xmlns:a16="http://schemas.microsoft.com/office/drawing/2014/main" id="{EFC00E57-30B2-4B36-8E7D-1F1DD69C4344}"/>
            </a:ext>
            <a:ext uri="{147F2762-F138-4A5C-976F-8EAC2B608ADB}">
              <a16:predDERef xmlns:a16="http://schemas.microsoft.com/office/drawing/2014/main" pred="{41C4D66B-EF07-42E3-90EA-A79ED0F45A0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6" name="Obraz 11">
          <a:extLst>
            <a:ext uri="{FF2B5EF4-FFF2-40B4-BE49-F238E27FC236}">
              <a16:creationId xmlns:a16="http://schemas.microsoft.com/office/drawing/2014/main" id="{BD7965FE-F42B-4AF9-955C-A140F750C672}"/>
            </a:ext>
            <a:ext uri="{147F2762-F138-4A5C-976F-8EAC2B608ADB}">
              <a16:predDERef xmlns:a16="http://schemas.microsoft.com/office/drawing/2014/main" pred="{E6944C34-96FC-44B8-B04C-AF2091DB21B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7" name="Obraz 14">
          <a:extLst>
            <a:ext uri="{FF2B5EF4-FFF2-40B4-BE49-F238E27FC236}">
              <a16:creationId xmlns:a16="http://schemas.microsoft.com/office/drawing/2014/main" id="{9B8EB2A2-BF48-48ED-A87B-0AC3B4965DBF}"/>
            </a:ext>
            <a:ext uri="{147F2762-F138-4A5C-976F-8EAC2B608ADB}">
              <a16:predDERef xmlns:a16="http://schemas.microsoft.com/office/drawing/2014/main" pred="{C68767AA-BB48-48D5-904E-6A737BE0994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8" name="Obraz 20">
          <a:extLst>
            <a:ext uri="{FF2B5EF4-FFF2-40B4-BE49-F238E27FC236}">
              <a16:creationId xmlns:a16="http://schemas.microsoft.com/office/drawing/2014/main" id="{360A4FB7-6B67-4B6F-88AF-CCD14235DCDD}"/>
            </a:ext>
            <a:ext uri="{147F2762-F138-4A5C-976F-8EAC2B608ADB}">
              <a16:predDERef xmlns:a16="http://schemas.microsoft.com/office/drawing/2014/main" pred="{A57F688E-2C4A-410C-9AD4-16123F91E99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69" name="Obraz 23">
          <a:extLst>
            <a:ext uri="{FF2B5EF4-FFF2-40B4-BE49-F238E27FC236}">
              <a16:creationId xmlns:a16="http://schemas.microsoft.com/office/drawing/2014/main" id="{D58F0C7D-2D22-40EB-B340-A33C33ACF546}"/>
            </a:ext>
            <a:ext uri="{147F2762-F138-4A5C-976F-8EAC2B608ADB}">
              <a16:predDERef xmlns:a16="http://schemas.microsoft.com/office/drawing/2014/main" pred="{D9C247FC-ECA6-47F5-9333-5720AFA1C4C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0" name="Obraz 1800">
          <a:extLst>
            <a:ext uri="{FF2B5EF4-FFF2-40B4-BE49-F238E27FC236}">
              <a16:creationId xmlns:a16="http://schemas.microsoft.com/office/drawing/2014/main" id="{6AC27F91-0A02-4C80-BAA3-119F11564619}"/>
            </a:ext>
            <a:ext uri="{147F2762-F138-4A5C-976F-8EAC2B608ADB}">
              <a16:predDERef xmlns:a16="http://schemas.microsoft.com/office/drawing/2014/main" pred="{7A1F6F5C-F348-450A-A3AE-03BAEB1D27B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1" name="Obraz 1803">
          <a:extLst>
            <a:ext uri="{FF2B5EF4-FFF2-40B4-BE49-F238E27FC236}">
              <a16:creationId xmlns:a16="http://schemas.microsoft.com/office/drawing/2014/main" id="{D5EDBC93-DF6E-4D77-ACA3-C7D75406219E}"/>
            </a:ext>
            <a:ext uri="{147F2762-F138-4A5C-976F-8EAC2B608ADB}">
              <a16:predDERef xmlns:a16="http://schemas.microsoft.com/office/drawing/2014/main" pred="{A285717D-5A8B-47BF-A37F-AAD9D7F8555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2" name="Obraz 1809">
          <a:extLst>
            <a:ext uri="{FF2B5EF4-FFF2-40B4-BE49-F238E27FC236}">
              <a16:creationId xmlns:a16="http://schemas.microsoft.com/office/drawing/2014/main" id="{67D465DB-DC00-418D-B52D-F61DC141B1FF}"/>
            </a:ext>
            <a:ext uri="{147F2762-F138-4A5C-976F-8EAC2B608ADB}">
              <a16:predDERef xmlns:a16="http://schemas.microsoft.com/office/drawing/2014/main" pred="{5FC6ADCE-FA13-4727-A2A1-E056E7587BB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3" name="Obraz 1812">
          <a:extLst>
            <a:ext uri="{FF2B5EF4-FFF2-40B4-BE49-F238E27FC236}">
              <a16:creationId xmlns:a16="http://schemas.microsoft.com/office/drawing/2014/main" id="{5C98858C-155F-4C05-861A-FC21D5ED4221}"/>
            </a:ext>
            <a:ext uri="{147F2762-F138-4A5C-976F-8EAC2B608ADB}">
              <a16:predDERef xmlns:a16="http://schemas.microsoft.com/office/drawing/2014/main" pred="{CC9762C8-DBAD-43CC-ADC2-6F49F92BEDB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4" name="Obraz 11">
          <a:extLst>
            <a:ext uri="{FF2B5EF4-FFF2-40B4-BE49-F238E27FC236}">
              <a16:creationId xmlns:a16="http://schemas.microsoft.com/office/drawing/2014/main" id="{A3AAB03B-3E92-4B2F-8522-BFDD781636C8}"/>
            </a:ext>
            <a:ext uri="{147F2762-F138-4A5C-976F-8EAC2B608ADB}">
              <a16:predDERef xmlns:a16="http://schemas.microsoft.com/office/drawing/2014/main" pred="{269044DE-D495-4108-9BDC-F3E66C675D4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5" name="Obraz 14">
          <a:extLst>
            <a:ext uri="{FF2B5EF4-FFF2-40B4-BE49-F238E27FC236}">
              <a16:creationId xmlns:a16="http://schemas.microsoft.com/office/drawing/2014/main" id="{1C2EDD7A-C8B1-45C3-B8E1-33E194D35998}"/>
            </a:ext>
            <a:ext uri="{147F2762-F138-4A5C-976F-8EAC2B608ADB}">
              <a16:predDERef xmlns:a16="http://schemas.microsoft.com/office/drawing/2014/main" pred="{4B1564F8-B607-410D-B447-30A89DC832A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6" name="Obraz 20">
          <a:extLst>
            <a:ext uri="{FF2B5EF4-FFF2-40B4-BE49-F238E27FC236}">
              <a16:creationId xmlns:a16="http://schemas.microsoft.com/office/drawing/2014/main" id="{276C7A7A-BB5E-40F2-A841-2B00FF53DDAD}"/>
            </a:ext>
            <a:ext uri="{147F2762-F138-4A5C-976F-8EAC2B608ADB}">
              <a16:predDERef xmlns:a16="http://schemas.microsoft.com/office/drawing/2014/main" pred="{96D3BEB0-A033-42CF-AA4B-B5E0EB42FB7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7" name="Obraz 23">
          <a:extLst>
            <a:ext uri="{FF2B5EF4-FFF2-40B4-BE49-F238E27FC236}">
              <a16:creationId xmlns:a16="http://schemas.microsoft.com/office/drawing/2014/main" id="{5F1F0C89-9A90-4783-93E1-B2AE8779D1BA}"/>
            </a:ext>
            <a:ext uri="{147F2762-F138-4A5C-976F-8EAC2B608ADB}">
              <a16:predDERef xmlns:a16="http://schemas.microsoft.com/office/drawing/2014/main" pred="{8D546F14-8CA2-45C9-91A6-19BA297E145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8" name="Obraz 1800">
          <a:extLst>
            <a:ext uri="{FF2B5EF4-FFF2-40B4-BE49-F238E27FC236}">
              <a16:creationId xmlns:a16="http://schemas.microsoft.com/office/drawing/2014/main" id="{F3B4B3B8-9E41-475C-8831-981B4316AD6E}"/>
            </a:ext>
            <a:ext uri="{147F2762-F138-4A5C-976F-8EAC2B608ADB}">
              <a16:predDERef xmlns:a16="http://schemas.microsoft.com/office/drawing/2014/main" pred="{B87E77D2-02BF-4291-921A-B6E57E64BC7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79" name="Obraz 1803">
          <a:extLst>
            <a:ext uri="{FF2B5EF4-FFF2-40B4-BE49-F238E27FC236}">
              <a16:creationId xmlns:a16="http://schemas.microsoft.com/office/drawing/2014/main" id="{EC4A318F-67AC-4A09-9A44-59B052505823}"/>
            </a:ext>
            <a:ext uri="{147F2762-F138-4A5C-976F-8EAC2B608ADB}">
              <a16:predDERef xmlns:a16="http://schemas.microsoft.com/office/drawing/2014/main" pred="{9C742F77-BBFA-45A7-8593-41815F26F5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0" name="Obraz 1809">
          <a:extLst>
            <a:ext uri="{FF2B5EF4-FFF2-40B4-BE49-F238E27FC236}">
              <a16:creationId xmlns:a16="http://schemas.microsoft.com/office/drawing/2014/main" id="{25140D9C-72B7-409F-A323-A6FA093C2C52}"/>
            </a:ext>
            <a:ext uri="{147F2762-F138-4A5C-976F-8EAC2B608ADB}">
              <a16:predDERef xmlns:a16="http://schemas.microsoft.com/office/drawing/2014/main" pred="{7B52F727-DC5D-4782-B887-2653005FD61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1" name="Obraz 1812">
          <a:extLst>
            <a:ext uri="{FF2B5EF4-FFF2-40B4-BE49-F238E27FC236}">
              <a16:creationId xmlns:a16="http://schemas.microsoft.com/office/drawing/2014/main" id="{E8736E18-5B1F-438E-93A1-75356EECCEAB}"/>
            </a:ext>
            <a:ext uri="{147F2762-F138-4A5C-976F-8EAC2B608ADB}">
              <a16:predDERef xmlns:a16="http://schemas.microsoft.com/office/drawing/2014/main" pred="{C64C76C7-4F0B-4659-97AB-1C811C0278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2" name="Obraz 11">
          <a:extLst>
            <a:ext uri="{FF2B5EF4-FFF2-40B4-BE49-F238E27FC236}">
              <a16:creationId xmlns:a16="http://schemas.microsoft.com/office/drawing/2014/main" id="{69A62143-6685-4053-9135-AA9AD6984FFB}"/>
            </a:ext>
            <a:ext uri="{147F2762-F138-4A5C-976F-8EAC2B608ADB}">
              <a16:predDERef xmlns:a16="http://schemas.microsoft.com/office/drawing/2014/main" pred="{897B0D17-5E2B-46F4-91F7-ED0A1571EF1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3" name="Obraz 14">
          <a:extLst>
            <a:ext uri="{FF2B5EF4-FFF2-40B4-BE49-F238E27FC236}">
              <a16:creationId xmlns:a16="http://schemas.microsoft.com/office/drawing/2014/main" id="{75FBE9F0-7505-43B6-A63D-9D700458BB7D}"/>
            </a:ext>
            <a:ext uri="{147F2762-F138-4A5C-976F-8EAC2B608ADB}">
              <a16:predDERef xmlns:a16="http://schemas.microsoft.com/office/drawing/2014/main" pred="{25DFB216-5081-4CCB-ABDE-CA5A722354E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4" name="Obraz 20">
          <a:extLst>
            <a:ext uri="{FF2B5EF4-FFF2-40B4-BE49-F238E27FC236}">
              <a16:creationId xmlns:a16="http://schemas.microsoft.com/office/drawing/2014/main" id="{023DA380-230D-4329-8887-D18021F32A02}"/>
            </a:ext>
            <a:ext uri="{147F2762-F138-4A5C-976F-8EAC2B608ADB}">
              <a16:predDERef xmlns:a16="http://schemas.microsoft.com/office/drawing/2014/main" pred="{954D4684-DB93-43E3-8FFF-D2C67D5E96F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5" name="Obraz 23">
          <a:extLst>
            <a:ext uri="{FF2B5EF4-FFF2-40B4-BE49-F238E27FC236}">
              <a16:creationId xmlns:a16="http://schemas.microsoft.com/office/drawing/2014/main" id="{B404463C-6242-4C7C-BDA0-846A3AB1947E}"/>
            </a:ext>
            <a:ext uri="{147F2762-F138-4A5C-976F-8EAC2B608ADB}">
              <a16:predDERef xmlns:a16="http://schemas.microsoft.com/office/drawing/2014/main" pred="{10DD155F-D1E5-4994-A89E-4A267A43926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6" name="Obraz 1800">
          <a:extLst>
            <a:ext uri="{FF2B5EF4-FFF2-40B4-BE49-F238E27FC236}">
              <a16:creationId xmlns:a16="http://schemas.microsoft.com/office/drawing/2014/main" id="{1321DD8D-E776-400D-838F-ABFDED499F49}"/>
            </a:ext>
            <a:ext uri="{147F2762-F138-4A5C-976F-8EAC2B608ADB}">
              <a16:predDERef xmlns:a16="http://schemas.microsoft.com/office/drawing/2014/main" pred="{974AFFCD-A31B-4310-95E2-CA977B9BF45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7" name="Obraz 1803">
          <a:extLst>
            <a:ext uri="{FF2B5EF4-FFF2-40B4-BE49-F238E27FC236}">
              <a16:creationId xmlns:a16="http://schemas.microsoft.com/office/drawing/2014/main" id="{6EA0DB24-26B7-46B0-9D58-6577C24F0627}"/>
            </a:ext>
            <a:ext uri="{147F2762-F138-4A5C-976F-8EAC2B608ADB}">
              <a16:predDERef xmlns:a16="http://schemas.microsoft.com/office/drawing/2014/main" pred="{6CF4FA67-C77E-4130-B432-0CB0B016307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8" name="Obraz 1809">
          <a:extLst>
            <a:ext uri="{FF2B5EF4-FFF2-40B4-BE49-F238E27FC236}">
              <a16:creationId xmlns:a16="http://schemas.microsoft.com/office/drawing/2014/main" id="{04CF3D8A-4786-4C44-8E94-8901F7DC196E}"/>
            </a:ext>
            <a:ext uri="{147F2762-F138-4A5C-976F-8EAC2B608ADB}">
              <a16:predDERef xmlns:a16="http://schemas.microsoft.com/office/drawing/2014/main" pred="{8698A901-4A4D-4A8D-9B3C-FEC79067847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89" name="Obraz 1812">
          <a:extLst>
            <a:ext uri="{FF2B5EF4-FFF2-40B4-BE49-F238E27FC236}">
              <a16:creationId xmlns:a16="http://schemas.microsoft.com/office/drawing/2014/main" id="{275D9122-5CCD-4056-8521-9C8A7953D0B7}"/>
            </a:ext>
            <a:ext uri="{147F2762-F138-4A5C-976F-8EAC2B608ADB}">
              <a16:predDERef xmlns:a16="http://schemas.microsoft.com/office/drawing/2014/main" pred="{60E4DA6B-EC67-487F-8FCB-4DA2795AB71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0" name="Obraz 11">
          <a:extLst>
            <a:ext uri="{FF2B5EF4-FFF2-40B4-BE49-F238E27FC236}">
              <a16:creationId xmlns:a16="http://schemas.microsoft.com/office/drawing/2014/main" id="{24C771F4-ED06-4F96-8804-6AD3BB861CFB}"/>
            </a:ext>
            <a:ext uri="{147F2762-F138-4A5C-976F-8EAC2B608ADB}">
              <a16:predDERef xmlns:a16="http://schemas.microsoft.com/office/drawing/2014/main" pred="{2AC25232-444F-40D7-9955-34B19907AB1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1" name="Obraz 14">
          <a:extLst>
            <a:ext uri="{FF2B5EF4-FFF2-40B4-BE49-F238E27FC236}">
              <a16:creationId xmlns:a16="http://schemas.microsoft.com/office/drawing/2014/main" id="{4E4E6F90-F6A3-460A-8340-AE7340EAEE14}"/>
            </a:ext>
            <a:ext uri="{147F2762-F138-4A5C-976F-8EAC2B608ADB}">
              <a16:predDERef xmlns:a16="http://schemas.microsoft.com/office/drawing/2014/main" pred="{C3C93D76-A819-495E-BAE3-86C0CC1F2FF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2" name="Obraz 20">
          <a:extLst>
            <a:ext uri="{FF2B5EF4-FFF2-40B4-BE49-F238E27FC236}">
              <a16:creationId xmlns:a16="http://schemas.microsoft.com/office/drawing/2014/main" id="{897762F5-7D10-44A9-A252-FDABFF5422B6}"/>
            </a:ext>
            <a:ext uri="{147F2762-F138-4A5C-976F-8EAC2B608ADB}">
              <a16:predDERef xmlns:a16="http://schemas.microsoft.com/office/drawing/2014/main" pred="{DFA0FB23-3616-4563-9E44-473D47CE7BE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3" name="Obraz 23">
          <a:extLst>
            <a:ext uri="{FF2B5EF4-FFF2-40B4-BE49-F238E27FC236}">
              <a16:creationId xmlns:a16="http://schemas.microsoft.com/office/drawing/2014/main" id="{88C97DB0-17DD-4B22-AA62-15BD03C0583A}"/>
            </a:ext>
            <a:ext uri="{147F2762-F138-4A5C-976F-8EAC2B608ADB}">
              <a16:predDERef xmlns:a16="http://schemas.microsoft.com/office/drawing/2014/main" pred="{BC76C23C-9D6C-473E-ADAE-3800C4B7ED5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4" name="Obraz 1800">
          <a:extLst>
            <a:ext uri="{FF2B5EF4-FFF2-40B4-BE49-F238E27FC236}">
              <a16:creationId xmlns:a16="http://schemas.microsoft.com/office/drawing/2014/main" id="{AEABC6C3-B3DB-42DB-8659-DD6986B9036D}"/>
            </a:ext>
            <a:ext uri="{147F2762-F138-4A5C-976F-8EAC2B608ADB}">
              <a16:predDERef xmlns:a16="http://schemas.microsoft.com/office/drawing/2014/main" pred="{F212143B-F7C3-42C0-87C3-9E10F5AA4F8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5" name="Obraz 1803">
          <a:extLst>
            <a:ext uri="{FF2B5EF4-FFF2-40B4-BE49-F238E27FC236}">
              <a16:creationId xmlns:a16="http://schemas.microsoft.com/office/drawing/2014/main" id="{37366F60-76FC-4C38-A016-FABB94B6F2FA}"/>
            </a:ext>
            <a:ext uri="{147F2762-F138-4A5C-976F-8EAC2B608ADB}">
              <a16:predDERef xmlns:a16="http://schemas.microsoft.com/office/drawing/2014/main" pred="{B47B10ED-F157-4D57-9D1C-F152ADAB669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6" name="Obraz 1809">
          <a:extLst>
            <a:ext uri="{FF2B5EF4-FFF2-40B4-BE49-F238E27FC236}">
              <a16:creationId xmlns:a16="http://schemas.microsoft.com/office/drawing/2014/main" id="{C5AEF92E-8CDE-45B5-8E3E-2D92A63B562D}"/>
            </a:ext>
            <a:ext uri="{147F2762-F138-4A5C-976F-8EAC2B608ADB}">
              <a16:predDERef xmlns:a16="http://schemas.microsoft.com/office/drawing/2014/main" pred="{EB265689-2E3B-47B8-A7EE-0A236B5B579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7" name="Obraz 1812">
          <a:extLst>
            <a:ext uri="{FF2B5EF4-FFF2-40B4-BE49-F238E27FC236}">
              <a16:creationId xmlns:a16="http://schemas.microsoft.com/office/drawing/2014/main" id="{A37E16A0-A282-4794-B729-9249FE1EFDBD}"/>
            </a:ext>
            <a:ext uri="{147F2762-F138-4A5C-976F-8EAC2B608ADB}">
              <a16:predDERef xmlns:a16="http://schemas.microsoft.com/office/drawing/2014/main" pred="{EE453AF8-98AA-40F9-BD9A-CD7229EA3F6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8" name="Obraz 11">
          <a:extLst>
            <a:ext uri="{FF2B5EF4-FFF2-40B4-BE49-F238E27FC236}">
              <a16:creationId xmlns:a16="http://schemas.microsoft.com/office/drawing/2014/main" id="{7E4ABF8E-0E11-44F4-A289-03676114D08C}"/>
            </a:ext>
            <a:ext uri="{147F2762-F138-4A5C-976F-8EAC2B608ADB}">
              <a16:predDERef xmlns:a16="http://schemas.microsoft.com/office/drawing/2014/main" pred="{8D57FA3A-1C3C-4342-B272-50B133C766E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799" name="Obraz 14">
          <a:extLst>
            <a:ext uri="{FF2B5EF4-FFF2-40B4-BE49-F238E27FC236}">
              <a16:creationId xmlns:a16="http://schemas.microsoft.com/office/drawing/2014/main" id="{107E3AF2-1FC5-491F-83D9-F1AC72D4D7D4}"/>
            </a:ext>
            <a:ext uri="{147F2762-F138-4A5C-976F-8EAC2B608ADB}">
              <a16:predDERef xmlns:a16="http://schemas.microsoft.com/office/drawing/2014/main" pred="{B0B80C29-B57F-4B13-9694-17A22D95F5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0" name="Obraz 20">
          <a:extLst>
            <a:ext uri="{FF2B5EF4-FFF2-40B4-BE49-F238E27FC236}">
              <a16:creationId xmlns:a16="http://schemas.microsoft.com/office/drawing/2014/main" id="{BF610492-BDA0-427B-80F4-D810537651E1}"/>
            </a:ext>
            <a:ext uri="{147F2762-F138-4A5C-976F-8EAC2B608ADB}">
              <a16:predDERef xmlns:a16="http://schemas.microsoft.com/office/drawing/2014/main" pred="{DD34F059-F78A-4A15-A872-A56A2B9BF5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1" name="Obraz 23">
          <a:extLst>
            <a:ext uri="{FF2B5EF4-FFF2-40B4-BE49-F238E27FC236}">
              <a16:creationId xmlns:a16="http://schemas.microsoft.com/office/drawing/2014/main" id="{006D2DC2-0E10-4FB2-9035-CEAC4AC2840D}"/>
            </a:ext>
            <a:ext uri="{147F2762-F138-4A5C-976F-8EAC2B608ADB}">
              <a16:predDERef xmlns:a16="http://schemas.microsoft.com/office/drawing/2014/main" pred="{83397AA6-CFBA-4DBA-8046-2B8E8F147B7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2" name="Obraz 1800">
          <a:extLst>
            <a:ext uri="{FF2B5EF4-FFF2-40B4-BE49-F238E27FC236}">
              <a16:creationId xmlns:a16="http://schemas.microsoft.com/office/drawing/2014/main" id="{0B77D9A0-8AA8-4D9D-89C5-7A5D57691D01}"/>
            </a:ext>
            <a:ext uri="{147F2762-F138-4A5C-976F-8EAC2B608ADB}">
              <a16:predDERef xmlns:a16="http://schemas.microsoft.com/office/drawing/2014/main" pred="{AC36F64D-BFC8-4EC7-A604-BECE90A8B23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3" name="Obraz 1803">
          <a:extLst>
            <a:ext uri="{FF2B5EF4-FFF2-40B4-BE49-F238E27FC236}">
              <a16:creationId xmlns:a16="http://schemas.microsoft.com/office/drawing/2014/main" id="{805D2C0C-809E-40D2-A752-F0B30C0E876E}"/>
            </a:ext>
            <a:ext uri="{147F2762-F138-4A5C-976F-8EAC2B608ADB}">
              <a16:predDERef xmlns:a16="http://schemas.microsoft.com/office/drawing/2014/main" pred="{91FB6EC8-AAA9-45F8-88B1-03D30BE7ACC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4" name="Obraz 1809">
          <a:extLst>
            <a:ext uri="{FF2B5EF4-FFF2-40B4-BE49-F238E27FC236}">
              <a16:creationId xmlns:a16="http://schemas.microsoft.com/office/drawing/2014/main" id="{C22F8954-D43D-4350-AA71-FAD29721D1B7}"/>
            </a:ext>
            <a:ext uri="{147F2762-F138-4A5C-976F-8EAC2B608ADB}">
              <a16:predDERef xmlns:a16="http://schemas.microsoft.com/office/drawing/2014/main" pred="{7859CD76-1477-463F-866D-EF8B6FD90B0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5" name="Obraz 1812">
          <a:extLst>
            <a:ext uri="{FF2B5EF4-FFF2-40B4-BE49-F238E27FC236}">
              <a16:creationId xmlns:a16="http://schemas.microsoft.com/office/drawing/2014/main" id="{212A443D-1D02-4005-92FC-02B8D0E40D6E}"/>
            </a:ext>
            <a:ext uri="{147F2762-F138-4A5C-976F-8EAC2B608ADB}">
              <a16:predDERef xmlns:a16="http://schemas.microsoft.com/office/drawing/2014/main" pred="{95B09F39-1878-4B03-AC51-46255AFCB9F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6" name="Obraz 11">
          <a:extLst>
            <a:ext uri="{FF2B5EF4-FFF2-40B4-BE49-F238E27FC236}">
              <a16:creationId xmlns:a16="http://schemas.microsoft.com/office/drawing/2014/main" id="{F0F6C03D-EF89-4C29-AC5D-65FC08B3BA56}"/>
            </a:ext>
            <a:ext uri="{147F2762-F138-4A5C-976F-8EAC2B608ADB}">
              <a16:predDERef xmlns:a16="http://schemas.microsoft.com/office/drawing/2014/main" pred="{836E2D13-ED16-4A5A-85F4-847D38E409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7" name="Obraz 14">
          <a:extLst>
            <a:ext uri="{FF2B5EF4-FFF2-40B4-BE49-F238E27FC236}">
              <a16:creationId xmlns:a16="http://schemas.microsoft.com/office/drawing/2014/main" id="{08B2ECC2-E1C6-4628-AD34-F29D6AB7B7A0}"/>
            </a:ext>
            <a:ext uri="{147F2762-F138-4A5C-976F-8EAC2B608ADB}">
              <a16:predDERef xmlns:a16="http://schemas.microsoft.com/office/drawing/2014/main" pred="{820505E9-493E-4DC7-A412-C590D5B2D79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8" name="Obraz 20">
          <a:extLst>
            <a:ext uri="{FF2B5EF4-FFF2-40B4-BE49-F238E27FC236}">
              <a16:creationId xmlns:a16="http://schemas.microsoft.com/office/drawing/2014/main" id="{D53032DB-5545-4E57-BF1B-451B1FDEA605}"/>
            </a:ext>
            <a:ext uri="{147F2762-F138-4A5C-976F-8EAC2B608ADB}">
              <a16:predDERef xmlns:a16="http://schemas.microsoft.com/office/drawing/2014/main" pred="{99A94E1D-1F0D-410E-B14A-3B09463B0C2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09" name="Obraz 23">
          <a:extLst>
            <a:ext uri="{FF2B5EF4-FFF2-40B4-BE49-F238E27FC236}">
              <a16:creationId xmlns:a16="http://schemas.microsoft.com/office/drawing/2014/main" id="{12C4DF03-9B27-412F-BADA-4DCD03D69DCD}"/>
            </a:ext>
            <a:ext uri="{147F2762-F138-4A5C-976F-8EAC2B608ADB}">
              <a16:predDERef xmlns:a16="http://schemas.microsoft.com/office/drawing/2014/main" pred="{15E8E27A-6F28-452E-894D-20A12040D91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0" name="Obraz 1800">
          <a:extLst>
            <a:ext uri="{FF2B5EF4-FFF2-40B4-BE49-F238E27FC236}">
              <a16:creationId xmlns:a16="http://schemas.microsoft.com/office/drawing/2014/main" id="{D32966ED-A60C-4539-86F9-9DFF3B56844E}"/>
            </a:ext>
            <a:ext uri="{147F2762-F138-4A5C-976F-8EAC2B608ADB}">
              <a16:predDERef xmlns:a16="http://schemas.microsoft.com/office/drawing/2014/main" pred="{3D1614B8-1ADB-4280-BB05-9F19AFA683A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1" name="Obraz 1803">
          <a:extLst>
            <a:ext uri="{FF2B5EF4-FFF2-40B4-BE49-F238E27FC236}">
              <a16:creationId xmlns:a16="http://schemas.microsoft.com/office/drawing/2014/main" id="{394F3D0C-ED5E-45A2-A7AA-FC67157BF0CC}"/>
            </a:ext>
            <a:ext uri="{147F2762-F138-4A5C-976F-8EAC2B608ADB}">
              <a16:predDERef xmlns:a16="http://schemas.microsoft.com/office/drawing/2014/main" pred="{0057F60A-E7A4-4EDF-B27F-07FA2777F24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2" name="Obraz 1809">
          <a:extLst>
            <a:ext uri="{FF2B5EF4-FFF2-40B4-BE49-F238E27FC236}">
              <a16:creationId xmlns:a16="http://schemas.microsoft.com/office/drawing/2014/main" id="{068C450B-9835-4FCE-9A56-CA7361DD544B}"/>
            </a:ext>
            <a:ext uri="{147F2762-F138-4A5C-976F-8EAC2B608ADB}">
              <a16:predDERef xmlns:a16="http://schemas.microsoft.com/office/drawing/2014/main" pred="{702AFE6D-7E0F-4464-85FA-DEC5ADF0B93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3" name="Obraz 1812">
          <a:extLst>
            <a:ext uri="{FF2B5EF4-FFF2-40B4-BE49-F238E27FC236}">
              <a16:creationId xmlns:a16="http://schemas.microsoft.com/office/drawing/2014/main" id="{064434F2-EC4E-47D8-B90B-3E53F0E5D592}"/>
            </a:ext>
            <a:ext uri="{147F2762-F138-4A5C-976F-8EAC2B608ADB}">
              <a16:predDERef xmlns:a16="http://schemas.microsoft.com/office/drawing/2014/main" pred="{DB507EDA-FC52-4B71-828E-375599FB80D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4" name="Obraz 11">
          <a:extLst>
            <a:ext uri="{FF2B5EF4-FFF2-40B4-BE49-F238E27FC236}">
              <a16:creationId xmlns:a16="http://schemas.microsoft.com/office/drawing/2014/main" id="{BB49648A-1A2D-4542-96E9-157EB6C6015E}"/>
            </a:ext>
            <a:ext uri="{147F2762-F138-4A5C-976F-8EAC2B608ADB}">
              <a16:predDERef xmlns:a16="http://schemas.microsoft.com/office/drawing/2014/main" pred="{F0B42D10-4783-42BB-B52B-A1046237C73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5" name="Obraz 14">
          <a:extLst>
            <a:ext uri="{FF2B5EF4-FFF2-40B4-BE49-F238E27FC236}">
              <a16:creationId xmlns:a16="http://schemas.microsoft.com/office/drawing/2014/main" id="{170410EA-571A-44FD-9154-046F5ED53E22}"/>
            </a:ext>
            <a:ext uri="{147F2762-F138-4A5C-976F-8EAC2B608ADB}">
              <a16:predDERef xmlns:a16="http://schemas.microsoft.com/office/drawing/2014/main" pred="{BBD6669A-2EA8-4307-83B9-576F6DB4624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6" name="Obraz 20">
          <a:extLst>
            <a:ext uri="{FF2B5EF4-FFF2-40B4-BE49-F238E27FC236}">
              <a16:creationId xmlns:a16="http://schemas.microsoft.com/office/drawing/2014/main" id="{013DE035-0721-4659-AF23-460DC7604A16}"/>
            </a:ext>
            <a:ext uri="{147F2762-F138-4A5C-976F-8EAC2B608ADB}">
              <a16:predDERef xmlns:a16="http://schemas.microsoft.com/office/drawing/2014/main" pred="{B76EE03B-D5C8-43E3-991F-7FA3177DBB3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7" name="Obraz 23">
          <a:extLst>
            <a:ext uri="{FF2B5EF4-FFF2-40B4-BE49-F238E27FC236}">
              <a16:creationId xmlns:a16="http://schemas.microsoft.com/office/drawing/2014/main" id="{7C6C0A63-F772-4C0D-9AA5-3B21905F5624}"/>
            </a:ext>
            <a:ext uri="{147F2762-F138-4A5C-976F-8EAC2B608ADB}">
              <a16:predDERef xmlns:a16="http://schemas.microsoft.com/office/drawing/2014/main" pred="{AA27FBD9-DD84-4A0B-87E7-77D54608D79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8" name="Obraz 1800">
          <a:extLst>
            <a:ext uri="{FF2B5EF4-FFF2-40B4-BE49-F238E27FC236}">
              <a16:creationId xmlns:a16="http://schemas.microsoft.com/office/drawing/2014/main" id="{2787C22F-F284-4F86-8BC5-1EB56FC0BA1A}"/>
            </a:ext>
            <a:ext uri="{147F2762-F138-4A5C-976F-8EAC2B608ADB}">
              <a16:predDERef xmlns:a16="http://schemas.microsoft.com/office/drawing/2014/main" pred="{2CAC4C79-9B4A-4C07-90E5-740C194F3FD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19" name="Obraz 1803">
          <a:extLst>
            <a:ext uri="{FF2B5EF4-FFF2-40B4-BE49-F238E27FC236}">
              <a16:creationId xmlns:a16="http://schemas.microsoft.com/office/drawing/2014/main" id="{DC5373A7-D658-405D-B775-43F66D5EFCC4}"/>
            </a:ext>
            <a:ext uri="{147F2762-F138-4A5C-976F-8EAC2B608ADB}">
              <a16:predDERef xmlns:a16="http://schemas.microsoft.com/office/drawing/2014/main" pred="{E9FCA6BE-C46B-44AE-A6F6-9F9FF51F943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0" name="Obraz 1809">
          <a:extLst>
            <a:ext uri="{FF2B5EF4-FFF2-40B4-BE49-F238E27FC236}">
              <a16:creationId xmlns:a16="http://schemas.microsoft.com/office/drawing/2014/main" id="{6B56DB2A-BE63-4D6D-9D94-F26EBA59DAF7}"/>
            </a:ext>
            <a:ext uri="{147F2762-F138-4A5C-976F-8EAC2B608ADB}">
              <a16:predDERef xmlns:a16="http://schemas.microsoft.com/office/drawing/2014/main" pred="{55D8161F-63FF-456A-80DD-EED97FDFE19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1" name="Obraz 1812">
          <a:extLst>
            <a:ext uri="{FF2B5EF4-FFF2-40B4-BE49-F238E27FC236}">
              <a16:creationId xmlns:a16="http://schemas.microsoft.com/office/drawing/2014/main" id="{E194E6DF-6DB3-43E0-A5F9-F3F0440714B6}"/>
            </a:ext>
            <a:ext uri="{147F2762-F138-4A5C-976F-8EAC2B608ADB}">
              <a16:predDERef xmlns:a16="http://schemas.microsoft.com/office/drawing/2014/main" pred="{104C754D-D098-4037-8BA6-62735B11CA6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2" name="Obraz 11">
          <a:extLst>
            <a:ext uri="{FF2B5EF4-FFF2-40B4-BE49-F238E27FC236}">
              <a16:creationId xmlns:a16="http://schemas.microsoft.com/office/drawing/2014/main" id="{46FE3E68-6C70-45CF-82ED-DA6071A4A6B4}"/>
            </a:ext>
            <a:ext uri="{147F2762-F138-4A5C-976F-8EAC2B608ADB}">
              <a16:predDERef xmlns:a16="http://schemas.microsoft.com/office/drawing/2014/main" pred="{1C333E20-4040-4AB4-99E6-860EF221CE0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3" name="Obraz 14">
          <a:extLst>
            <a:ext uri="{FF2B5EF4-FFF2-40B4-BE49-F238E27FC236}">
              <a16:creationId xmlns:a16="http://schemas.microsoft.com/office/drawing/2014/main" id="{E5AE0C93-4155-4786-9E7D-22D317FB4C50}"/>
            </a:ext>
            <a:ext uri="{147F2762-F138-4A5C-976F-8EAC2B608ADB}">
              <a16:predDERef xmlns:a16="http://schemas.microsoft.com/office/drawing/2014/main" pred="{4505447A-CC3D-4B8A-B15F-C85BE14B2F1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4" name="Obraz 20">
          <a:extLst>
            <a:ext uri="{FF2B5EF4-FFF2-40B4-BE49-F238E27FC236}">
              <a16:creationId xmlns:a16="http://schemas.microsoft.com/office/drawing/2014/main" id="{10B8ADDC-0CD6-425B-86FA-387810D28971}"/>
            </a:ext>
            <a:ext uri="{147F2762-F138-4A5C-976F-8EAC2B608ADB}">
              <a16:predDERef xmlns:a16="http://schemas.microsoft.com/office/drawing/2014/main" pred="{4DCB0FB7-EB26-4484-AFE0-36F098F9CF9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5" name="Obraz 23">
          <a:extLst>
            <a:ext uri="{FF2B5EF4-FFF2-40B4-BE49-F238E27FC236}">
              <a16:creationId xmlns:a16="http://schemas.microsoft.com/office/drawing/2014/main" id="{2E9C26FE-4FFB-4895-B0B8-747AD91DF01B}"/>
            </a:ext>
            <a:ext uri="{147F2762-F138-4A5C-976F-8EAC2B608ADB}">
              <a16:predDERef xmlns:a16="http://schemas.microsoft.com/office/drawing/2014/main" pred="{7F92220B-0529-4760-BE4D-0673B9A0C26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6" name="Obraz 1800">
          <a:extLst>
            <a:ext uri="{FF2B5EF4-FFF2-40B4-BE49-F238E27FC236}">
              <a16:creationId xmlns:a16="http://schemas.microsoft.com/office/drawing/2014/main" id="{D99B81F7-BCD7-46A1-971C-FDB29E62E98B}"/>
            </a:ext>
            <a:ext uri="{147F2762-F138-4A5C-976F-8EAC2B608ADB}">
              <a16:predDERef xmlns:a16="http://schemas.microsoft.com/office/drawing/2014/main" pred="{5F2AA9A4-A8A3-4B87-AE98-6AE984CA6A1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7" name="Obraz 1803">
          <a:extLst>
            <a:ext uri="{FF2B5EF4-FFF2-40B4-BE49-F238E27FC236}">
              <a16:creationId xmlns:a16="http://schemas.microsoft.com/office/drawing/2014/main" id="{C61AD83F-1DE7-4B37-94C2-9BB4D2633BD1}"/>
            </a:ext>
            <a:ext uri="{147F2762-F138-4A5C-976F-8EAC2B608ADB}">
              <a16:predDERef xmlns:a16="http://schemas.microsoft.com/office/drawing/2014/main" pred="{FC1F1917-B850-474E-BA3F-9B676EA6838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8" name="Obraz 1809">
          <a:extLst>
            <a:ext uri="{FF2B5EF4-FFF2-40B4-BE49-F238E27FC236}">
              <a16:creationId xmlns:a16="http://schemas.microsoft.com/office/drawing/2014/main" id="{F69697B3-DFE1-43B8-A5CB-592EF0B30227}"/>
            </a:ext>
            <a:ext uri="{147F2762-F138-4A5C-976F-8EAC2B608ADB}">
              <a16:predDERef xmlns:a16="http://schemas.microsoft.com/office/drawing/2014/main" pred="{7A7EEF20-2C35-4670-A15D-E6DA6985723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29" name="Obraz 1812">
          <a:extLst>
            <a:ext uri="{FF2B5EF4-FFF2-40B4-BE49-F238E27FC236}">
              <a16:creationId xmlns:a16="http://schemas.microsoft.com/office/drawing/2014/main" id="{027CC3FE-15EE-4D0E-99F7-1F419B4971E0}"/>
            </a:ext>
            <a:ext uri="{147F2762-F138-4A5C-976F-8EAC2B608ADB}">
              <a16:predDERef xmlns:a16="http://schemas.microsoft.com/office/drawing/2014/main" pred="{8D51B5E8-67F6-4391-BAE9-A18C7B95CCD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0" name="Obraz 11">
          <a:extLst>
            <a:ext uri="{FF2B5EF4-FFF2-40B4-BE49-F238E27FC236}">
              <a16:creationId xmlns:a16="http://schemas.microsoft.com/office/drawing/2014/main" id="{5C15A2DA-2C1D-4145-A87F-B197CDA93CE8}"/>
            </a:ext>
            <a:ext uri="{147F2762-F138-4A5C-976F-8EAC2B608ADB}">
              <a16:predDERef xmlns:a16="http://schemas.microsoft.com/office/drawing/2014/main" pred="{0B70F51E-70FF-4ADA-90C4-67BA56D1626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1" name="Obraz 14">
          <a:extLst>
            <a:ext uri="{FF2B5EF4-FFF2-40B4-BE49-F238E27FC236}">
              <a16:creationId xmlns:a16="http://schemas.microsoft.com/office/drawing/2014/main" id="{746B36D2-DEA1-485D-BF8D-11E8623445A7}"/>
            </a:ext>
            <a:ext uri="{147F2762-F138-4A5C-976F-8EAC2B608ADB}">
              <a16:predDERef xmlns:a16="http://schemas.microsoft.com/office/drawing/2014/main" pred="{91ADBE05-AD5B-4CF7-866B-6807590F6FC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2" name="Obraz 20">
          <a:extLst>
            <a:ext uri="{FF2B5EF4-FFF2-40B4-BE49-F238E27FC236}">
              <a16:creationId xmlns:a16="http://schemas.microsoft.com/office/drawing/2014/main" id="{8F9FF8F5-5CAE-424F-B184-82BF04857A81}"/>
            </a:ext>
            <a:ext uri="{147F2762-F138-4A5C-976F-8EAC2B608ADB}">
              <a16:predDERef xmlns:a16="http://schemas.microsoft.com/office/drawing/2014/main" pred="{BB4A35AC-0D83-43FA-81A6-9B4B9FC1D38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3" name="Obraz 23">
          <a:extLst>
            <a:ext uri="{FF2B5EF4-FFF2-40B4-BE49-F238E27FC236}">
              <a16:creationId xmlns:a16="http://schemas.microsoft.com/office/drawing/2014/main" id="{64948954-9BAD-4C5B-8BFE-3339EBF5B9A4}"/>
            </a:ext>
            <a:ext uri="{147F2762-F138-4A5C-976F-8EAC2B608ADB}">
              <a16:predDERef xmlns:a16="http://schemas.microsoft.com/office/drawing/2014/main" pred="{01B317D4-D544-40AB-801B-5E24F8EF544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4" name="Obraz 1800">
          <a:extLst>
            <a:ext uri="{FF2B5EF4-FFF2-40B4-BE49-F238E27FC236}">
              <a16:creationId xmlns:a16="http://schemas.microsoft.com/office/drawing/2014/main" id="{1FB07614-4D57-42E8-ACA9-7D9173C0A6DD}"/>
            </a:ext>
            <a:ext uri="{147F2762-F138-4A5C-976F-8EAC2B608ADB}">
              <a16:predDERef xmlns:a16="http://schemas.microsoft.com/office/drawing/2014/main" pred="{6F771A3B-0221-4970-8723-DF909825FCA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5" name="Obraz 1803">
          <a:extLst>
            <a:ext uri="{FF2B5EF4-FFF2-40B4-BE49-F238E27FC236}">
              <a16:creationId xmlns:a16="http://schemas.microsoft.com/office/drawing/2014/main" id="{42B1B8D8-D58F-437C-9512-CF5733D41275}"/>
            </a:ext>
            <a:ext uri="{147F2762-F138-4A5C-976F-8EAC2B608ADB}">
              <a16:predDERef xmlns:a16="http://schemas.microsoft.com/office/drawing/2014/main" pred="{C7216287-3692-4EF5-A0AE-A228FC8BC55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6" name="Obraz 1809">
          <a:extLst>
            <a:ext uri="{FF2B5EF4-FFF2-40B4-BE49-F238E27FC236}">
              <a16:creationId xmlns:a16="http://schemas.microsoft.com/office/drawing/2014/main" id="{BF292ECE-8140-4D2E-B5CF-5D1E50648F16}"/>
            </a:ext>
            <a:ext uri="{147F2762-F138-4A5C-976F-8EAC2B608ADB}">
              <a16:predDERef xmlns:a16="http://schemas.microsoft.com/office/drawing/2014/main" pred="{1BCB92A2-0139-41C5-9383-ECCDDAA3A8E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7" name="Obraz 1812">
          <a:extLst>
            <a:ext uri="{FF2B5EF4-FFF2-40B4-BE49-F238E27FC236}">
              <a16:creationId xmlns:a16="http://schemas.microsoft.com/office/drawing/2014/main" id="{CC1E3BE8-1AAF-4CBC-8589-F58D7256F0C8}"/>
            </a:ext>
            <a:ext uri="{147F2762-F138-4A5C-976F-8EAC2B608ADB}">
              <a16:predDERef xmlns:a16="http://schemas.microsoft.com/office/drawing/2014/main" pred="{FB8835AC-C004-4642-AF5F-7873DACD3EE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8" name="Obraz 11">
          <a:extLst>
            <a:ext uri="{FF2B5EF4-FFF2-40B4-BE49-F238E27FC236}">
              <a16:creationId xmlns:a16="http://schemas.microsoft.com/office/drawing/2014/main" id="{8401904A-C1A7-4B47-9D68-E34D74AB41A9}"/>
            </a:ext>
            <a:ext uri="{147F2762-F138-4A5C-976F-8EAC2B608ADB}">
              <a16:predDERef xmlns:a16="http://schemas.microsoft.com/office/drawing/2014/main" pred="{85C5243D-93D8-4A99-9441-FE4EE4F432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39" name="Obraz 14">
          <a:extLst>
            <a:ext uri="{FF2B5EF4-FFF2-40B4-BE49-F238E27FC236}">
              <a16:creationId xmlns:a16="http://schemas.microsoft.com/office/drawing/2014/main" id="{00D7E83B-EEA9-4406-AA61-13D2263B859B}"/>
            </a:ext>
            <a:ext uri="{147F2762-F138-4A5C-976F-8EAC2B608ADB}">
              <a16:predDERef xmlns:a16="http://schemas.microsoft.com/office/drawing/2014/main" pred="{A9F19B24-4D21-47CC-AA9D-AD0CD353887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0" name="Obraz 20">
          <a:extLst>
            <a:ext uri="{FF2B5EF4-FFF2-40B4-BE49-F238E27FC236}">
              <a16:creationId xmlns:a16="http://schemas.microsoft.com/office/drawing/2014/main" id="{5F1F58C1-C499-45B4-B9FC-082E8ED0D81D}"/>
            </a:ext>
            <a:ext uri="{147F2762-F138-4A5C-976F-8EAC2B608ADB}">
              <a16:predDERef xmlns:a16="http://schemas.microsoft.com/office/drawing/2014/main" pred="{33E834E8-9F25-49EA-8F83-E79150701AD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1" name="Obraz 23">
          <a:extLst>
            <a:ext uri="{FF2B5EF4-FFF2-40B4-BE49-F238E27FC236}">
              <a16:creationId xmlns:a16="http://schemas.microsoft.com/office/drawing/2014/main" id="{B9D9DE2E-A03E-4171-BC27-F25A99BAAD46}"/>
            </a:ext>
            <a:ext uri="{147F2762-F138-4A5C-976F-8EAC2B608ADB}">
              <a16:predDERef xmlns:a16="http://schemas.microsoft.com/office/drawing/2014/main" pred="{2310BEF8-24DE-4418-B320-A23B00A74C4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2" name="Obraz 1800">
          <a:extLst>
            <a:ext uri="{FF2B5EF4-FFF2-40B4-BE49-F238E27FC236}">
              <a16:creationId xmlns:a16="http://schemas.microsoft.com/office/drawing/2014/main" id="{CE6F4ACD-E380-4D26-ACCD-9B197DC46A76}"/>
            </a:ext>
            <a:ext uri="{147F2762-F138-4A5C-976F-8EAC2B608ADB}">
              <a16:predDERef xmlns:a16="http://schemas.microsoft.com/office/drawing/2014/main" pred="{6207D63B-C4D7-4DE0-9254-8190786035C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3" name="Obraz 1803">
          <a:extLst>
            <a:ext uri="{FF2B5EF4-FFF2-40B4-BE49-F238E27FC236}">
              <a16:creationId xmlns:a16="http://schemas.microsoft.com/office/drawing/2014/main" id="{4430AB6B-7CF6-4AB1-A889-6CDD5C21D3AF}"/>
            </a:ext>
            <a:ext uri="{147F2762-F138-4A5C-976F-8EAC2B608ADB}">
              <a16:predDERef xmlns:a16="http://schemas.microsoft.com/office/drawing/2014/main" pred="{A264E444-CF77-40E7-9E94-798528F5AEB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4" name="Obraz 1809">
          <a:extLst>
            <a:ext uri="{FF2B5EF4-FFF2-40B4-BE49-F238E27FC236}">
              <a16:creationId xmlns:a16="http://schemas.microsoft.com/office/drawing/2014/main" id="{996CBCCE-C0C5-452F-BBA5-A873956BFA58}"/>
            </a:ext>
            <a:ext uri="{147F2762-F138-4A5C-976F-8EAC2B608ADB}">
              <a16:predDERef xmlns:a16="http://schemas.microsoft.com/office/drawing/2014/main" pred="{94594482-B444-4EDE-81C9-4281AFB0F6E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5" name="Obraz 1812">
          <a:extLst>
            <a:ext uri="{FF2B5EF4-FFF2-40B4-BE49-F238E27FC236}">
              <a16:creationId xmlns:a16="http://schemas.microsoft.com/office/drawing/2014/main" id="{CB2EBB15-CB95-46A6-812A-5A1B47E0A9C4}"/>
            </a:ext>
            <a:ext uri="{147F2762-F138-4A5C-976F-8EAC2B608ADB}">
              <a16:predDERef xmlns:a16="http://schemas.microsoft.com/office/drawing/2014/main" pred="{27A1089A-1F4A-4B9A-91E4-EA1DA411311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6" name="Obraz 11">
          <a:extLst>
            <a:ext uri="{FF2B5EF4-FFF2-40B4-BE49-F238E27FC236}">
              <a16:creationId xmlns:a16="http://schemas.microsoft.com/office/drawing/2014/main" id="{ED129E3C-8D9A-4735-9906-36C66AB91FB7}"/>
            </a:ext>
            <a:ext uri="{147F2762-F138-4A5C-976F-8EAC2B608ADB}">
              <a16:predDERef xmlns:a16="http://schemas.microsoft.com/office/drawing/2014/main" pred="{700DE8FE-1511-4986-84F3-2B221685872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7" name="Obraz 14">
          <a:extLst>
            <a:ext uri="{FF2B5EF4-FFF2-40B4-BE49-F238E27FC236}">
              <a16:creationId xmlns:a16="http://schemas.microsoft.com/office/drawing/2014/main" id="{D495E114-1F3D-4A25-B5D8-F8FEBB4457A0}"/>
            </a:ext>
            <a:ext uri="{147F2762-F138-4A5C-976F-8EAC2B608ADB}">
              <a16:predDERef xmlns:a16="http://schemas.microsoft.com/office/drawing/2014/main" pred="{AE5F983E-EC9F-4F24-A3AD-092D22AE9D1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8" name="Obraz 20">
          <a:extLst>
            <a:ext uri="{FF2B5EF4-FFF2-40B4-BE49-F238E27FC236}">
              <a16:creationId xmlns:a16="http://schemas.microsoft.com/office/drawing/2014/main" id="{FF173355-42A5-4630-9C2A-C7D5475828E9}"/>
            </a:ext>
            <a:ext uri="{147F2762-F138-4A5C-976F-8EAC2B608ADB}">
              <a16:predDERef xmlns:a16="http://schemas.microsoft.com/office/drawing/2014/main" pred="{DA33BC21-F617-41F5-87E3-62ECB32E895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49" name="Obraz 23">
          <a:extLst>
            <a:ext uri="{FF2B5EF4-FFF2-40B4-BE49-F238E27FC236}">
              <a16:creationId xmlns:a16="http://schemas.microsoft.com/office/drawing/2014/main" id="{F55381BE-2332-40BE-81AD-ECD7D30F8315}"/>
            </a:ext>
            <a:ext uri="{147F2762-F138-4A5C-976F-8EAC2B608ADB}">
              <a16:predDERef xmlns:a16="http://schemas.microsoft.com/office/drawing/2014/main" pred="{2E98C42B-B7E2-4E1A-89D6-897EBA8E402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0" name="Obraz 1800">
          <a:extLst>
            <a:ext uri="{FF2B5EF4-FFF2-40B4-BE49-F238E27FC236}">
              <a16:creationId xmlns:a16="http://schemas.microsoft.com/office/drawing/2014/main" id="{A57D3BA7-9471-4286-9D50-FF23B2C97EF3}"/>
            </a:ext>
            <a:ext uri="{147F2762-F138-4A5C-976F-8EAC2B608ADB}">
              <a16:predDERef xmlns:a16="http://schemas.microsoft.com/office/drawing/2014/main" pred="{429E1DF9-215D-4D33-B8EB-70BFF7C0201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1" name="Obraz 1803">
          <a:extLst>
            <a:ext uri="{FF2B5EF4-FFF2-40B4-BE49-F238E27FC236}">
              <a16:creationId xmlns:a16="http://schemas.microsoft.com/office/drawing/2014/main" id="{59B100B6-7596-4466-A8AA-CA6E2A6D598A}"/>
            </a:ext>
            <a:ext uri="{147F2762-F138-4A5C-976F-8EAC2B608ADB}">
              <a16:predDERef xmlns:a16="http://schemas.microsoft.com/office/drawing/2014/main" pred="{68AA2E51-BF2D-4762-B53D-292DE5976DC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2" name="Obraz 1809">
          <a:extLst>
            <a:ext uri="{FF2B5EF4-FFF2-40B4-BE49-F238E27FC236}">
              <a16:creationId xmlns:a16="http://schemas.microsoft.com/office/drawing/2014/main" id="{A6543B9C-2A27-4502-B7B8-2E253BEFA798}"/>
            </a:ext>
            <a:ext uri="{147F2762-F138-4A5C-976F-8EAC2B608ADB}">
              <a16:predDERef xmlns:a16="http://schemas.microsoft.com/office/drawing/2014/main" pred="{A91D656D-1000-4795-BC36-5A065A6DD75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3" name="Obraz 1812">
          <a:extLst>
            <a:ext uri="{FF2B5EF4-FFF2-40B4-BE49-F238E27FC236}">
              <a16:creationId xmlns:a16="http://schemas.microsoft.com/office/drawing/2014/main" id="{68431177-73A1-4613-B0C8-33B76351A741}"/>
            </a:ext>
            <a:ext uri="{147F2762-F138-4A5C-976F-8EAC2B608ADB}">
              <a16:predDERef xmlns:a16="http://schemas.microsoft.com/office/drawing/2014/main" pred="{30ED9972-A0C2-4264-9DBF-E52565D7ABD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4" name="Obraz 11">
          <a:extLst>
            <a:ext uri="{FF2B5EF4-FFF2-40B4-BE49-F238E27FC236}">
              <a16:creationId xmlns:a16="http://schemas.microsoft.com/office/drawing/2014/main" id="{0451512A-7A1C-437C-8C0B-A6F57EA6B69A}"/>
            </a:ext>
            <a:ext uri="{147F2762-F138-4A5C-976F-8EAC2B608ADB}">
              <a16:predDERef xmlns:a16="http://schemas.microsoft.com/office/drawing/2014/main" pred="{9921F5E2-9916-49F4-B0D0-BB3D98F8358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5" name="Obraz 14">
          <a:extLst>
            <a:ext uri="{FF2B5EF4-FFF2-40B4-BE49-F238E27FC236}">
              <a16:creationId xmlns:a16="http://schemas.microsoft.com/office/drawing/2014/main" id="{90D6F49F-1E89-44B9-ADBA-532E2E9037B2}"/>
            </a:ext>
            <a:ext uri="{147F2762-F138-4A5C-976F-8EAC2B608ADB}">
              <a16:predDERef xmlns:a16="http://schemas.microsoft.com/office/drawing/2014/main" pred="{0B5AD6DF-C486-43B5-93DF-FAB1BB68048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6" name="Obraz 20">
          <a:extLst>
            <a:ext uri="{FF2B5EF4-FFF2-40B4-BE49-F238E27FC236}">
              <a16:creationId xmlns:a16="http://schemas.microsoft.com/office/drawing/2014/main" id="{1B3DC662-0D18-4708-B4EF-FBED4CE220C3}"/>
            </a:ext>
            <a:ext uri="{147F2762-F138-4A5C-976F-8EAC2B608ADB}">
              <a16:predDERef xmlns:a16="http://schemas.microsoft.com/office/drawing/2014/main" pred="{0C65A0D1-DFC6-49D5-9967-C78DDA578F2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7" name="Obraz 23">
          <a:extLst>
            <a:ext uri="{FF2B5EF4-FFF2-40B4-BE49-F238E27FC236}">
              <a16:creationId xmlns:a16="http://schemas.microsoft.com/office/drawing/2014/main" id="{A2F68D23-ECAB-4576-B659-9630BAC82CDA}"/>
            </a:ext>
            <a:ext uri="{147F2762-F138-4A5C-976F-8EAC2B608ADB}">
              <a16:predDERef xmlns:a16="http://schemas.microsoft.com/office/drawing/2014/main" pred="{05F922C2-C804-47A6-BD76-BD704153D92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8" name="Obraz 1800">
          <a:extLst>
            <a:ext uri="{FF2B5EF4-FFF2-40B4-BE49-F238E27FC236}">
              <a16:creationId xmlns:a16="http://schemas.microsoft.com/office/drawing/2014/main" id="{7A86E984-1453-44D6-B6B2-7C6BE515E32D}"/>
            </a:ext>
            <a:ext uri="{147F2762-F138-4A5C-976F-8EAC2B608ADB}">
              <a16:predDERef xmlns:a16="http://schemas.microsoft.com/office/drawing/2014/main" pred="{8CEB88CE-9395-4136-AD83-10477C8A17A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59" name="Obraz 1803">
          <a:extLst>
            <a:ext uri="{FF2B5EF4-FFF2-40B4-BE49-F238E27FC236}">
              <a16:creationId xmlns:a16="http://schemas.microsoft.com/office/drawing/2014/main" id="{C947C035-3D8C-4E51-AFCD-7FC9949D632E}"/>
            </a:ext>
            <a:ext uri="{147F2762-F138-4A5C-976F-8EAC2B608ADB}">
              <a16:predDERef xmlns:a16="http://schemas.microsoft.com/office/drawing/2014/main" pred="{E1D575E6-4226-44D9-BBB9-4FF08F08F3F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0" name="Obraz 1809">
          <a:extLst>
            <a:ext uri="{FF2B5EF4-FFF2-40B4-BE49-F238E27FC236}">
              <a16:creationId xmlns:a16="http://schemas.microsoft.com/office/drawing/2014/main" id="{CD89DC51-2543-4FC0-AA9F-B27FE84D7E51}"/>
            </a:ext>
            <a:ext uri="{147F2762-F138-4A5C-976F-8EAC2B608ADB}">
              <a16:predDERef xmlns:a16="http://schemas.microsoft.com/office/drawing/2014/main" pred="{9C030465-E37E-45A7-8CCE-7512FE73D5C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1" name="Obraz 1812">
          <a:extLst>
            <a:ext uri="{FF2B5EF4-FFF2-40B4-BE49-F238E27FC236}">
              <a16:creationId xmlns:a16="http://schemas.microsoft.com/office/drawing/2014/main" id="{5BFB2C80-4B6D-494E-90D3-84BD246DC7D9}"/>
            </a:ext>
            <a:ext uri="{147F2762-F138-4A5C-976F-8EAC2B608ADB}">
              <a16:predDERef xmlns:a16="http://schemas.microsoft.com/office/drawing/2014/main" pred="{828AD6E0-ED0A-4B7F-86F4-3AF35E1318E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2" name="Obraz 11">
          <a:extLst>
            <a:ext uri="{FF2B5EF4-FFF2-40B4-BE49-F238E27FC236}">
              <a16:creationId xmlns:a16="http://schemas.microsoft.com/office/drawing/2014/main" id="{F423C142-200E-4E3E-9A99-D251C3321CE8}"/>
            </a:ext>
            <a:ext uri="{147F2762-F138-4A5C-976F-8EAC2B608ADB}">
              <a16:predDERef xmlns:a16="http://schemas.microsoft.com/office/drawing/2014/main" pred="{DAC8994A-0F90-49E0-B6F8-49E457072F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3" name="Obraz 14">
          <a:extLst>
            <a:ext uri="{FF2B5EF4-FFF2-40B4-BE49-F238E27FC236}">
              <a16:creationId xmlns:a16="http://schemas.microsoft.com/office/drawing/2014/main" id="{6B83B337-6640-437A-A05C-FD7B77D4409C}"/>
            </a:ext>
            <a:ext uri="{147F2762-F138-4A5C-976F-8EAC2B608ADB}">
              <a16:predDERef xmlns:a16="http://schemas.microsoft.com/office/drawing/2014/main" pred="{711B0400-5BEB-45AA-A4E6-FA86BBE55DC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4" name="Obraz 20">
          <a:extLst>
            <a:ext uri="{FF2B5EF4-FFF2-40B4-BE49-F238E27FC236}">
              <a16:creationId xmlns:a16="http://schemas.microsoft.com/office/drawing/2014/main" id="{485FBC3D-4EFF-4A30-9FF5-65EA1D111319}"/>
            </a:ext>
            <a:ext uri="{147F2762-F138-4A5C-976F-8EAC2B608ADB}">
              <a16:predDERef xmlns:a16="http://schemas.microsoft.com/office/drawing/2014/main" pred="{0B6464B3-F480-4EFC-BAB9-6E52E820B4D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5" name="Obraz 23">
          <a:extLst>
            <a:ext uri="{FF2B5EF4-FFF2-40B4-BE49-F238E27FC236}">
              <a16:creationId xmlns:a16="http://schemas.microsoft.com/office/drawing/2014/main" id="{DBAEA23C-C111-4086-9297-D580887E52F7}"/>
            </a:ext>
            <a:ext uri="{147F2762-F138-4A5C-976F-8EAC2B608ADB}">
              <a16:predDERef xmlns:a16="http://schemas.microsoft.com/office/drawing/2014/main" pred="{D4B67AF5-4DC5-4DBA-8F73-AB950467669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6" name="Obraz 1800">
          <a:extLst>
            <a:ext uri="{FF2B5EF4-FFF2-40B4-BE49-F238E27FC236}">
              <a16:creationId xmlns:a16="http://schemas.microsoft.com/office/drawing/2014/main" id="{EED0D1CF-EC08-46A2-81E6-2D0DDDC2BE3F}"/>
            </a:ext>
            <a:ext uri="{147F2762-F138-4A5C-976F-8EAC2B608ADB}">
              <a16:predDERef xmlns:a16="http://schemas.microsoft.com/office/drawing/2014/main" pred="{9A923FEF-3B29-48A8-9460-8098FDB6A83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7" name="Obraz 1803">
          <a:extLst>
            <a:ext uri="{FF2B5EF4-FFF2-40B4-BE49-F238E27FC236}">
              <a16:creationId xmlns:a16="http://schemas.microsoft.com/office/drawing/2014/main" id="{75FB6F25-EA2D-437E-A8C8-EA501F0DFA44}"/>
            </a:ext>
            <a:ext uri="{147F2762-F138-4A5C-976F-8EAC2B608ADB}">
              <a16:predDERef xmlns:a16="http://schemas.microsoft.com/office/drawing/2014/main" pred="{B9D7BD75-1384-4985-ABAE-7C5729E0B0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8" name="Obraz 1809">
          <a:extLst>
            <a:ext uri="{FF2B5EF4-FFF2-40B4-BE49-F238E27FC236}">
              <a16:creationId xmlns:a16="http://schemas.microsoft.com/office/drawing/2014/main" id="{20ADD5CB-E967-4EF1-AB14-0C8A79B63CE0}"/>
            </a:ext>
            <a:ext uri="{147F2762-F138-4A5C-976F-8EAC2B608ADB}">
              <a16:predDERef xmlns:a16="http://schemas.microsoft.com/office/drawing/2014/main" pred="{195C0F74-F290-4790-92CA-E30873AFB2A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69" name="Obraz 1812">
          <a:extLst>
            <a:ext uri="{FF2B5EF4-FFF2-40B4-BE49-F238E27FC236}">
              <a16:creationId xmlns:a16="http://schemas.microsoft.com/office/drawing/2014/main" id="{5CD0AE2A-6B3C-4F08-9BEF-9DFD59F458EE}"/>
            </a:ext>
            <a:ext uri="{147F2762-F138-4A5C-976F-8EAC2B608ADB}">
              <a16:predDERef xmlns:a16="http://schemas.microsoft.com/office/drawing/2014/main" pred="{8E132AFF-FDD4-4054-8EE6-5767B97C669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0" name="Obraz 11">
          <a:extLst>
            <a:ext uri="{FF2B5EF4-FFF2-40B4-BE49-F238E27FC236}">
              <a16:creationId xmlns:a16="http://schemas.microsoft.com/office/drawing/2014/main" id="{FE9446E9-AB20-4B8D-904B-5C50707B138C}"/>
            </a:ext>
            <a:ext uri="{147F2762-F138-4A5C-976F-8EAC2B608ADB}">
              <a16:predDERef xmlns:a16="http://schemas.microsoft.com/office/drawing/2014/main" pred="{C4F7F225-91AA-47F4-AD2B-3571250A5D7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1" name="Obraz 14">
          <a:extLst>
            <a:ext uri="{FF2B5EF4-FFF2-40B4-BE49-F238E27FC236}">
              <a16:creationId xmlns:a16="http://schemas.microsoft.com/office/drawing/2014/main" id="{69CBA54A-D25F-4266-BBFC-453913E53672}"/>
            </a:ext>
            <a:ext uri="{147F2762-F138-4A5C-976F-8EAC2B608ADB}">
              <a16:predDERef xmlns:a16="http://schemas.microsoft.com/office/drawing/2014/main" pred="{2B0D0F4F-B147-44B4-881E-C70DF53389B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2" name="Obraz 20">
          <a:extLst>
            <a:ext uri="{FF2B5EF4-FFF2-40B4-BE49-F238E27FC236}">
              <a16:creationId xmlns:a16="http://schemas.microsoft.com/office/drawing/2014/main" id="{BA3C8B3F-A3A1-4332-9E93-AABD02C32017}"/>
            </a:ext>
            <a:ext uri="{147F2762-F138-4A5C-976F-8EAC2B608ADB}">
              <a16:predDERef xmlns:a16="http://schemas.microsoft.com/office/drawing/2014/main" pred="{F867886B-5EBE-40CF-9436-B0BEFF333F5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3" name="Obraz 23">
          <a:extLst>
            <a:ext uri="{FF2B5EF4-FFF2-40B4-BE49-F238E27FC236}">
              <a16:creationId xmlns:a16="http://schemas.microsoft.com/office/drawing/2014/main" id="{D5218694-4CA3-47AD-8246-1AC04275278F}"/>
            </a:ext>
            <a:ext uri="{147F2762-F138-4A5C-976F-8EAC2B608ADB}">
              <a16:predDERef xmlns:a16="http://schemas.microsoft.com/office/drawing/2014/main" pred="{82F62F94-EE83-46FC-9B21-1DCD54E4C1F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4" name="Obraz 1800">
          <a:extLst>
            <a:ext uri="{FF2B5EF4-FFF2-40B4-BE49-F238E27FC236}">
              <a16:creationId xmlns:a16="http://schemas.microsoft.com/office/drawing/2014/main" id="{BBACAC56-07F4-408B-BA45-8FD9910BDDA3}"/>
            </a:ext>
            <a:ext uri="{147F2762-F138-4A5C-976F-8EAC2B608ADB}">
              <a16:predDERef xmlns:a16="http://schemas.microsoft.com/office/drawing/2014/main" pred="{53208234-4030-4F81-8118-9211FE8CCA6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5" name="Obraz 1803">
          <a:extLst>
            <a:ext uri="{FF2B5EF4-FFF2-40B4-BE49-F238E27FC236}">
              <a16:creationId xmlns:a16="http://schemas.microsoft.com/office/drawing/2014/main" id="{AD980475-4EBF-46E1-A9B3-E648511B4F18}"/>
            </a:ext>
            <a:ext uri="{147F2762-F138-4A5C-976F-8EAC2B608ADB}">
              <a16:predDERef xmlns:a16="http://schemas.microsoft.com/office/drawing/2014/main" pred="{64E1C784-D32B-44D6-98EB-990D1C5365B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6" name="Obraz 1809">
          <a:extLst>
            <a:ext uri="{FF2B5EF4-FFF2-40B4-BE49-F238E27FC236}">
              <a16:creationId xmlns:a16="http://schemas.microsoft.com/office/drawing/2014/main" id="{B37C79E8-9BF3-4ADB-A985-C0CF90438235}"/>
            </a:ext>
            <a:ext uri="{147F2762-F138-4A5C-976F-8EAC2B608ADB}">
              <a16:predDERef xmlns:a16="http://schemas.microsoft.com/office/drawing/2014/main" pred="{6CE14900-7192-4F71-8B1F-3A1CAC9B9DB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7" name="Obraz 1812">
          <a:extLst>
            <a:ext uri="{FF2B5EF4-FFF2-40B4-BE49-F238E27FC236}">
              <a16:creationId xmlns:a16="http://schemas.microsoft.com/office/drawing/2014/main" id="{ACE6951E-C290-4020-811C-B1ED5DFE9FD3}"/>
            </a:ext>
            <a:ext uri="{147F2762-F138-4A5C-976F-8EAC2B608ADB}">
              <a16:predDERef xmlns:a16="http://schemas.microsoft.com/office/drawing/2014/main" pred="{3922B46D-CE45-4A57-AC82-D5CAC6B23B9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8" name="Obraz 11">
          <a:extLst>
            <a:ext uri="{FF2B5EF4-FFF2-40B4-BE49-F238E27FC236}">
              <a16:creationId xmlns:a16="http://schemas.microsoft.com/office/drawing/2014/main" id="{6F35A112-8359-4F32-995E-D0AA331AF5A2}"/>
            </a:ext>
            <a:ext uri="{147F2762-F138-4A5C-976F-8EAC2B608ADB}">
              <a16:predDERef xmlns:a16="http://schemas.microsoft.com/office/drawing/2014/main" pred="{7F828DA6-06A9-424A-A25C-B72BF3DD691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79" name="Obraz 14">
          <a:extLst>
            <a:ext uri="{FF2B5EF4-FFF2-40B4-BE49-F238E27FC236}">
              <a16:creationId xmlns:a16="http://schemas.microsoft.com/office/drawing/2014/main" id="{4FD35127-231F-4891-9D7B-9CAE120095ED}"/>
            </a:ext>
            <a:ext uri="{147F2762-F138-4A5C-976F-8EAC2B608ADB}">
              <a16:predDERef xmlns:a16="http://schemas.microsoft.com/office/drawing/2014/main" pred="{E2B8C55C-8280-4F28-A2CA-218BA363FBA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0" name="Obraz 20">
          <a:extLst>
            <a:ext uri="{FF2B5EF4-FFF2-40B4-BE49-F238E27FC236}">
              <a16:creationId xmlns:a16="http://schemas.microsoft.com/office/drawing/2014/main" id="{7F2C1DCA-7839-4FA5-842E-CA9D9A474F06}"/>
            </a:ext>
            <a:ext uri="{147F2762-F138-4A5C-976F-8EAC2B608ADB}">
              <a16:predDERef xmlns:a16="http://schemas.microsoft.com/office/drawing/2014/main" pred="{E9E2DD77-87FC-47CE-8E58-7B40CEEF17C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1" name="Obraz 23">
          <a:extLst>
            <a:ext uri="{FF2B5EF4-FFF2-40B4-BE49-F238E27FC236}">
              <a16:creationId xmlns:a16="http://schemas.microsoft.com/office/drawing/2014/main" id="{3FD68CBE-32BA-4247-B4C0-B8BB7F4B5E2C}"/>
            </a:ext>
            <a:ext uri="{147F2762-F138-4A5C-976F-8EAC2B608ADB}">
              <a16:predDERef xmlns:a16="http://schemas.microsoft.com/office/drawing/2014/main" pred="{1336782E-0D50-43F3-9F60-A810D91EF62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2" name="Obraz 1800">
          <a:extLst>
            <a:ext uri="{FF2B5EF4-FFF2-40B4-BE49-F238E27FC236}">
              <a16:creationId xmlns:a16="http://schemas.microsoft.com/office/drawing/2014/main" id="{AA716517-8425-43B5-913B-862889855666}"/>
            </a:ext>
            <a:ext uri="{147F2762-F138-4A5C-976F-8EAC2B608ADB}">
              <a16:predDERef xmlns:a16="http://schemas.microsoft.com/office/drawing/2014/main" pred="{DFFADBCB-0B86-4093-A474-3417D23E5D6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3" name="Obraz 1803">
          <a:extLst>
            <a:ext uri="{FF2B5EF4-FFF2-40B4-BE49-F238E27FC236}">
              <a16:creationId xmlns:a16="http://schemas.microsoft.com/office/drawing/2014/main" id="{E75D15D3-2FE4-4E06-B9F1-9D793A7AD70B}"/>
            </a:ext>
            <a:ext uri="{147F2762-F138-4A5C-976F-8EAC2B608ADB}">
              <a16:predDERef xmlns:a16="http://schemas.microsoft.com/office/drawing/2014/main" pred="{E2093510-6508-4A24-9541-18EB40F500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4" name="Obraz 1809">
          <a:extLst>
            <a:ext uri="{FF2B5EF4-FFF2-40B4-BE49-F238E27FC236}">
              <a16:creationId xmlns:a16="http://schemas.microsoft.com/office/drawing/2014/main" id="{CCE2A573-B22A-4317-9E15-A1583283E22E}"/>
            </a:ext>
            <a:ext uri="{147F2762-F138-4A5C-976F-8EAC2B608ADB}">
              <a16:predDERef xmlns:a16="http://schemas.microsoft.com/office/drawing/2014/main" pred="{2BA3E84A-A7EA-4960-95FA-46684182D32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5" name="Obraz 1812">
          <a:extLst>
            <a:ext uri="{FF2B5EF4-FFF2-40B4-BE49-F238E27FC236}">
              <a16:creationId xmlns:a16="http://schemas.microsoft.com/office/drawing/2014/main" id="{3607CF36-B93F-4017-8AD1-7E7FB372DC8D}"/>
            </a:ext>
            <a:ext uri="{147F2762-F138-4A5C-976F-8EAC2B608ADB}">
              <a16:predDERef xmlns:a16="http://schemas.microsoft.com/office/drawing/2014/main" pred="{490F4A0E-E7F3-4300-933D-A7A26C06572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6" name="Obraz 11">
          <a:extLst>
            <a:ext uri="{FF2B5EF4-FFF2-40B4-BE49-F238E27FC236}">
              <a16:creationId xmlns:a16="http://schemas.microsoft.com/office/drawing/2014/main" id="{F70C70DD-DDAC-4DCF-9D7C-430E596191DA}"/>
            </a:ext>
            <a:ext uri="{147F2762-F138-4A5C-976F-8EAC2B608ADB}">
              <a16:predDERef xmlns:a16="http://schemas.microsoft.com/office/drawing/2014/main" pred="{596742FC-556E-4B9D-9CF7-12AA6B7DA10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7" name="Obraz 14">
          <a:extLst>
            <a:ext uri="{FF2B5EF4-FFF2-40B4-BE49-F238E27FC236}">
              <a16:creationId xmlns:a16="http://schemas.microsoft.com/office/drawing/2014/main" id="{F36E0B20-36CB-458B-8904-0C2FE2C5A674}"/>
            </a:ext>
            <a:ext uri="{147F2762-F138-4A5C-976F-8EAC2B608ADB}">
              <a16:predDERef xmlns:a16="http://schemas.microsoft.com/office/drawing/2014/main" pred="{C8C7119F-23D2-4968-8549-1698C4E4DEF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8" name="Obraz 20">
          <a:extLst>
            <a:ext uri="{FF2B5EF4-FFF2-40B4-BE49-F238E27FC236}">
              <a16:creationId xmlns:a16="http://schemas.microsoft.com/office/drawing/2014/main" id="{5DAFDD1B-F6E9-4527-9B1B-7AEDF187392C}"/>
            </a:ext>
            <a:ext uri="{147F2762-F138-4A5C-976F-8EAC2B608ADB}">
              <a16:predDERef xmlns:a16="http://schemas.microsoft.com/office/drawing/2014/main" pred="{98147CFC-F84C-4E77-B27B-76A28178DEC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89" name="Obraz 23">
          <a:extLst>
            <a:ext uri="{FF2B5EF4-FFF2-40B4-BE49-F238E27FC236}">
              <a16:creationId xmlns:a16="http://schemas.microsoft.com/office/drawing/2014/main" id="{ADB7E530-15EB-481F-A4C3-8986A23BEF35}"/>
            </a:ext>
            <a:ext uri="{147F2762-F138-4A5C-976F-8EAC2B608ADB}">
              <a16:predDERef xmlns:a16="http://schemas.microsoft.com/office/drawing/2014/main" pred="{DEF4EF3E-2687-49F9-82E5-7C3F16877A8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0" name="Obraz 1800">
          <a:extLst>
            <a:ext uri="{FF2B5EF4-FFF2-40B4-BE49-F238E27FC236}">
              <a16:creationId xmlns:a16="http://schemas.microsoft.com/office/drawing/2014/main" id="{E59BF370-1281-4C30-A3B8-90B5452E2052}"/>
            </a:ext>
            <a:ext uri="{147F2762-F138-4A5C-976F-8EAC2B608ADB}">
              <a16:predDERef xmlns:a16="http://schemas.microsoft.com/office/drawing/2014/main" pred="{8BED49A9-C19E-4711-84B8-75E82B1C9CD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1" name="Obraz 1803">
          <a:extLst>
            <a:ext uri="{FF2B5EF4-FFF2-40B4-BE49-F238E27FC236}">
              <a16:creationId xmlns:a16="http://schemas.microsoft.com/office/drawing/2014/main" id="{2518AD65-D9A6-49AB-9A71-ACD3CB57E1D9}"/>
            </a:ext>
            <a:ext uri="{147F2762-F138-4A5C-976F-8EAC2B608ADB}">
              <a16:predDERef xmlns:a16="http://schemas.microsoft.com/office/drawing/2014/main" pred="{58BC0D6D-9790-4E42-B4B7-9258A710AA7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2" name="Obraz 1809">
          <a:extLst>
            <a:ext uri="{FF2B5EF4-FFF2-40B4-BE49-F238E27FC236}">
              <a16:creationId xmlns:a16="http://schemas.microsoft.com/office/drawing/2014/main" id="{DF539565-7708-4721-BC50-2F094FE4CF10}"/>
            </a:ext>
            <a:ext uri="{147F2762-F138-4A5C-976F-8EAC2B608ADB}">
              <a16:predDERef xmlns:a16="http://schemas.microsoft.com/office/drawing/2014/main" pred="{1A782270-BCE3-4B87-B2BA-9DA303ACBAA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3" name="Obraz 1812">
          <a:extLst>
            <a:ext uri="{FF2B5EF4-FFF2-40B4-BE49-F238E27FC236}">
              <a16:creationId xmlns:a16="http://schemas.microsoft.com/office/drawing/2014/main" id="{FA31DAD9-1650-4F66-A87C-EF1953C4D19E}"/>
            </a:ext>
            <a:ext uri="{147F2762-F138-4A5C-976F-8EAC2B608ADB}">
              <a16:predDERef xmlns:a16="http://schemas.microsoft.com/office/drawing/2014/main" pred="{8B8AB78E-F030-432B-AD03-DC21657D0CB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4" name="Obraz 893">
          <a:extLst>
            <a:ext uri="{FF2B5EF4-FFF2-40B4-BE49-F238E27FC236}">
              <a16:creationId xmlns:a16="http://schemas.microsoft.com/office/drawing/2014/main" id="{CE0A9DFA-E33B-4065-AFE9-4E2E9B2367B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5" name="Obraz 894">
          <a:extLst>
            <a:ext uri="{FF2B5EF4-FFF2-40B4-BE49-F238E27FC236}">
              <a16:creationId xmlns:a16="http://schemas.microsoft.com/office/drawing/2014/main" id="{A05A67D6-4119-4D10-8D19-9B8766ADC98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6" name="Obraz 895">
          <a:extLst>
            <a:ext uri="{FF2B5EF4-FFF2-40B4-BE49-F238E27FC236}">
              <a16:creationId xmlns:a16="http://schemas.microsoft.com/office/drawing/2014/main" id="{E3E0105A-41FD-43E1-89A8-008F477236D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7" name="Obraz 896">
          <a:extLst>
            <a:ext uri="{FF2B5EF4-FFF2-40B4-BE49-F238E27FC236}">
              <a16:creationId xmlns:a16="http://schemas.microsoft.com/office/drawing/2014/main" id="{37CF5D2D-E198-4A09-9C61-9607EE14A96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8" name="Obraz 897">
          <a:extLst>
            <a:ext uri="{FF2B5EF4-FFF2-40B4-BE49-F238E27FC236}">
              <a16:creationId xmlns:a16="http://schemas.microsoft.com/office/drawing/2014/main" id="{1AB9612B-F0E4-4554-A3BE-ECE8EA26771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899" name="Obraz 898">
          <a:extLst>
            <a:ext uri="{FF2B5EF4-FFF2-40B4-BE49-F238E27FC236}">
              <a16:creationId xmlns:a16="http://schemas.microsoft.com/office/drawing/2014/main" id="{753D5B2A-485E-4F59-904F-DF4CBBFB9EA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0" name="Obraz 899">
          <a:extLst>
            <a:ext uri="{FF2B5EF4-FFF2-40B4-BE49-F238E27FC236}">
              <a16:creationId xmlns:a16="http://schemas.microsoft.com/office/drawing/2014/main" id="{6EF4ADD3-4C9C-4D57-95EE-42C1F2A1013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1" name="Obraz 900">
          <a:extLst>
            <a:ext uri="{FF2B5EF4-FFF2-40B4-BE49-F238E27FC236}">
              <a16:creationId xmlns:a16="http://schemas.microsoft.com/office/drawing/2014/main" id="{5FFFDEB1-0D71-44F7-9536-66CA553198E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2" name="Obraz 11">
          <a:extLst>
            <a:ext uri="{FF2B5EF4-FFF2-40B4-BE49-F238E27FC236}">
              <a16:creationId xmlns:a16="http://schemas.microsoft.com/office/drawing/2014/main" id="{862B182F-218F-4265-8162-C35E767D2DBF}"/>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3" name="Obraz 14">
          <a:extLst>
            <a:ext uri="{FF2B5EF4-FFF2-40B4-BE49-F238E27FC236}">
              <a16:creationId xmlns:a16="http://schemas.microsoft.com/office/drawing/2014/main" id="{BD5746AB-D1FC-438A-83CF-E618259F2D69}"/>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4" name="Obraz 20">
          <a:extLst>
            <a:ext uri="{FF2B5EF4-FFF2-40B4-BE49-F238E27FC236}">
              <a16:creationId xmlns:a16="http://schemas.microsoft.com/office/drawing/2014/main" id="{4384FE92-8034-46F8-A579-AD7A39782EE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5" name="Obraz 23">
          <a:extLst>
            <a:ext uri="{FF2B5EF4-FFF2-40B4-BE49-F238E27FC236}">
              <a16:creationId xmlns:a16="http://schemas.microsoft.com/office/drawing/2014/main" id="{499E8B36-84D4-4F4F-BC08-F03C1849A89C}"/>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6" name="Obraz 1800">
          <a:extLst>
            <a:ext uri="{FF2B5EF4-FFF2-40B4-BE49-F238E27FC236}">
              <a16:creationId xmlns:a16="http://schemas.microsoft.com/office/drawing/2014/main" id="{3F71B00D-343E-42D3-8129-2E8CBEC51315}"/>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7" name="Obraz 1803">
          <a:extLst>
            <a:ext uri="{FF2B5EF4-FFF2-40B4-BE49-F238E27FC236}">
              <a16:creationId xmlns:a16="http://schemas.microsoft.com/office/drawing/2014/main" id="{97971AD8-0150-40CD-BABF-8742F2C3A205}"/>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8" name="Obraz 1809">
          <a:extLst>
            <a:ext uri="{FF2B5EF4-FFF2-40B4-BE49-F238E27FC236}">
              <a16:creationId xmlns:a16="http://schemas.microsoft.com/office/drawing/2014/main" id="{68D5330B-14B6-453C-BC1F-6A51B1C1BA3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09" name="Obraz 1812">
          <a:extLst>
            <a:ext uri="{FF2B5EF4-FFF2-40B4-BE49-F238E27FC236}">
              <a16:creationId xmlns:a16="http://schemas.microsoft.com/office/drawing/2014/main" id="{240B0C3F-4B04-4C42-A7F9-F046E2077955}"/>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0" name="Obraz 909">
          <a:extLst>
            <a:ext uri="{FF2B5EF4-FFF2-40B4-BE49-F238E27FC236}">
              <a16:creationId xmlns:a16="http://schemas.microsoft.com/office/drawing/2014/main" id="{18ED35A2-0A07-41B9-924F-E074839F4F6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1" name="Obraz 910">
          <a:extLst>
            <a:ext uri="{FF2B5EF4-FFF2-40B4-BE49-F238E27FC236}">
              <a16:creationId xmlns:a16="http://schemas.microsoft.com/office/drawing/2014/main" id="{EC8D5063-793B-4082-8E6E-0E389497368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2" name="Obraz 911">
          <a:extLst>
            <a:ext uri="{FF2B5EF4-FFF2-40B4-BE49-F238E27FC236}">
              <a16:creationId xmlns:a16="http://schemas.microsoft.com/office/drawing/2014/main" id="{54FFB73F-DA35-4042-A5B7-98055AB7BD9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3" name="Obraz 912">
          <a:extLst>
            <a:ext uri="{FF2B5EF4-FFF2-40B4-BE49-F238E27FC236}">
              <a16:creationId xmlns:a16="http://schemas.microsoft.com/office/drawing/2014/main" id="{2B355571-9C65-431F-B4AF-703AD94444B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4" name="Obraz 913">
          <a:extLst>
            <a:ext uri="{FF2B5EF4-FFF2-40B4-BE49-F238E27FC236}">
              <a16:creationId xmlns:a16="http://schemas.microsoft.com/office/drawing/2014/main" id="{60BE3C63-0974-45F1-B910-84BC18A0E04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5" name="Obraz 914">
          <a:extLst>
            <a:ext uri="{FF2B5EF4-FFF2-40B4-BE49-F238E27FC236}">
              <a16:creationId xmlns:a16="http://schemas.microsoft.com/office/drawing/2014/main" id="{90AE023F-FFC0-4E35-9416-47504073466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6" name="Obraz 915">
          <a:extLst>
            <a:ext uri="{FF2B5EF4-FFF2-40B4-BE49-F238E27FC236}">
              <a16:creationId xmlns:a16="http://schemas.microsoft.com/office/drawing/2014/main" id="{D571DCB9-93FF-40CC-ACF7-000CBB099B3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7" name="Obraz 916">
          <a:extLst>
            <a:ext uri="{FF2B5EF4-FFF2-40B4-BE49-F238E27FC236}">
              <a16:creationId xmlns:a16="http://schemas.microsoft.com/office/drawing/2014/main" id="{602EAB27-840B-40D9-9E5A-F220FD3675A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8" name="Obraz 11">
          <a:extLst>
            <a:ext uri="{FF2B5EF4-FFF2-40B4-BE49-F238E27FC236}">
              <a16:creationId xmlns:a16="http://schemas.microsoft.com/office/drawing/2014/main" id="{F0CEF1F1-0633-410F-B3C7-431D78848692}"/>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19" name="Obraz 14">
          <a:extLst>
            <a:ext uri="{FF2B5EF4-FFF2-40B4-BE49-F238E27FC236}">
              <a16:creationId xmlns:a16="http://schemas.microsoft.com/office/drawing/2014/main" id="{EED579E5-AC71-427C-9DF3-29F63A1E8940}"/>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0" name="Obraz 20">
          <a:extLst>
            <a:ext uri="{FF2B5EF4-FFF2-40B4-BE49-F238E27FC236}">
              <a16:creationId xmlns:a16="http://schemas.microsoft.com/office/drawing/2014/main" id="{D30BACB2-3474-476B-9D47-BC34028F9D7E}"/>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1" name="Obraz 23">
          <a:extLst>
            <a:ext uri="{FF2B5EF4-FFF2-40B4-BE49-F238E27FC236}">
              <a16:creationId xmlns:a16="http://schemas.microsoft.com/office/drawing/2014/main" id="{610A85FF-0ECE-4D69-9C1B-B2768D67D6A6}"/>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2" name="Obraz 1800">
          <a:extLst>
            <a:ext uri="{FF2B5EF4-FFF2-40B4-BE49-F238E27FC236}">
              <a16:creationId xmlns:a16="http://schemas.microsoft.com/office/drawing/2014/main" id="{EBE56317-9705-4BE9-B218-06112498424F}"/>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3" name="Obraz 1803">
          <a:extLst>
            <a:ext uri="{FF2B5EF4-FFF2-40B4-BE49-F238E27FC236}">
              <a16:creationId xmlns:a16="http://schemas.microsoft.com/office/drawing/2014/main" id="{533E2338-A7EC-4A34-93B6-A32F3C933A4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4" name="Obraz 1809">
          <a:extLst>
            <a:ext uri="{FF2B5EF4-FFF2-40B4-BE49-F238E27FC236}">
              <a16:creationId xmlns:a16="http://schemas.microsoft.com/office/drawing/2014/main" id="{69DCD7A9-AB88-48CA-B67F-DAB89A9A8943}"/>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5" name="Obraz 1812">
          <a:extLst>
            <a:ext uri="{FF2B5EF4-FFF2-40B4-BE49-F238E27FC236}">
              <a16:creationId xmlns:a16="http://schemas.microsoft.com/office/drawing/2014/main" id="{E6B5895A-A88D-4910-B9D2-0FD28346EFE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6" name="Obraz 925">
          <a:extLst>
            <a:ext uri="{FF2B5EF4-FFF2-40B4-BE49-F238E27FC236}">
              <a16:creationId xmlns:a16="http://schemas.microsoft.com/office/drawing/2014/main" id="{D783AF9D-CF65-4C32-B777-EF8DBB65528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7" name="Obraz 926">
          <a:extLst>
            <a:ext uri="{FF2B5EF4-FFF2-40B4-BE49-F238E27FC236}">
              <a16:creationId xmlns:a16="http://schemas.microsoft.com/office/drawing/2014/main" id="{CE001403-304C-4442-A805-B09DDB1DA24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8" name="Obraz 927">
          <a:extLst>
            <a:ext uri="{FF2B5EF4-FFF2-40B4-BE49-F238E27FC236}">
              <a16:creationId xmlns:a16="http://schemas.microsoft.com/office/drawing/2014/main" id="{DAF30670-15AA-41CB-9994-4FFA48B77B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29" name="Obraz 928">
          <a:extLst>
            <a:ext uri="{FF2B5EF4-FFF2-40B4-BE49-F238E27FC236}">
              <a16:creationId xmlns:a16="http://schemas.microsoft.com/office/drawing/2014/main" id="{DACA8AC9-D60F-4972-B183-DE64F1DB743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0" name="Obraz 929">
          <a:extLst>
            <a:ext uri="{FF2B5EF4-FFF2-40B4-BE49-F238E27FC236}">
              <a16:creationId xmlns:a16="http://schemas.microsoft.com/office/drawing/2014/main" id="{630AE6A4-6660-4993-9E43-F4E629C3DB1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1" name="Obraz 930">
          <a:extLst>
            <a:ext uri="{FF2B5EF4-FFF2-40B4-BE49-F238E27FC236}">
              <a16:creationId xmlns:a16="http://schemas.microsoft.com/office/drawing/2014/main" id="{11F14C5A-0B1A-4E4C-824F-60DEC10B340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2" name="Obraz 931">
          <a:extLst>
            <a:ext uri="{FF2B5EF4-FFF2-40B4-BE49-F238E27FC236}">
              <a16:creationId xmlns:a16="http://schemas.microsoft.com/office/drawing/2014/main" id="{CD55D8C9-201E-40B2-9650-2AFDB0C73AD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3" name="Obraz 932">
          <a:extLst>
            <a:ext uri="{FF2B5EF4-FFF2-40B4-BE49-F238E27FC236}">
              <a16:creationId xmlns:a16="http://schemas.microsoft.com/office/drawing/2014/main" id="{CADB8C99-093D-4BCA-B21A-F842EA88AE6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4" name="Obraz 933">
          <a:extLst>
            <a:ext uri="{FF2B5EF4-FFF2-40B4-BE49-F238E27FC236}">
              <a16:creationId xmlns:a16="http://schemas.microsoft.com/office/drawing/2014/main" id="{D112DB94-3DF0-47A6-9D34-8F8E8B69601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5" name="Obraz 934">
          <a:extLst>
            <a:ext uri="{FF2B5EF4-FFF2-40B4-BE49-F238E27FC236}">
              <a16:creationId xmlns:a16="http://schemas.microsoft.com/office/drawing/2014/main" id="{1C2D087A-55C8-499A-B562-51E87F801FF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6" name="Obraz 935">
          <a:extLst>
            <a:ext uri="{FF2B5EF4-FFF2-40B4-BE49-F238E27FC236}">
              <a16:creationId xmlns:a16="http://schemas.microsoft.com/office/drawing/2014/main" id="{D3445628-05AD-4F99-B6C2-E2652D45381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7" name="Obraz 936">
          <a:extLst>
            <a:ext uri="{FF2B5EF4-FFF2-40B4-BE49-F238E27FC236}">
              <a16:creationId xmlns:a16="http://schemas.microsoft.com/office/drawing/2014/main" id="{FF4F3E0E-DF6E-4EBE-95B9-97673260B85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8" name="Obraz 937">
          <a:extLst>
            <a:ext uri="{FF2B5EF4-FFF2-40B4-BE49-F238E27FC236}">
              <a16:creationId xmlns:a16="http://schemas.microsoft.com/office/drawing/2014/main" id="{EC1EE3CD-22C8-4555-A7EC-0B121421674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39" name="Obraz 938">
          <a:extLst>
            <a:ext uri="{FF2B5EF4-FFF2-40B4-BE49-F238E27FC236}">
              <a16:creationId xmlns:a16="http://schemas.microsoft.com/office/drawing/2014/main" id="{7CE755D1-9680-4F2B-8292-C8D68F563AA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0" name="Obraz 939">
          <a:extLst>
            <a:ext uri="{FF2B5EF4-FFF2-40B4-BE49-F238E27FC236}">
              <a16:creationId xmlns:a16="http://schemas.microsoft.com/office/drawing/2014/main" id="{F01C45C2-9421-423C-B168-65907051D4E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1" name="Obraz 940">
          <a:extLst>
            <a:ext uri="{FF2B5EF4-FFF2-40B4-BE49-F238E27FC236}">
              <a16:creationId xmlns:a16="http://schemas.microsoft.com/office/drawing/2014/main" id="{B10BB631-6DA4-4BB4-A366-6A2FC07B637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2" name="Obraz 11">
          <a:extLst>
            <a:ext uri="{FF2B5EF4-FFF2-40B4-BE49-F238E27FC236}">
              <a16:creationId xmlns:a16="http://schemas.microsoft.com/office/drawing/2014/main" id="{755B82B3-005D-479A-84E7-D941D7186B9D}"/>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3" name="Obraz 14">
          <a:extLst>
            <a:ext uri="{FF2B5EF4-FFF2-40B4-BE49-F238E27FC236}">
              <a16:creationId xmlns:a16="http://schemas.microsoft.com/office/drawing/2014/main" id="{3F8D5B88-6364-42A0-B976-230542A95DC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4" name="Obraz 20">
          <a:extLst>
            <a:ext uri="{FF2B5EF4-FFF2-40B4-BE49-F238E27FC236}">
              <a16:creationId xmlns:a16="http://schemas.microsoft.com/office/drawing/2014/main" id="{5DD56E58-3664-43E4-8712-6451B08C1BB4}"/>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5" name="Obraz 23">
          <a:extLst>
            <a:ext uri="{FF2B5EF4-FFF2-40B4-BE49-F238E27FC236}">
              <a16:creationId xmlns:a16="http://schemas.microsoft.com/office/drawing/2014/main" id="{5B476796-D0F7-4D2F-9A47-5A7A367939BF}"/>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6" name="Obraz 1800">
          <a:extLst>
            <a:ext uri="{FF2B5EF4-FFF2-40B4-BE49-F238E27FC236}">
              <a16:creationId xmlns:a16="http://schemas.microsoft.com/office/drawing/2014/main" id="{762734F5-C489-42E6-B968-D45F7E6A28D3}"/>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7" name="Obraz 1803">
          <a:extLst>
            <a:ext uri="{FF2B5EF4-FFF2-40B4-BE49-F238E27FC236}">
              <a16:creationId xmlns:a16="http://schemas.microsoft.com/office/drawing/2014/main" id="{4D11E81E-2C95-425C-A747-AE03BF77756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8" name="Obraz 1809">
          <a:extLst>
            <a:ext uri="{FF2B5EF4-FFF2-40B4-BE49-F238E27FC236}">
              <a16:creationId xmlns:a16="http://schemas.microsoft.com/office/drawing/2014/main" id="{4096B9F7-893A-44D4-B326-FAB35D282A5D}"/>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49" name="Obraz 1812">
          <a:extLst>
            <a:ext uri="{FF2B5EF4-FFF2-40B4-BE49-F238E27FC236}">
              <a16:creationId xmlns:a16="http://schemas.microsoft.com/office/drawing/2014/main" id="{B3471ED2-99A3-4D38-A94A-BB087F50E14F}"/>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0" name="Obraz 949">
          <a:extLst>
            <a:ext uri="{FF2B5EF4-FFF2-40B4-BE49-F238E27FC236}">
              <a16:creationId xmlns:a16="http://schemas.microsoft.com/office/drawing/2014/main" id="{1E050BB4-0AD6-4E9A-9099-BCB52C35FE4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1" name="Obraz 950">
          <a:extLst>
            <a:ext uri="{FF2B5EF4-FFF2-40B4-BE49-F238E27FC236}">
              <a16:creationId xmlns:a16="http://schemas.microsoft.com/office/drawing/2014/main" id="{6AA00B0A-6096-4DC4-9E7C-CE93F51AEC8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2" name="Obraz 951">
          <a:extLst>
            <a:ext uri="{FF2B5EF4-FFF2-40B4-BE49-F238E27FC236}">
              <a16:creationId xmlns:a16="http://schemas.microsoft.com/office/drawing/2014/main" id="{EF13BB45-1BC1-4FC1-8FA4-D5D0B3A1C58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3" name="Obraz 952">
          <a:extLst>
            <a:ext uri="{FF2B5EF4-FFF2-40B4-BE49-F238E27FC236}">
              <a16:creationId xmlns:a16="http://schemas.microsoft.com/office/drawing/2014/main" id="{26A1AF4B-6814-46E6-A4DC-DD31F112E1F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4" name="Obraz 953">
          <a:extLst>
            <a:ext uri="{FF2B5EF4-FFF2-40B4-BE49-F238E27FC236}">
              <a16:creationId xmlns:a16="http://schemas.microsoft.com/office/drawing/2014/main" id="{BA8568A3-A6B1-42D6-949F-2640A782378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5" name="Obraz 954">
          <a:extLst>
            <a:ext uri="{FF2B5EF4-FFF2-40B4-BE49-F238E27FC236}">
              <a16:creationId xmlns:a16="http://schemas.microsoft.com/office/drawing/2014/main" id="{44201841-B8E3-4D22-A6B6-E3DFB5BCC81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6" name="Obraz 955">
          <a:extLst>
            <a:ext uri="{FF2B5EF4-FFF2-40B4-BE49-F238E27FC236}">
              <a16:creationId xmlns:a16="http://schemas.microsoft.com/office/drawing/2014/main" id="{252455FC-B080-41B2-BFF0-5410A21C0F1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7" name="Obraz 956">
          <a:extLst>
            <a:ext uri="{FF2B5EF4-FFF2-40B4-BE49-F238E27FC236}">
              <a16:creationId xmlns:a16="http://schemas.microsoft.com/office/drawing/2014/main" id="{3AC40CA1-D24D-48C3-B2DE-352F1DEFD9D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8" name="Obraz 957">
          <a:extLst>
            <a:ext uri="{FF2B5EF4-FFF2-40B4-BE49-F238E27FC236}">
              <a16:creationId xmlns:a16="http://schemas.microsoft.com/office/drawing/2014/main" id="{FC2BF5CB-3D8E-4920-873D-670CFF34B5D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59" name="Obraz 958">
          <a:extLst>
            <a:ext uri="{FF2B5EF4-FFF2-40B4-BE49-F238E27FC236}">
              <a16:creationId xmlns:a16="http://schemas.microsoft.com/office/drawing/2014/main" id="{CA80ED3A-679E-425B-958D-1805F9116A9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0" name="Obraz 959">
          <a:extLst>
            <a:ext uri="{FF2B5EF4-FFF2-40B4-BE49-F238E27FC236}">
              <a16:creationId xmlns:a16="http://schemas.microsoft.com/office/drawing/2014/main" id="{BEB00341-98C9-4E16-9479-B885D572B07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1" name="Obraz 960">
          <a:extLst>
            <a:ext uri="{FF2B5EF4-FFF2-40B4-BE49-F238E27FC236}">
              <a16:creationId xmlns:a16="http://schemas.microsoft.com/office/drawing/2014/main" id="{87045D68-3750-46CF-B2CF-B4FA0C1CE90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2" name="Obraz 961">
          <a:extLst>
            <a:ext uri="{FF2B5EF4-FFF2-40B4-BE49-F238E27FC236}">
              <a16:creationId xmlns:a16="http://schemas.microsoft.com/office/drawing/2014/main" id="{AAF0FC33-B0F7-4361-A8E3-50629A8BB9C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3" name="Obraz 962">
          <a:extLst>
            <a:ext uri="{FF2B5EF4-FFF2-40B4-BE49-F238E27FC236}">
              <a16:creationId xmlns:a16="http://schemas.microsoft.com/office/drawing/2014/main" id="{C08F92BD-D748-405C-AAA7-2DEAD9A3D63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4" name="Obraz 963">
          <a:extLst>
            <a:ext uri="{FF2B5EF4-FFF2-40B4-BE49-F238E27FC236}">
              <a16:creationId xmlns:a16="http://schemas.microsoft.com/office/drawing/2014/main" id="{422B17F7-B180-4099-B961-305783BB2C3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5" name="Obraz 964">
          <a:extLst>
            <a:ext uri="{FF2B5EF4-FFF2-40B4-BE49-F238E27FC236}">
              <a16:creationId xmlns:a16="http://schemas.microsoft.com/office/drawing/2014/main" id="{7319C7D3-44C9-4C7B-A22D-360078E4230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6" name="Obraz 11">
          <a:extLst>
            <a:ext uri="{FF2B5EF4-FFF2-40B4-BE49-F238E27FC236}">
              <a16:creationId xmlns:a16="http://schemas.microsoft.com/office/drawing/2014/main" id="{EAD58CBD-58CC-482A-B309-06D0F2BD88D1}"/>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7" name="Obraz 14">
          <a:extLst>
            <a:ext uri="{FF2B5EF4-FFF2-40B4-BE49-F238E27FC236}">
              <a16:creationId xmlns:a16="http://schemas.microsoft.com/office/drawing/2014/main" id="{8838D9C2-8F40-43B9-BDA9-D7E164DB52EA}"/>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8" name="Obraz 20">
          <a:extLst>
            <a:ext uri="{FF2B5EF4-FFF2-40B4-BE49-F238E27FC236}">
              <a16:creationId xmlns:a16="http://schemas.microsoft.com/office/drawing/2014/main" id="{45AC2A17-5C7B-483E-B7A9-098BF833BB26}"/>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69" name="Obraz 23">
          <a:extLst>
            <a:ext uri="{FF2B5EF4-FFF2-40B4-BE49-F238E27FC236}">
              <a16:creationId xmlns:a16="http://schemas.microsoft.com/office/drawing/2014/main" id="{E7AF41D7-0EC5-4F28-AD2C-19229E4D700D}"/>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0" name="Obraz 1800">
          <a:extLst>
            <a:ext uri="{FF2B5EF4-FFF2-40B4-BE49-F238E27FC236}">
              <a16:creationId xmlns:a16="http://schemas.microsoft.com/office/drawing/2014/main" id="{333CE01A-E8AC-43E4-AC30-D900D409F0B0}"/>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1" name="Obraz 1803">
          <a:extLst>
            <a:ext uri="{FF2B5EF4-FFF2-40B4-BE49-F238E27FC236}">
              <a16:creationId xmlns:a16="http://schemas.microsoft.com/office/drawing/2014/main" id="{2D48481C-135F-4A84-BCFC-C4CEBAE43AA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2" name="Obraz 1809">
          <a:extLst>
            <a:ext uri="{FF2B5EF4-FFF2-40B4-BE49-F238E27FC236}">
              <a16:creationId xmlns:a16="http://schemas.microsoft.com/office/drawing/2014/main" id="{D4CD6FB1-BE9E-4BCB-9D1A-C27ED87BC735}"/>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3" name="Obraz 1812">
          <a:extLst>
            <a:ext uri="{FF2B5EF4-FFF2-40B4-BE49-F238E27FC236}">
              <a16:creationId xmlns:a16="http://schemas.microsoft.com/office/drawing/2014/main" id="{910FBE6E-7740-4926-8993-4E1E7C9AFD9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4" name="Obraz 973">
          <a:extLst>
            <a:ext uri="{FF2B5EF4-FFF2-40B4-BE49-F238E27FC236}">
              <a16:creationId xmlns:a16="http://schemas.microsoft.com/office/drawing/2014/main" id="{D1864911-9C40-43D5-BA04-0DAD1363AD7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5" name="Obraz 974">
          <a:extLst>
            <a:ext uri="{FF2B5EF4-FFF2-40B4-BE49-F238E27FC236}">
              <a16:creationId xmlns:a16="http://schemas.microsoft.com/office/drawing/2014/main" id="{F686D042-BCD8-40B8-A90E-0825D51546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6" name="Obraz 975">
          <a:extLst>
            <a:ext uri="{FF2B5EF4-FFF2-40B4-BE49-F238E27FC236}">
              <a16:creationId xmlns:a16="http://schemas.microsoft.com/office/drawing/2014/main" id="{4A52E1A6-3D00-4F2F-8D8B-F2C5931E915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7" name="Obraz 976">
          <a:extLst>
            <a:ext uri="{FF2B5EF4-FFF2-40B4-BE49-F238E27FC236}">
              <a16:creationId xmlns:a16="http://schemas.microsoft.com/office/drawing/2014/main" id="{A26F676F-9841-45D1-81D1-419E0CBC6AD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8" name="Obraz 977">
          <a:extLst>
            <a:ext uri="{FF2B5EF4-FFF2-40B4-BE49-F238E27FC236}">
              <a16:creationId xmlns:a16="http://schemas.microsoft.com/office/drawing/2014/main" id="{BDA5013A-A308-4C84-AE80-1C1A6524EC8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79" name="Obraz 978">
          <a:extLst>
            <a:ext uri="{FF2B5EF4-FFF2-40B4-BE49-F238E27FC236}">
              <a16:creationId xmlns:a16="http://schemas.microsoft.com/office/drawing/2014/main" id="{AC814D53-CB3C-4207-A6BF-98940C88448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0" name="Obraz 979">
          <a:extLst>
            <a:ext uri="{FF2B5EF4-FFF2-40B4-BE49-F238E27FC236}">
              <a16:creationId xmlns:a16="http://schemas.microsoft.com/office/drawing/2014/main" id="{68DBA71D-EDDF-456E-AB14-C85DAC0026C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1" name="Obraz 980">
          <a:extLst>
            <a:ext uri="{FF2B5EF4-FFF2-40B4-BE49-F238E27FC236}">
              <a16:creationId xmlns:a16="http://schemas.microsoft.com/office/drawing/2014/main" id="{D1EBF655-1BFE-42B1-A8E6-99EDB036CEA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2" name="Obraz 981">
          <a:extLst>
            <a:ext uri="{FF2B5EF4-FFF2-40B4-BE49-F238E27FC236}">
              <a16:creationId xmlns:a16="http://schemas.microsoft.com/office/drawing/2014/main" id="{B32FAA75-9E56-49FD-8EA2-1952D9D1892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3" name="Obraz 982">
          <a:extLst>
            <a:ext uri="{FF2B5EF4-FFF2-40B4-BE49-F238E27FC236}">
              <a16:creationId xmlns:a16="http://schemas.microsoft.com/office/drawing/2014/main" id="{72CFDDBA-189E-42B0-9077-584048BF0A2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4" name="Obraz 983">
          <a:extLst>
            <a:ext uri="{FF2B5EF4-FFF2-40B4-BE49-F238E27FC236}">
              <a16:creationId xmlns:a16="http://schemas.microsoft.com/office/drawing/2014/main" id="{DB680E46-4321-4629-8C3D-3DAEB399B9D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5" name="Obraz 984">
          <a:extLst>
            <a:ext uri="{FF2B5EF4-FFF2-40B4-BE49-F238E27FC236}">
              <a16:creationId xmlns:a16="http://schemas.microsoft.com/office/drawing/2014/main" id="{A0A90431-B4DF-4EF7-BE25-19E5ED814AD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6" name="Obraz 985">
          <a:extLst>
            <a:ext uri="{FF2B5EF4-FFF2-40B4-BE49-F238E27FC236}">
              <a16:creationId xmlns:a16="http://schemas.microsoft.com/office/drawing/2014/main" id="{FD22DFBE-F58C-4925-96E6-DCECB739122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7" name="Obraz 986">
          <a:extLst>
            <a:ext uri="{FF2B5EF4-FFF2-40B4-BE49-F238E27FC236}">
              <a16:creationId xmlns:a16="http://schemas.microsoft.com/office/drawing/2014/main" id="{2862E17C-1064-4EF1-B194-2EF2AE726FB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8" name="Obraz 987">
          <a:extLst>
            <a:ext uri="{FF2B5EF4-FFF2-40B4-BE49-F238E27FC236}">
              <a16:creationId xmlns:a16="http://schemas.microsoft.com/office/drawing/2014/main" id="{A6919322-09F1-4E03-A18B-406D37AA303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89" name="Obraz 988">
          <a:extLst>
            <a:ext uri="{FF2B5EF4-FFF2-40B4-BE49-F238E27FC236}">
              <a16:creationId xmlns:a16="http://schemas.microsoft.com/office/drawing/2014/main" id="{6DDAE935-7601-4FD4-B22F-517C8FF2889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0" name="Obraz 11">
          <a:extLst>
            <a:ext uri="{FF2B5EF4-FFF2-40B4-BE49-F238E27FC236}">
              <a16:creationId xmlns:a16="http://schemas.microsoft.com/office/drawing/2014/main" id="{7C85F218-F37B-44F0-995B-D34934C2EC3D}"/>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1" name="Obraz 14">
          <a:extLst>
            <a:ext uri="{FF2B5EF4-FFF2-40B4-BE49-F238E27FC236}">
              <a16:creationId xmlns:a16="http://schemas.microsoft.com/office/drawing/2014/main" id="{2639CDAB-2920-4245-B3B9-D73B92FCD102}"/>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2" name="Obraz 20">
          <a:extLst>
            <a:ext uri="{FF2B5EF4-FFF2-40B4-BE49-F238E27FC236}">
              <a16:creationId xmlns:a16="http://schemas.microsoft.com/office/drawing/2014/main" id="{2A130005-CBA3-4E49-B739-84931DF71D0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3" name="Obraz 23">
          <a:extLst>
            <a:ext uri="{FF2B5EF4-FFF2-40B4-BE49-F238E27FC236}">
              <a16:creationId xmlns:a16="http://schemas.microsoft.com/office/drawing/2014/main" id="{018D5EC2-34FA-4ED8-A730-68586F2608B0}"/>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4" name="Obraz 1800">
          <a:extLst>
            <a:ext uri="{FF2B5EF4-FFF2-40B4-BE49-F238E27FC236}">
              <a16:creationId xmlns:a16="http://schemas.microsoft.com/office/drawing/2014/main" id="{7D058171-3510-43EE-938A-E4F3D553DBA9}"/>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5" name="Obraz 1803">
          <a:extLst>
            <a:ext uri="{FF2B5EF4-FFF2-40B4-BE49-F238E27FC236}">
              <a16:creationId xmlns:a16="http://schemas.microsoft.com/office/drawing/2014/main" id="{3F1C45C0-E582-4751-A559-7411F153E81A}"/>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6" name="Obraz 1809">
          <a:extLst>
            <a:ext uri="{FF2B5EF4-FFF2-40B4-BE49-F238E27FC236}">
              <a16:creationId xmlns:a16="http://schemas.microsoft.com/office/drawing/2014/main" id="{575002D5-462C-4D0B-9B8A-5A29847FDFB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7" name="Obraz 1812">
          <a:extLst>
            <a:ext uri="{FF2B5EF4-FFF2-40B4-BE49-F238E27FC236}">
              <a16:creationId xmlns:a16="http://schemas.microsoft.com/office/drawing/2014/main" id="{C6C3DD0C-422E-4C8D-8B6B-13FDC7DF1D3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8" name="Obraz 997">
          <a:extLst>
            <a:ext uri="{FF2B5EF4-FFF2-40B4-BE49-F238E27FC236}">
              <a16:creationId xmlns:a16="http://schemas.microsoft.com/office/drawing/2014/main" id="{D6EF000F-F4C0-4A14-804E-A5926DDA92A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999" name="Obraz 998">
          <a:extLst>
            <a:ext uri="{FF2B5EF4-FFF2-40B4-BE49-F238E27FC236}">
              <a16:creationId xmlns:a16="http://schemas.microsoft.com/office/drawing/2014/main" id="{373511FC-A1FB-476E-A218-A991DB18C42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0" name="Obraz 999">
          <a:extLst>
            <a:ext uri="{FF2B5EF4-FFF2-40B4-BE49-F238E27FC236}">
              <a16:creationId xmlns:a16="http://schemas.microsoft.com/office/drawing/2014/main" id="{5EC7E440-D23B-4B12-A25A-A86E95E785D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1" name="Obraz 1000">
          <a:extLst>
            <a:ext uri="{FF2B5EF4-FFF2-40B4-BE49-F238E27FC236}">
              <a16:creationId xmlns:a16="http://schemas.microsoft.com/office/drawing/2014/main" id="{9B5FE4D4-BD2B-46BD-BEA1-49B47C2BEAD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2" name="Obraz 1001">
          <a:extLst>
            <a:ext uri="{FF2B5EF4-FFF2-40B4-BE49-F238E27FC236}">
              <a16:creationId xmlns:a16="http://schemas.microsoft.com/office/drawing/2014/main" id="{568E2A56-3AA7-4464-A891-D62F4138207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3" name="Obraz 1002">
          <a:extLst>
            <a:ext uri="{FF2B5EF4-FFF2-40B4-BE49-F238E27FC236}">
              <a16:creationId xmlns:a16="http://schemas.microsoft.com/office/drawing/2014/main" id="{870A2D83-95A3-4937-8998-CA887671D15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4" name="Obraz 1003">
          <a:extLst>
            <a:ext uri="{FF2B5EF4-FFF2-40B4-BE49-F238E27FC236}">
              <a16:creationId xmlns:a16="http://schemas.microsoft.com/office/drawing/2014/main" id="{E318F4BC-9943-4D7E-A233-B2C8BC11500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5" name="Obraz 1004">
          <a:extLst>
            <a:ext uri="{FF2B5EF4-FFF2-40B4-BE49-F238E27FC236}">
              <a16:creationId xmlns:a16="http://schemas.microsoft.com/office/drawing/2014/main" id="{A13F9475-C11B-4601-AC39-69400004AC0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6" name="Obraz 1005">
          <a:extLst>
            <a:ext uri="{FF2B5EF4-FFF2-40B4-BE49-F238E27FC236}">
              <a16:creationId xmlns:a16="http://schemas.microsoft.com/office/drawing/2014/main" id="{D26B260F-59D8-4C79-A07B-AA782F99EC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7" name="Obraz 1006">
          <a:extLst>
            <a:ext uri="{FF2B5EF4-FFF2-40B4-BE49-F238E27FC236}">
              <a16:creationId xmlns:a16="http://schemas.microsoft.com/office/drawing/2014/main" id="{D499DD6C-3DBB-4053-9D9E-EE4A923715B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8" name="Obraz 1007">
          <a:extLst>
            <a:ext uri="{FF2B5EF4-FFF2-40B4-BE49-F238E27FC236}">
              <a16:creationId xmlns:a16="http://schemas.microsoft.com/office/drawing/2014/main" id="{7F7FB095-1DCE-47F4-A082-5B75DD371CF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09" name="Obraz 1008">
          <a:extLst>
            <a:ext uri="{FF2B5EF4-FFF2-40B4-BE49-F238E27FC236}">
              <a16:creationId xmlns:a16="http://schemas.microsoft.com/office/drawing/2014/main" id="{24182EAA-91E8-4F2E-B255-8C09D6FCAC5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0" name="Obraz 1009">
          <a:extLst>
            <a:ext uri="{FF2B5EF4-FFF2-40B4-BE49-F238E27FC236}">
              <a16:creationId xmlns:a16="http://schemas.microsoft.com/office/drawing/2014/main" id="{CE2CDDEF-55F7-45B7-9C20-62DA806B6D7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1" name="Obraz 1010">
          <a:extLst>
            <a:ext uri="{FF2B5EF4-FFF2-40B4-BE49-F238E27FC236}">
              <a16:creationId xmlns:a16="http://schemas.microsoft.com/office/drawing/2014/main" id="{5EF49BD3-6D85-42BF-9AA7-31F4379E8CD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2" name="Obraz 1011">
          <a:extLst>
            <a:ext uri="{FF2B5EF4-FFF2-40B4-BE49-F238E27FC236}">
              <a16:creationId xmlns:a16="http://schemas.microsoft.com/office/drawing/2014/main" id="{2DDA9784-2141-4449-8B63-EC96394DB08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3" name="Obraz 1012">
          <a:extLst>
            <a:ext uri="{FF2B5EF4-FFF2-40B4-BE49-F238E27FC236}">
              <a16:creationId xmlns:a16="http://schemas.microsoft.com/office/drawing/2014/main" id="{67CB966A-26F5-4AFA-A91C-B49679D3BFE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4" name="Obraz 11">
          <a:extLst>
            <a:ext uri="{FF2B5EF4-FFF2-40B4-BE49-F238E27FC236}">
              <a16:creationId xmlns:a16="http://schemas.microsoft.com/office/drawing/2014/main" id="{1ED0597E-007B-4AF8-A00A-83A5D323B87D}"/>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5" name="Obraz 14">
          <a:extLst>
            <a:ext uri="{FF2B5EF4-FFF2-40B4-BE49-F238E27FC236}">
              <a16:creationId xmlns:a16="http://schemas.microsoft.com/office/drawing/2014/main" id="{4C42A590-5646-4AB3-9479-1C5E2985C5DA}"/>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6" name="Obraz 20">
          <a:extLst>
            <a:ext uri="{FF2B5EF4-FFF2-40B4-BE49-F238E27FC236}">
              <a16:creationId xmlns:a16="http://schemas.microsoft.com/office/drawing/2014/main" id="{F356E143-7063-480D-93C3-86B180F209F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7" name="Obraz 23">
          <a:extLst>
            <a:ext uri="{FF2B5EF4-FFF2-40B4-BE49-F238E27FC236}">
              <a16:creationId xmlns:a16="http://schemas.microsoft.com/office/drawing/2014/main" id="{C74835B4-7163-46B2-BE32-A6C35DD50137}"/>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8" name="Obraz 1800">
          <a:extLst>
            <a:ext uri="{FF2B5EF4-FFF2-40B4-BE49-F238E27FC236}">
              <a16:creationId xmlns:a16="http://schemas.microsoft.com/office/drawing/2014/main" id="{7AE3EEA0-E8FE-499B-9F67-96C952872ABC}"/>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19" name="Obraz 1803">
          <a:extLst>
            <a:ext uri="{FF2B5EF4-FFF2-40B4-BE49-F238E27FC236}">
              <a16:creationId xmlns:a16="http://schemas.microsoft.com/office/drawing/2014/main" id="{6DED8312-59AC-4224-AC07-3A7B5BB72889}"/>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0" name="Obraz 1809">
          <a:extLst>
            <a:ext uri="{FF2B5EF4-FFF2-40B4-BE49-F238E27FC236}">
              <a16:creationId xmlns:a16="http://schemas.microsoft.com/office/drawing/2014/main" id="{D60E88C6-BB3A-482C-B897-2B8114021A16}"/>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1" name="Obraz 1812">
          <a:extLst>
            <a:ext uri="{FF2B5EF4-FFF2-40B4-BE49-F238E27FC236}">
              <a16:creationId xmlns:a16="http://schemas.microsoft.com/office/drawing/2014/main" id="{0F685105-8560-4861-A198-D2EB90B8AD1A}"/>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2" name="Obraz 1021">
          <a:extLst>
            <a:ext uri="{FF2B5EF4-FFF2-40B4-BE49-F238E27FC236}">
              <a16:creationId xmlns:a16="http://schemas.microsoft.com/office/drawing/2014/main" id="{3E8487B8-B6CF-4E01-807E-CC962EEC86B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3" name="Obraz 1022">
          <a:extLst>
            <a:ext uri="{FF2B5EF4-FFF2-40B4-BE49-F238E27FC236}">
              <a16:creationId xmlns:a16="http://schemas.microsoft.com/office/drawing/2014/main" id="{420560E6-918A-4E37-8FE2-858483B05DD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4" name="Obraz 1023">
          <a:extLst>
            <a:ext uri="{FF2B5EF4-FFF2-40B4-BE49-F238E27FC236}">
              <a16:creationId xmlns:a16="http://schemas.microsoft.com/office/drawing/2014/main" id="{0F273BC6-B4DD-4E76-9E27-F806860AF03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5" name="Obraz 1024">
          <a:extLst>
            <a:ext uri="{FF2B5EF4-FFF2-40B4-BE49-F238E27FC236}">
              <a16:creationId xmlns:a16="http://schemas.microsoft.com/office/drawing/2014/main" id="{B0AF25F7-500C-4FC0-A801-0DCA2601F4C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6" name="Obraz 1025">
          <a:extLst>
            <a:ext uri="{FF2B5EF4-FFF2-40B4-BE49-F238E27FC236}">
              <a16:creationId xmlns:a16="http://schemas.microsoft.com/office/drawing/2014/main" id="{68DBCEED-0A5B-428D-AF2A-1B6B6DBAA3D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7" name="Obraz 1026">
          <a:extLst>
            <a:ext uri="{FF2B5EF4-FFF2-40B4-BE49-F238E27FC236}">
              <a16:creationId xmlns:a16="http://schemas.microsoft.com/office/drawing/2014/main" id="{FE52B7B3-11DD-4BA0-AD0D-4352EEBEEFA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8" name="Obraz 1027">
          <a:extLst>
            <a:ext uri="{FF2B5EF4-FFF2-40B4-BE49-F238E27FC236}">
              <a16:creationId xmlns:a16="http://schemas.microsoft.com/office/drawing/2014/main" id="{84B425F0-5916-4081-98B7-BCBD4A57398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29" name="Obraz 1028">
          <a:extLst>
            <a:ext uri="{FF2B5EF4-FFF2-40B4-BE49-F238E27FC236}">
              <a16:creationId xmlns:a16="http://schemas.microsoft.com/office/drawing/2014/main" id="{2AAC408A-ECC7-43A6-AEDA-70EACBABA63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0" name="Obraz 1029">
          <a:extLst>
            <a:ext uri="{FF2B5EF4-FFF2-40B4-BE49-F238E27FC236}">
              <a16:creationId xmlns:a16="http://schemas.microsoft.com/office/drawing/2014/main" id="{0D59AD3F-81A3-4179-8A61-315AEE23045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1" name="Obraz 1030">
          <a:extLst>
            <a:ext uri="{FF2B5EF4-FFF2-40B4-BE49-F238E27FC236}">
              <a16:creationId xmlns:a16="http://schemas.microsoft.com/office/drawing/2014/main" id="{094F9AF8-859F-45A5-8D76-A7E43341C26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2" name="Obraz 1031">
          <a:extLst>
            <a:ext uri="{FF2B5EF4-FFF2-40B4-BE49-F238E27FC236}">
              <a16:creationId xmlns:a16="http://schemas.microsoft.com/office/drawing/2014/main" id="{50D3C6A1-8917-446A-BCEB-A809EC120E5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3" name="Obraz 1032">
          <a:extLst>
            <a:ext uri="{FF2B5EF4-FFF2-40B4-BE49-F238E27FC236}">
              <a16:creationId xmlns:a16="http://schemas.microsoft.com/office/drawing/2014/main" id="{CD2A2D17-0FDE-4434-B5DE-AA1FF0AC4AC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4" name="Obraz 1033">
          <a:extLst>
            <a:ext uri="{FF2B5EF4-FFF2-40B4-BE49-F238E27FC236}">
              <a16:creationId xmlns:a16="http://schemas.microsoft.com/office/drawing/2014/main" id="{43D97C33-353E-490E-A5EE-66F86850289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5" name="Obraz 1034">
          <a:extLst>
            <a:ext uri="{FF2B5EF4-FFF2-40B4-BE49-F238E27FC236}">
              <a16:creationId xmlns:a16="http://schemas.microsoft.com/office/drawing/2014/main" id="{AFFD28E6-1819-4243-9CE8-D28A965E024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6" name="Obraz 1035">
          <a:extLst>
            <a:ext uri="{FF2B5EF4-FFF2-40B4-BE49-F238E27FC236}">
              <a16:creationId xmlns:a16="http://schemas.microsoft.com/office/drawing/2014/main" id="{16AE1D36-1858-4399-A00F-0FE137FDB9A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7" name="Obraz 1036">
          <a:extLst>
            <a:ext uri="{FF2B5EF4-FFF2-40B4-BE49-F238E27FC236}">
              <a16:creationId xmlns:a16="http://schemas.microsoft.com/office/drawing/2014/main" id="{C8A8C965-E375-4BBA-9B6D-E57C06D75D0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8" name="Obraz 11">
          <a:extLst>
            <a:ext uri="{FF2B5EF4-FFF2-40B4-BE49-F238E27FC236}">
              <a16:creationId xmlns:a16="http://schemas.microsoft.com/office/drawing/2014/main" id="{090AD1D3-472B-4BA3-821E-5357437FF42A}"/>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39" name="Obraz 14">
          <a:extLst>
            <a:ext uri="{FF2B5EF4-FFF2-40B4-BE49-F238E27FC236}">
              <a16:creationId xmlns:a16="http://schemas.microsoft.com/office/drawing/2014/main" id="{6170CD2C-08FA-42CF-B38D-646DF979B8B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0" name="Obraz 20">
          <a:extLst>
            <a:ext uri="{FF2B5EF4-FFF2-40B4-BE49-F238E27FC236}">
              <a16:creationId xmlns:a16="http://schemas.microsoft.com/office/drawing/2014/main" id="{5A9CACAA-39FE-4DDC-BCE0-ACF870303557}"/>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1" name="Obraz 23">
          <a:extLst>
            <a:ext uri="{FF2B5EF4-FFF2-40B4-BE49-F238E27FC236}">
              <a16:creationId xmlns:a16="http://schemas.microsoft.com/office/drawing/2014/main" id="{418296CC-5CD5-4031-BD83-0D730B391E77}"/>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2" name="Obraz 1800">
          <a:extLst>
            <a:ext uri="{FF2B5EF4-FFF2-40B4-BE49-F238E27FC236}">
              <a16:creationId xmlns:a16="http://schemas.microsoft.com/office/drawing/2014/main" id="{FC8A9743-2D54-47E5-91F2-FCED5C701FBA}"/>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3" name="Obraz 1803">
          <a:extLst>
            <a:ext uri="{FF2B5EF4-FFF2-40B4-BE49-F238E27FC236}">
              <a16:creationId xmlns:a16="http://schemas.microsoft.com/office/drawing/2014/main" id="{07801483-649C-42EF-89F4-27B49D994823}"/>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4" name="Obraz 1809">
          <a:extLst>
            <a:ext uri="{FF2B5EF4-FFF2-40B4-BE49-F238E27FC236}">
              <a16:creationId xmlns:a16="http://schemas.microsoft.com/office/drawing/2014/main" id="{3A3591C9-3FBA-4074-A485-A364305E7B0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5" name="Obraz 1812">
          <a:extLst>
            <a:ext uri="{FF2B5EF4-FFF2-40B4-BE49-F238E27FC236}">
              <a16:creationId xmlns:a16="http://schemas.microsoft.com/office/drawing/2014/main" id="{900C1385-308B-4DA4-93AF-FE8794682FB2}"/>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6" name="Obraz 1045">
          <a:extLst>
            <a:ext uri="{FF2B5EF4-FFF2-40B4-BE49-F238E27FC236}">
              <a16:creationId xmlns:a16="http://schemas.microsoft.com/office/drawing/2014/main" id="{A4A954AC-37D5-4177-BB1C-50902F754FF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7" name="Obraz 1046">
          <a:extLst>
            <a:ext uri="{FF2B5EF4-FFF2-40B4-BE49-F238E27FC236}">
              <a16:creationId xmlns:a16="http://schemas.microsoft.com/office/drawing/2014/main" id="{95E7E313-45D5-41AD-A619-ACCDDA13EE3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8" name="Obraz 1047">
          <a:extLst>
            <a:ext uri="{FF2B5EF4-FFF2-40B4-BE49-F238E27FC236}">
              <a16:creationId xmlns:a16="http://schemas.microsoft.com/office/drawing/2014/main" id="{DD11CAEB-F8CC-4C3C-BBC9-F315A1EB0B3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49" name="Obraz 1048">
          <a:extLst>
            <a:ext uri="{FF2B5EF4-FFF2-40B4-BE49-F238E27FC236}">
              <a16:creationId xmlns:a16="http://schemas.microsoft.com/office/drawing/2014/main" id="{644C2B8C-D635-4E58-8ACF-2BA3A2DF5A1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0" name="Obraz 1049">
          <a:extLst>
            <a:ext uri="{FF2B5EF4-FFF2-40B4-BE49-F238E27FC236}">
              <a16:creationId xmlns:a16="http://schemas.microsoft.com/office/drawing/2014/main" id="{FF071B82-865A-46E5-943F-60C7E2842F7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1" name="Obraz 1050">
          <a:extLst>
            <a:ext uri="{FF2B5EF4-FFF2-40B4-BE49-F238E27FC236}">
              <a16:creationId xmlns:a16="http://schemas.microsoft.com/office/drawing/2014/main" id="{33A29E77-22B3-43B0-BA8E-0BDFAA23E42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2" name="Obraz 1051">
          <a:extLst>
            <a:ext uri="{FF2B5EF4-FFF2-40B4-BE49-F238E27FC236}">
              <a16:creationId xmlns:a16="http://schemas.microsoft.com/office/drawing/2014/main" id="{29E5196F-D539-49B9-B800-FA74FE4E9CE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3" name="Obraz 1052">
          <a:extLst>
            <a:ext uri="{FF2B5EF4-FFF2-40B4-BE49-F238E27FC236}">
              <a16:creationId xmlns:a16="http://schemas.microsoft.com/office/drawing/2014/main" id="{0E1E8F8E-C90C-44B4-B707-35262D89AF5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4" name="Obraz 1053">
          <a:extLst>
            <a:ext uri="{FF2B5EF4-FFF2-40B4-BE49-F238E27FC236}">
              <a16:creationId xmlns:a16="http://schemas.microsoft.com/office/drawing/2014/main" id="{B6D5506D-DE58-4121-9A8A-42D63D345E8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5" name="Obraz 1054">
          <a:extLst>
            <a:ext uri="{FF2B5EF4-FFF2-40B4-BE49-F238E27FC236}">
              <a16:creationId xmlns:a16="http://schemas.microsoft.com/office/drawing/2014/main" id="{C08FB6C3-2ABC-4E75-A69A-27014A31F27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6" name="Obraz 1055">
          <a:extLst>
            <a:ext uri="{FF2B5EF4-FFF2-40B4-BE49-F238E27FC236}">
              <a16:creationId xmlns:a16="http://schemas.microsoft.com/office/drawing/2014/main" id="{B3336B7E-A4C0-41EA-8965-016E3769CF5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7" name="Obraz 1056">
          <a:extLst>
            <a:ext uri="{FF2B5EF4-FFF2-40B4-BE49-F238E27FC236}">
              <a16:creationId xmlns:a16="http://schemas.microsoft.com/office/drawing/2014/main" id="{C0EFAC87-8A11-41FB-8A67-AC839899A89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8" name="Obraz 1057">
          <a:extLst>
            <a:ext uri="{FF2B5EF4-FFF2-40B4-BE49-F238E27FC236}">
              <a16:creationId xmlns:a16="http://schemas.microsoft.com/office/drawing/2014/main" id="{F23271AE-98C1-4A2B-B315-BC0FC3A2E76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59" name="Obraz 1058">
          <a:extLst>
            <a:ext uri="{FF2B5EF4-FFF2-40B4-BE49-F238E27FC236}">
              <a16:creationId xmlns:a16="http://schemas.microsoft.com/office/drawing/2014/main" id="{885A128A-A794-41E5-B89B-C0186786FC7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0" name="Obraz 1059">
          <a:extLst>
            <a:ext uri="{FF2B5EF4-FFF2-40B4-BE49-F238E27FC236}">
              <a16:creationId xmlns:a16="http://schemas.microsoft.com/office/drawing/2014/main" id="{A3869DB8-EA9A-4B84-96B2-86F76A03F18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1" name="Obraz 1060">
          <a:extLst>
            <a:ext uri="{FF2B5EF4-FFF2-40B4-BE49-F238E27FC236}">
              <a16:creationId xmlns:a16="http://schemas.microsoft.com/office/drawing/2014/main" id="{5F3DDBA3-A87C-419E-973B-42C1049AA8C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2" name="Obraz 11">
          <a:extLst>
            <a:ext uri="{FF2B5EF4-FFF2-40B4-BE49-F238E27FC236}">
              <a16:creationId xmlns:a16="http://schemas.microsoft.com/office/drawing/2014/main" id="{F529ECD6-1084-4353-9F1E-96EBAD016C85}"/>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3" name="Obraz 14">
          <a:extLst>
            <a:ext uri="{FF2B5EF4-FFF2-40B4-BE49-F238E27FC236}">
              <a16:creationId xmlns:a16="http://schemas.microsoft.com/office/drawing/2014/main" id="{60E11B3F-35F2-43C6-852D-12DA4264B462}"/>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4" name="Obraz 20">
          <a:extLst>
            <a:ext uri="{FF2B5EF4-FFF2-40B4-BE49-F238E27FC236}">
              <a16:creationId xmlns:a16="http://schemas.microsoft.com/office/drawing/2014/main" id="{677DE0E5-55F4-4FEC-B4D2-AB6B9EAB4857}"/>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5" name="Obraz 23">
          <a:extLst>
            <a:ext uri="{FF2B5EF4-FFF2-40B4-BE49-F238E27FC236}">
              <a16:creationId xmlns:a16="http://schemas.microsoft.com/office/drawing/2014/main" id="{F94A506F-7B18-4B9E-AAF4-C53283BBA1B3}"/>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6" name="Obraz 1800">
          <a:extLst>
            <a:ext uri="{FF2B5EF4-FFF2-40B4-BE49-F238E27FC236}">
              <a16:creationId xmlns:a16="http://schemas.microsoft.com/office/drawing/2014/main" id="{ECF43F7D-2012-4F58-9499-90594E505FAA}"/>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7" name="Obraz 1803">
          <a:extLst>
            <a:ext uri="{FF2B5EF4-FFF2-40B4-BE49-F238E27FC236}">
              <a16:creationId xmlns:a16="http://schemas.microsoft.com/office/drawing/2014/main" id="{53F0DA61-6A5B-4731-9178-2AEB9898D48E}"/>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8" name="Obraz 1809">
          <a:extLst>
            <a:ext uri="{FF2B5EF4-FFF2-40B4-BE49-F238E27FC236}">
              <a16:creationId xmlns:a16="http://schemas.microsoft.com/office/drawing/2014/main" id="{5F57668E-1971-471B-BEDD-CF2EB3863581}"/>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69" name="Obraz 1812">
          <a:extLst>
            <a:ext uri="{FF2B5EF4-FFF2-40B4-BE49-F238E27FC236}">
              <a16:creationId xmlns:a16="http://schemas.microsoft.com/office/drawing/2014/main" id="{3B1B14B1-6A6E-46E3-9ECF-FB23438C6611}"/>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0" name="Obraz 1069">
          <a:extLst>
            <a:ext uri="{FF2B5EF4-FFF2-40B4-BE49-F238E27FC236}">
              <a16:creationId xmlns:a16="http://schemas.microsoft.com/office/drawing/2014/main" id="{B26A8690-A75E-42D0-97FA-3286D8A7E74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1" name="Obraz 1070">
          <a:extLst>
            <a:ext uri="{FF2B5EF4-FFF2-40B4-BE49-F238E27FC236}">
              <a16:creationId xmlns:a16="http://schemas.microsoft.com/office/drawing/2014/main" id="{A9DD3BFC-0E08-465F-B83F-D05562B1BA1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2" name="Obraz 1071">
          <a:extLst>
            <a:ext uri="{FF2B5EF4-FFF2-40B4-BE49-F238E27FC236}">
              <a16:creationId xmlns:a16="http://schemas.microsoft.com/office/drawing/2014/main" id="{B39C4434-37E5-4813-884C-CCE85B6729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3" name="Obraz 1072">
          <a:extLst>
            <a:ext uri="{FF2B5EF4-FFF2-40B4-BE49-F238E27FC236}">
              <a16:creationId xmlns:a16="http://schemas.microsoft.com/office/drawing/2014/main" id="{8BCA70F9-A300-4DFC-9116-1C085899493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4" name="Obraz 1073">
          <a:extLst>
            <a:ext uri="{FF2B5EF4-FFF2-40B4-BE49-F238E27FC236}">
              <a16:creationId xmlns:a16="http://schemas.microsoft.com/office/drawing/2014/main" id="{6405C994-E080-4A52-8291-A195764110D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5" name="Obraz 1074">
          <a:extLst>
            <a:ext uri="{FF2B5EF4-FFF2-40B4-BE49-F238E27FC236}">
              <a16:creationId xmlns:a16="http://schemas.microsoft.com/office/drawing/2014/main" id="{56B293C8-E227-4782-9383-1C5CD7B9B33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6" name="Obraz 1075">
          <a:extLst>
            <a:ext uri="{FF2B5EF4-FFF2-40B4-BE49-F238E27FC236}">
              <a16:creationId xmlns:a16="http://schemas.microsoft.com/office/drawing/2014/main" id="{8B91B098-A0F2-4B5B-B5C7-35DAFEA1749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7" name="Obraz 1076">
          <a:extLst>
            <a:ext uri="{FF2B5EF4-FFF2-40B4-BE49-F238E27FC236}">
              <a16:creationId xmlns:a16="http://schemas.microsoft.com/office/drawing/2014/main" id="{72A45DD4-2FD9-4FC0-ABA4-0E1CC076DB8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8" name="Obraz 1077">
          <a:extLst>
            <a:ext uri="{FF2B5EF4-FFF2-40B4-BE49-F238E27FC236}">
              <a16:creationId xmlns:a16="http://schemas.microsoft.com/office/drawing/2014/main" id="{0A4D3856-D17A-45D0-A39E-6FBC0EB3FAF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79" name="Obraz 1078">
          <a:extLst>
            <a:ext uri="{FF2B5EF4-FFF2-40B4-BE49-F238E27FC236}">
              <a16:creationId xmlns:a16="http://schemas.microsoft.com/office/drawing/2014/main" id="{267D5730-20BF-473D-92AE-FEAD9EF2770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0" name="Obraz 1079">
          <a:extLst>
            <a:ext uri="{FF2B5EF4-FFF2-40B4-BE49-F238E27FC236}">
              <a16:creationId xmlns:a16="http://schemas.microsoft.com/office/drawing/2014/main" id="{46BE9253-D5B0-4D9E-9D8D-15FBFF466A8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1" name="Obraz 1080">
          <a:extLst>
            <a:ext uri="{FF2B5EF4-FFF2-40B4-BE49-F238E27FC236}">
              <a16:creationId xmlns:a16="http://schemas.microsoft.com/office/drawing/2014/main" id="{593A8DE2-A171-47CE-BEF7-20D4F38CE94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2" name="Obraz 1081">
          <a:extLst>
            <a:ext uri="{FF2B5EF4-FFF2-40B4-BE49-F238E27FC236}">
              <a16:creationId xmlns:a16="http://schemas.microsoft.com/office/drawing/2014/main" id="{0D91EF29-75CE-471E-A35E-D57553F5BC6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3" name="Obraz 1082">
          <a:extLst>
            <a:ext uri="{FF2B5EF4-FFF2-40B4-BE49-F238E27FC236}">
              <a16:creationId xmlns:a16="http://schemas.microsoft.com/office/drawing/2014/main" id="{F6652855-615C-488F-BFA4-472B4A89882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4" name="Obraz 1083">
          <a:extLst>
            <a:ext uri="{FF2B5EF4-FFF2-40B4-BE49-F238E27FC236}">
              <a16:creationId xmlns:a16="http://schemas.microsoft.com/office/drawing/2014/main" id="{0FD729DD-10F8-4619-8533-F6700CE0C4F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5" name="Obraz 1084">
          <a:extLst>
            <a:ext uri="{FF2B5EF4-FFF2-40B4-BE49-F238E27FC236}">
              <a16:creationId xmlns:a16="http://schemas.microsoft.com/office/drawing/2014/main" id="{18062DC1-CCC6-4A3D-926D-46A26FBC215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6" name="Obraz 11">
          <a:extLst>
            <a:ext uri="{FF2B5EF4-FFF2-40B4-BE49-F238E27FC236}">
              <a16:creationId xmlns:a16="http://schemas.microsoft.com/office/drawing/2014/main" id="{142A923C-5AFA-4806-B103-FC912BBB10C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7" name="Obraz 14">
          <a:extLst>
            <a:ext uri="{FF2B5EF4-FFF2-40B4-BE49-F238E27FC236}">
              <a16:creationId xmlns:a16="http://schemas.microsoft.com/office/drawing/2014/main" id="{2FC25995-6407-4D90-97F4-89982B99E71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8" name="Obraz 20">
          <a:extLst>
            <a:ext uri="{FF2B5EF4-FFF2-40B4-BE49-F238E27FC236}">
              <a16:creationId xmlns:a16="http://schemas.microsoft.com/office/drawing/2014/main" id="{653BB8F0-8860-4BB7-8E59-5234159E247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89" name="Obraz 23">
          <a:extLst>
            <a:ext uri="{FF2B5EF4-FFF2-40B4-BE49-F238E27FC236}">
              <a16:creationId xmlns:a16="http://schemas.microsoft.com/office/drawing/2014/main" id="{C3160481-B64E-4FEE-83C3-78907A7CF384}"/>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0" name="Obraz 1800">
          <a:extLst>
            <a:ext uri="{FF2B5EF4-FFF2-40B4-BE49-F238E27FC236}">
              <a16:creationId xmlns:a16="http://schemas.microsoft.com/office/drawing/2014/main" id="{E144D568-68B7-47F6-A1C9-ECBE46221A6E}"/>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1" name="Obraz 1803">
          <a:extLst>
            <a:ext uri="{FF2B5EF4-FFF2-40B4-BE49-F238E27FC236}">
              <a16:creationId xmlns:a16="http://schemas.microsoft.com/office/drawing/2014/main" id="{F44451BD-32E9-44CD-817E-F9D76CB33EAA}"/>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2" name="Obraz 1809">
          <a:extLst>
            <a:ext uri="{FF2B5EF4-FFF2-40B4-BE49-F238E27FC236}">
              <a16:creationId xmlns:a16="http://schemas.microsoft.com/office/drawing/2014/main" id="{61FCD37E-7F65-4CA7-8A29-C5883C6EC60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3" name="Obraz 1812">
          <a:extLst>
            <a:ext uri="{FF2B5EF4-FFF2-40B4-BE49-F238E27FC236}">
              <a16:creationId xmlns:a16="http://schemas.microsoft.com/office/drawing/2014/main" id="{3D6A59FF-3F32-41DE-B92C-1D6D612E677C}"/>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4" name="Obraz 1093">
          <a:extLst>
            <a:ext uri="{FF2B5EF4-FFF2-40B4-BE49-F238E27FC236}">
              <a16:creationId xmlns:a16="http://schemas.microsoft.com/office/drawing/2014/main" id="{69C7508D-8DE6-41F1-9B11-5344CFB794A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5" name="Obraz 1094">
          <a:extLst>
            <a:ext uri="{FF2B5EF4-FFF2-40B4-BE49-F238E27FC236}">
              <a16:creationId xmlns:a16="http://schemas.microsoft.com/office/drawing/2014/main" id="{70228E03-508B-4799-8ED7-9D6DF722717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6" name="Obraz 1095">
          <a:extLst>
            <a:ext uri="{FF2B5EF4-FFF2-40B4-BE49-F238E27FC236}">
              <a16:creationId xmlns:a16="http://schemas.microsoft.com/office/drawing/2014/main" id="{731B438E-FF77-4C14-A141-5EF8F07186B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7" name="Obraz 1096">
          <a:extLst>
            <a:ext uri="{FF2B5EF4-FFF2-40B4-BE49-F238E27FC236}">
              <a16:creationId xmlns:a16="http://schemas.microsoft.com/office/drawing/2014/main" id="{B189500B-C983-4136-86C7-9AD3E5F0CAB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8" name="Obraz 1097">
          <a:extLst>
            <a:ext uri="{FF2B5EF4-FFF2-40B4-BE49-F238E27FC236}">
              <a16:creationId xmlns:a16="http://schemas.microsoft.com/office/drawing/2014/main" id="{0CD7D266-8F03-441C-AB71-626098A1327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099" name="Obraz 1098">
          <a:extLst>
            <a:ext uri="{FF2B5EF4-FFF2-40B4-BE49-F238E27FC236}">
              <a16:creationId xmlns:a16="http://schemas.microsoft.com/office/drawing/2014/main" id="{578E2E96-7EBF-47A2-8FD6-4178F751056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0" name="Obraz 1099">
          <a:extLst>
            <a:ext uri="{FF2B5EF4-FFF2-40B4-BE49-F238E27FC236}">
              <a16:creationId xmlns:a16="http://schemas.microsoft.com/office/drawing/2014/main" id="{B0D5108D-E620-4D53-BD10-906DCF4B0F6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1" name="Obraz 1100">
          <a:extLst>
            <a:ext uri="{FF2B5EF4-FFF2-40B4-BE49-F238E27FC236}">
              <a16:creationId xmlns:a16="http://schemas.microsoft.com/office/drawing/2014/main" id="{519F5F6E-6A9D-406A-B19A-DB9B5A8FF7F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2" name="Obraz 1101">
          <a:extLst>
            <a:ext uri="{FF2B5EF4-FFF2-40B4-BE49-F238E27FC236}">
              <a16:creationId xmlns:a16="http://schemas.microsoft.com/office/drawing/2014/main" id="{69DEBFE6-9FE1-46C0-A0C9-140C9179C05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3" name="Obraz 1102">
          <a:extLst>
            <a:ext uri="{FF2B5EF4-FFF2-40B4-BE49-F238E27FC236}">
              <a16:creationId xmlns:a16="http://schemas.microsoft.com/office/drawing/2014/main" id="{2B5D6254-4584-4E0E-9476-76E13945C45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4" name="Obraz 1103">
          <a:extLst>
            <a:ext uri="{FF2B5EF4-FFF2-40B4-BE49-F238E27FC236}">
              <a16:creationId xmlns:a16="http://schemas.microsoft.com/office/drawing/2014/main" id="{8968022E-B427-4CA8-A54E-C51161C9C69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5" name="Obraz 1104">
          <a:extLst>
            <a:ext uri="{FF2B5EF4-FFF2-40B4-BE49-F238E27FC236}">
              <a16:creationId xmlns:a16="http://schemas.microsoft.com/office/drawing/2014/main" id="{29BB3B0A-7CEC-41E2-97C9-F718C5891E0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6" name="Obraz 1105">
          <a:extLst>
            <a:ext uri="{FF2B5EF4-FFF2-40B4-BE49-F238E27FC236}">
              <a16:creationId xmlns:a16="http://schemas.microsoft.com/office/drawing/2014/main" id="{6A32A9B7-A779-4371-B959-669C1F4B1C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7" name="Obraz 1106">
          <a:extLst>
            <a:ext uri="{FF2B5EF4-FFF2-40B4-BE49-F238E27FC236}">
              <a16:creationId xmlns:a16="http://schemas.microsoft.com/office/drawing/2014/main" id="{8AF52F52-2AF1-4CC2-891B-4A4CAEDB3DB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8" name="Obraz 1107">
          <a:extLst>
            <a:ext uri="{FF2B5EF4-FFF2-40B4-BE49-F238E27FC236}">
              <a16:creationId xmlns:a16="http://schemas.microsoft.com/office/drawing/2014/main" id="{62CE76C7-163D-4D01-A38B-3DFADD92482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09" name="Obraz 1108">
          <a:extLst>
            <a:ext uri="{FF2B5EF4-FFF2-40B4-BE49-F238E27FC236}">
              <a16:creationId xmlns:a16="http://schemas.microsoft.com/office/drawing/2014/main" id="{9BF099D1-ADBA-4DC3-A80A-A8791E8169D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0" name="Obraz 11">
          <a:extLst>
            <a:ext uri="{FF2B5EF4-FFF2-40B4-BE49-F238E27FC236}">
              <a16:creationId xmlns:a16="http://schemas.microsoft.com/office/drawing/2014/main" id="{C8C6E467-019F-4CF7-A6B1-E74D2CA042C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1" name="Obraz 14">
          <a:extLst>
            <a:ext uri="{FF2B5EF4-FFF2-40B4-BE49-F238E27FC236}">
              <a16:creationId xmlns:a16="http://schemas.microsoft.com/office/drawing/2014/main" id="{EB01F42A-EB44-4355-88E4-8DEF95E4574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2" name="Obraz 20">
          <a:extLst>
            <a:ext uri="{FF2B5EF4-FFF2-40B4-BE49-F238E27FC236}">
              <a16:creationId xmlns:a16="http://schemas.microsoft.com/office/drawing/2014/main" id="{ADA90045-8D4D-4A7D-99C8-C7776B19B39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3" name="Obraz 23">
          <a:extLst>
            <a:ext uri="{FF2B5EF4-FFF2-40B4-BE49-F238E27FC236}">
              <a16:creationId xmlns:a16="http://schemas.microsoft.com/office/drawing/2014/main" id="{5305F4BC-6E46-45EB-90DE-9A7CC8176370}"/>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4" name="Obraz 1800">
          <a:extLst>
            <a:ext uri="{FF2B5EF4-FFF2-40B4-BE49-F238E27FC236}">
              <a16:creationId xmlns:a16="http://schemas.microsoft.com/office/drawing/2014/main" id="{CAB0F204-EF99-4CD6-BE2C-9AD7CDCC3E4F}"/>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5" name="Obraz 1803">
          <a:extLst>
            <a:ext uri="{FF2B5EF4-FFF2-40B4-BE49-F238E27FC236}">
              <a16:creationId xmlns:a16="http://schemas.microsoft.com/office/drawing/2014/main" id="{80A54D36-292A-4C86-A923-E2E7BA1B1162}"/>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6" name="Obraz 1809">
          <a:extLst>
            <a:ext uri="{FF2B5EF4-FFF2-40B4-BE49-F238E27FC236}">
              <a16:creationId xmlns:a16="http://schemas.microsoft.com/office/drawing/2014/main" id="{71116CAE-EDC2-447B-A490-DCF29A3504F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7" name="Obraz 1812">
          <a:extLst>
            <a:ext uri="{FF2B5EF4-FFF2-40B4-BE49-F238E27FC236}">
              <a16:creationId xmlns:a16="http://schemas.microsoft.com/office/drawing/2014/main" id="{BAFC9104-60FB-414E-AE07-BFDE1880FC55}"/>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8" name="Obraz 1117">
          <a:extLst>
            <a:ext uri="{FF2B5EF4-FFF2-40B4-BE49-F238E27FC236}">
              <a16:creationId xmlns:a16="http://schemas.microsoft.com/office/drawing/2014/main" id="{FFE878E9-BAE5-4E67-BA53-4EDCF50A7AE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19" name="Obraz 1118">
          <a:extLst>
            <a:ext uri="{FF2B5EF4-FFF2-40B4-BE49-F238E27FC236}">
              <a16:creationId xmlns:a16="http://schemas.microsoft.com/office/drawing/2014/main" id="{90AE85D7-4D3F-46C0-B166-9E620779304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0" name="Obraz 1119">
          <a:extLst>
            <a:ext uri="{FF2B5EF4-FFF2-40B4-BE49-F238E27FC236}">
              <a16:creationId xmlns:a16="http://schemas.microsoft.com/office/drawing/2014/main" id="{23BEB625-08E9-4507-95BB-6F96037C471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1" name="Obraz 1120">
          <a:extLst>
            <a:ext uri="{FF2B5EF4-FFF2-40B4-BE49-F238E27FC236}">
              <a16:creationId xmlns:a16="http://schemas.microsoft.com/office/drawing/2014/main" id="{FAB4DE4C-CA3E-4E6E-A419-9D4CC5C6856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2" name="Obraz 1121">
          <a:extLst>
            <a:ext uri="{FF2B5EF4-FFF2-40B4-BE49-F238E27FC236}">
              <a16:creationId xmlns:a16="http://schemas.microsoft.com/office/drawing/2014/main" id="{78A6DB91-F777-4B73-8C17-277FDA8B65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3" name="Obraz 1122">
          <a:extLst>
            <a:ext uri="{FF2B5EF4-FFF2-40B4-BE49-F238E27FC236}">
              <a16:creationId xmlns:a16="http://schemas.microsoft.com/office/drawing/2014/main" id="{594B9511-7132-4179-8B9C-BB41E386618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4" name="Obraz 1123">
          <a:extLst>
            <a:ext uri="{FF2B5EF4-FFF2-40B4-BE49-F238E27FC236}">
              <a16:creationId xmlns:a16="http://schemas.microsoft.com/office/drawing/2014/main" id="{B4FFFA6E-700B-4DA9-8352-79912985B35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5" name="Obraz 1124">
          <a:extLst>
            <a:ext uri="{FF2B5EF4-FFF2-40B4-BE49-F238E27FC236}">
              <a16:creationId xmlns:a16="http://schemas.microsoft.com/office/drawing/2014/main" id="{8D0A8CE3-B63E-40CC-976B-4F7CE9366A0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6" name="Obraz 1125">
          <a:extLst>
            <a:ext uri="{FF2B5EF4-FFF2-40B4-BE49-F238E27FC236}">
              <a16:creationId xmlns:a16="http://schemas.microsoft.com/office/drawing/2014/main" id="{92F8D9E7-CB99-40D5-9B54-61F6E1D254B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7" name="Obraz 1126">
          <a:extLst>
            <a:ext uri="{FF2B5EF4-FFF2-40B4-BE49-F238E27FC236}">
              <a16:creationId xmlns:a16="http://schemas.microsoft.com/office/drawing/2014/main" id="{F1F181C2-F18B-48FE-A6B5-2C100C351E1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8" name="Obraz 1127">
          <a:extLst>
            <a:ext uri="{FF2B5EF4-FFF2-40B4-BE49-F238E27FC236}">
              <a16:creationId xmlns:a16="http://schemas.microsoft.com/office/drawing/2014/main" id="{FD48D87B-1120-42B4-A0F5-27B3D55E6B6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29" name="Obraz 1128">
          <a:extLst>
            <a:ext uri="{FF2B5EF4-FFF2-40B4-BE49-F238E27FC236}">
              <a16:creationId xmlns:a16="http://schemas.microsoft.com/office/drawing/2014/main" id="{B4560191-B7D2-4F28-89E2-B7494586B6E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0" name="Obraz 1129">
          <a:extLst>
            <a:ext uri="{FF2B5EF4-FFF2-40B4-BE49-F238E27FC236}">
              <a16:creationId xmlns:a16="http://schemas.microsoft.com/office/drawing/2014/main" id="{C0D9E757-25E0-4986-BCE2-39338E683F2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1" name="Obraz 1130">
          <a:extLst>
            <a:ext uri="{FF2B5EF4-FFF2-40B4-BE49-F238E27FC236}">
              <a16:creationId xmlns:a16="http://schemas.microsoft.com/office/drawing/2014/main" id="{FD821608-4457-49B4-B181-E2467F5D0EE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2" name="Obraz 1131">
          <a:extLst>
            <a:ext uri="{FF2B5EF4-FFF2-40B4-BE49-F238E27FC236}">
              <a16:creationId xmlns:a16="http://schemas.microsoft.com/office/drawing/2014/main" id="{9D91789A-3551-421B-A220-4F4F66DA9F1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3" name="Obraz 1132">
          <a:extLst>
            <a:ext uri="{FF2B5EF4-FFF2-40B4-BE49-F238E27FC236}">
              <a16:creationId xmlns:a16="http://schemas.microsoft.com/office/drawing/2014/main" id="{7F0E0929-C5C4-43B6-8FE0-C4DBFB75C08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4" name="Obraz 11">
          <a:extLst>
            <a:ext uri="{FF2B5EF4-FFF2-40B4-BE49-F238E27FC236}">
              <a16:creationId xmlns:a16="http://schemas.microsoft.com/office/drawing/2014/main" id="{FF866E2E-E47C-40D6-A5DD-F1E8B7E2FFDF}"/>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5" name="Obraz 14">
          <a:extLst>
            <a:ext uri="{FF2B5EF4-FFF2-40B4-BE49-F238E27FC236}">
              <a16:creationId xmlns:a16="http://schemas.microsoft.com/office/drawing/2014/main" id="{D238741A-ED68-4E68-8AD0-7F45BFE72AC7}"/>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6" name="Obraz 20">
          <a:extLst>
            <a:ext uri="{FF2B5EF4-FFF2-40B4-BE49-F238E27FC236}">
              <a16:creationId xmlns:a16="http://schemas.microsoft.com/office/drawing/2014/main" id="{2D71F801-382E-48C5-8772-4C61F94A8B7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7" name="Obraz 23">
          <a:extLst>
            <a:ext uri="{FF2B5EF4-FFF2-40B4-BE49-F238E27FC236}">
              <a16:creationId xmlns:a16="http://schemas.microsoft.com/office/drawing/2014/main" id="{09E54D10-1267-41DF-8512-4CC7B6EC4636}"/>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8" name="Obraz 1800">
          <a:extLst>
            <a:ext uri="{FF2B5EF4-FFF2-40B4-BE49-F238E27FC236}">
              <a16:creationId xmlns:a16="http://schemas.microsoft.com/office/drawing/2014/main" id="{92C584CA-5890-407C-A464-71D5174776C6}"/>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39" name="Obraz 1803">
          <a:extLst>
            <a:ext uri="{FF2B5EF4-FFF2-40B4-BE49-F238E27FC236}">
              <a16:creationId xmlns:a16="http://schemas.microsoft.com/office/drawing/2014/main" id="{78E7962D-188B-4EEF-BCB8-BFE52AC6FD94}"/>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0" name="Obraz 1809">
          <a:extLst>
            <a:ext uri="{FF2B5EF4-FFF2-40B4-BE49-F238E27FC236}">
              <a16:creationId xmlns:a16="http://schemas.microsoft.com/office/drawing/2014/main" id="{0201DAE4-F1B4-40A0-86DC-71D2B292EFD5}"/>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1" name="Obraz 1812">
          <a:extLst>
            <a:ext uri="{FF2B5EF4-FFF2-40B4-BE49-F238E27FC236}">
              <a16:creationId xmlns:a16="http://schemas.microsoft.com/office/drawing/2014/main" id="{B8B9F151-843B-4384-B96D-C7F8C5A119E0}"/>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2" name="Obraz 1141">
          <a:extLst>
            <a:ext uri="{FF2B5EF4-FFF2-40B4-BE49-F238E27FC236}">
              <a16:creationId xmlns:a16="http://schemas.microsoft.com/office/drawing/2014/main" id="{30DD0517-269E-45A0-8427-5D0B7F7FD3F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3" name="Obraz 1142">
          <a:extLst>
            <a:ext uri="{FF2B5EF4-FFF2-40B4-BE49-F238E27FC236}">
              <a16:creationId xmlns:a16="http://schemas.microsoft.com/office/drawing/2014/main" id="{880CF716-09CB-4714-8CD3-7583F37B3EE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4" name="Obraz 1143">
          <a:extLst>
            <a:ext uri="{FF2B5EF4-FFF2-40B4-BE49-F238E27FC236}">
              <a16:creationId xmlns:a16="http://schemas.microsoft.com/office/drawing/2014/main" id="{061832A5-B703-4F03-9C49-E978BBB5B7E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5" name="Obraz 1144">
          <a:extLst>
            <a:ext uri="{FF2B5EF4-FFF2-40B4-BE49-F238E27FC236}">
              <a16:creationId xmlns:a16="http://schemas.microsoft.com/office/drawing/2014/main" id="{FD27CBC9-A7BD-4EC3-9A1E-D31765DECB9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6" name="Obraz 1145">
          <a:extLst>
            <a:ext uri="{FF2B5EF4-FFF2-40B4-BE49-F238E27FC236}">
              <a16:creationId xmlns:a16="http://schemas.microsoft.com/office/drawing/2014/main" id="{91B2E27D-0FEB-48D5-A2EC-839A746099A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7" name="Obraz 1146">
          <a:extLst>
            <a:ext uri="{FF2B5EF4-FFF2-40B4-BE49-F238E27FC236}">
              <a16:creationId xmlns:a16="http://schemas.microsoft.com/office/drawing/2014/main" id="{713F7652-F4EC-4FFA-ACC3-84C0B45E0BD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8" name="Obraz 1147">
          <a:extLst>
            <a:ext uri="{FF2B5EF4-FFF2-40B4-BE49-F238E27FC236}">
              <a16:creationId xmlns:a16="http://schemas.microsoft.com/office/drawing/2014/main" id="{E3D043A0-41C8-4CC3-9CDC-43F88C54AF0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49" name="Obraz 1148">
          <a:extLst>
            <a:ext uri="{FF2B5EF4-FFF2-40B4-BE49-F238E27FC236}">
              <a16:creationId xmlns:a16="http://schemas.microsoft.com/office/drawing/2014/main" id="{BA6006AC-F549-4880-A51A-476197D4D87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0" name="Obraz 1149">
          <a:extLst>
            <a:ext uri="{FF2B5EF4-FFF2-40B4-BE49-F238E27FC236}">
              <a16:creationId xmlns:a16="http://schemas.microsoft.com/office/drawing/2014/main" id="{4C618E51-7DF0-4CB7-A2A3-B0E9C0B0163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1" name="Obraz 1150">
          <a:extLst>
            <a:ext uri="{FF2B5EF4-FFF2-40B4-BE49-F238E27FC236}">
              <a16:creationId xmlns:a16="http://schemas.microsoft.com/office/drawing/2014/main" id="{069D08B3-B8B9-4016-B033-B41B9E5FF2B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2" name="Obraz 1151">
          <a:extLst>
            <a:ext uri="{FF2B5EF4-FFF2-40B4-BE49-F238E27FC236}">
              <a16:creationId xmlns:a16="http://schemas.microsoft.com/office/drawing/2014/main" id="{AF6B9FF0-B049-45CC-8DFD-294984B6C59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3" name="Obraz 1152">
          <a:extLst>
            <a:ext uri="{FF2B5EF4-FFF2-40B4-BE49-F238E27FC236}">
              <a16:creationId xmlns:a16="http://schemas.microsoft.com/office/drawing/2014/main" id="{3B521E19-CF9E-464D-BD89-9C29974DE23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4" name="Obraz 1153">
          <a:extLst>
            <a:ext uri="{FF2B5EF4-FFF2-40B4-BE49-F238E27FC236}">
              <a16:creationId xmlns:a16="http://schemas.microsoft.com/office/drawing/2014/main" id="{C9AB0E28-96D8-4077-8C1B-73D9B29D2BD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5" name="Obraz 1154">
          <a:extLst>
            <a:ext uri="{FF2B5EF4-FFF2-40B4-BE49-F238E27FC236}">
              <a16:creationId xmlns:a16="http://schemas.microsoft.com/office/drawing/2014/main" id="{3CE3BFCE-8EA3-45BF-AA6F-69DBB45E737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6" name="Obraz 1155">
          <a:extLst>
            <a:ext uri="{FF2B5EF4-FFF2-40B4-BE49-F238E27FC236}">
              <a16:creationId xmlns:a16="http://schemas.microsoft.com/office/drawing/2014/main" id="{EF5B9209-83BD-4787-80DB-CEEA5823A18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7" name="Obraz 1156">
          <a:extLst>
            <a:ext uri="{FF2B5EF4-FFF2-40B4-BE49-F238E27FC236}">
              <a16:creationId xmlns:a16="http://schemas.microsoft.com/office/drawing/2014/main" id="{2E79E1D6-72C0-4709-A787-DA8C7B879BE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8" name="Obraz 11">
          <a:extLst>
            <a:ext uri="{FF2B5EF4-FFF2-40B4-BE49-F238E27FC236}">
              <a16:creationId xmlns:a16="http://schemas.microsoft.com/office/drawing/2014/main" id="{D0EF9A03-ABF0-414E-AD2D-C65979DE1EE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59" name="Obraz 14">
          <a:extLst>
            <a:ext uri="{FF2B5EF4-FFF2-40B4-BE49-F238E27FC236}">
              <a16:creationId xmlns:a16="http://schemas.microsoft.com/office/drawing/2014/main" id="{09104203-454F-4017-8199-F76E21427A61}"/>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0" name="Obraz 20">
          <a:extLst>
            <a:ext uri="{FF2B5EF4-FFF2-40B4-BE49-F238E27FC236}">
              <a16:creationId xmlns:a16="http://schemas.microsoft.com/office/drawing/2014/main" id="{1CC6C677-1180-4B81-8694-335D7F37463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1" name="Obraz 23">
          <a:extLst>
            <a:ext uri="{FF2B5EF4-FFF2-40B4-BE49-F238E27FC236}">
              <a16:creationId xmlns:a16="http://schemas.microsoft.com/office/drawing/2014/main" id="{111CE668-F45C-4C17-AAEE-68A20F18D804}"/>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2" name="Obraz 1800">
          <a:extLst>
            <a:ext uri="{FF2B5EF4-FFF2-40B4-BE49-F238E27FC236}">
              <a16:creationId xmlns:a16="http://schemas.microsoft.com/office/drawing/2014/main" id="{CEBCBEEB-7B80-41EA-BA51-536167767812}"/>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3" name="Obraz 1803">
          <a:extLst>
            <a:ext uri="{FF2B5EF4-FFF2-40B4-BE49-F238E27FC236}">
              <a16:creationId xmlns:a16="http://schemas.microsoft.com/office/drawing/2014/main" id="{6656CA2B-81C3-46E7-9669-CFE672AF2351}"/>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4" name="Obraz 1809">
          <a:extLst>
            <a:ext uri="{FF2B5EF4-FFF2-40B4-BE49-F238E27FC236}">
              <a16:creationId xmlns:a16="http://schemas.microsoft.com/office/drawing/2014/main" id="{AE261445-C7F5-47A0-92F5-F5B8FABD01D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5" name="Obraz 1812">
          <a:extLst>
            <a:ext uri="{FF2B5EF4-FFF2-40B4-BE49-F238E27FC236}">
              <a16:creationId xmlns:a16="http://schemas.microsoft.com/office/drawing/2014/main" id="{978D1433-23EE-4511-9B3C-884A22FB017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6" name="Obraz 1165">
          <a:extLst>
            <a:ext uri="{FF2B5EF4-FFF2-40B4-BE49-F238E27FC236}">
              <a16:creationId xmlns:a16="http://schemas.microsoft.com/office/drawing/2014/main" id="{9C5F03DA-EE01-43F5-88AF-8173286318B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7" name="Obraz 1166">
          <a:extLst>
            <a:ext uri="{FF2B5EF4-FFF2-40B4-BE49-F238E27FC236}">
              <a16:creationId xmlns:a16="http://schemas.microsoft.com/office/drawing/2014/main" id="{77B0FB7F-3EF8-41C1-929A-25687945837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8" name="Obraz 1167">
          <a:extLst>
            <a:ext uri="{FF2B5EF4-FFF2-40B4-BE49-F238E27FC236}">
              <a16:creationId xmlns:a16="http://schemas.microsoft.com/office/drawing/2014/main" id="{30308443-4900-47B7-99BC-BD33F978729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69" name="Obraz 1168">
          <a:extLst>
            <a:ext uri="{FF2B5EF4-FFF2-40B4-BE49-F238E27FC236}">
              <a16:creationId xmlns:a16="http://schemas.microsoft.com/office/drawing/2014/main" id="{4458610B-9190-4590-AA93-E8340B07C0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0" name="Obraz 1169">
          <a:extLst>
            <a:ext uri="{FF2B5EF4-FFF2-40B4-BE49-F238E27FC236}">
              <a16:creationId xmlns:a16="http://schemas.microsoft.com/office/drawing/2014/main" id="{2CCF3E3D-0A73-42EC-A837-CD3903FA700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1" name="Obraz 1170">
          <a:extLst>
            <a:ext uri="{FF2B5EF4-FFF2-40B4-BE49-F238E27FC236}">
              <a16:creationId xmlns:a16="http://schemas.microsoft.com/office/drawing/2014/main" id="{7EB54B1E-F27C-41EF-9974-F5F292299B7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2" name="Obraz 1171">
          <a:extLst>
            <a:ext uri="{FF2B5EF4-FFF2-40B4-BE49-F238E27FC236}">
              <a16:creationId xmlns:a16="http://schemas.microsoft.com/office/drawing/2014/main" id="{07ED2EBC-845B-498D-BEA4-A0A3F95FDFB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3" name="Obraz 1172">
          <a:extLst>
            <a:ext uri="{FF2B5EF4-FFF2-40B4-BE49-F238E27FC236}">
              <a16:creationId xmlns:a16="http://schemas.microsoft.com/office/drawing/2014/main" id="{02E06264-C500-424F-A03F-0E4198A7418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4" name="Obraz 1173">
          <a:extLst>
            <a:ext uri="{FF2B5EF4-FFF2-40B4-BE49-F238E27FC236}">
              <a16:creationId xmlns:a16="http://schemas.microsoft.com/office/drawing/2014/main" id="{369B6BAA-1CA8-4F34-B7BF-DBFC7F829E6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5" name="Obraz 1174">
          <a:extLst>
            <a:ext uri="{FF2B5EF4-FFF2-40B4-BE49-F238E27FC236}">
              <a16:creationId xmlns:a16="http://schemas.microsoft.com/office/drawing/2014/main" id="{12D88284-7B48-4702-9371-291D79AAFF1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6" name="Obraz 1175">
          <a:extLst>
            <a:ext uri="{FF2B5EF4-FFF2-40B4-BE49-F238E27FC236}">
              <a16:creationId xmlns:a16="http://schemas.microsoft.com/office/drawing/2014/main" id="{1D70F0A3-E7B6-481C-A210-6E8952F7F26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7" name="Obraz 1176">
          <a:extLst>
            <a:ext uri="{FF2B5EF4-FFF2-40B4-BE49-F238E27FC236}">
              <a16:creationId xmlns:a16="http://schemas.microsoft.com/office/drawing/2014/main" id="{F141C954-1A2A-4EEA-94A2-C94DDE41CC3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8" name="Obraz 1177">
          <a:extLst>
            <a:ext uri="{FF2B5EF4-FFF2-40B4-BE49-F238E27FC236}">
              <a16:creationId xmlns:a16="http://schemas.microsoft.com/office/drawing/2014/main" id="{C94E6DE7-275C-4EB3-A02A-74BAE8CF635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79" name="Obraz 1178">
          <a:extLst>
            <a:ext uri="{FF2B5EF4-FFF2-40B4-BE49-F238E27FC236}">
              <a16:creationId xmlns:a16="http://schemas.microsoft.com/office/drawing/2014/main" id="{3B7BD9B1-E2D4-45A1-9262-DCAA1D93947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0" name="Obraz 1179">
          <a:extLst>
            <a:ext uri="{FF2B5EF4-FFF2-40B4-BE49-F238E27FC236}">
              <a16:creationId xmlns:a16="http://schemas.microsoft.com/office/drawing/2014/main" id="{3B98DE74-BC38-4753-8E39-147CE2CFE72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1" name="Obraz 1180">
          <a:extLst>
            <a:ext uri="{FF2B5EF4-FFF2-40B4-BE49-F238E27FC236}">
              <a16:creationId xmlns:a16="http://schemas.microsoft.com/office/drawing/2014/main" id="{84F24CBB-E4E0-44AD-AFB8-53DDEFDD2DA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2" name="Obraz 11">
          <a:extLst>
            <a:ext uri="{FF2B5EF4-FFF2-40B4-BE49-F238E27FC236}">
              <a16:creationId xmlns:a16="http://schemas.microsoft.com/office/drawing/2014/main" id="{BBA7CDFF-CEA6-4865-8ADD-585EA6F33AB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3" name="Obraz 14">
          <a:extLst>
            <a:ext uri="{FF2B5EF4-FFF2-40B4-BE49-F238E27FC236}">
              <a16:creationId xmlns:a16="http://schemas.microsoft.com/office/drawing/2014/main" id="{1AC705AC-EE58-4C79-BB04-24BB1CEA67C8}"/>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4" name="Obraz 20">
          <a:extLst>
            <a:ext uri="{FF2B5EF4-FFF2-40B4-BE49-F238E27FC236}">
              <a16:creationId xmlns:a16="http://schemas.microsoft.com/office/drawing/2014/main" id="{68804619-3AE3-4621-A970-DAB6737A0059}"/>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5" name="Obraz 23">
          <a:extLst>
            <a:ext uri="{FF2B5EF4-FFF2-40B4-BE49-F238E27FC236}">
              <a16:creationId xmlns:a16="http://schemas.microsoft.com/office/drawing/2014/main" id="{DC227505-15AE-46F5-8E95-B2B143EF497A}"/>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6" name="Obraz 1800">
          <a:extLst>
            <a:ext uri="{FF2B5EF4-FFF2-40B4-BE49-F238E27FC236}">
              <a16:creationId xmlns:a16="http://schemas.microsoft.com/office/drawing/2014/main" id="{0B5E2CE0-76FD-461C-819D-6525AF45EAE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7" name="Obraz 1803">
          <a:extLst>
            <a:ext uri="{FF2B5EF4-FFF2-40B4-BE49-F238E27FC236}">
              <a16:creationId xmlns:a16="http://schemas.microsoft.com/office/drawing/2014/main" id="{4B7E381A-CD5F-43F1-8A5F-1FF4E13F443D}"/>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8" name="Obraz 1809">
          <a:extLst>
            <a:ext uri="{FF2B5EF4-FFF2-40B4-BE49-F238E27FC236}">
              <a16:creationId xmlns:a16="http://schemas.microsoft.com/office/drawing/2014/main" id="{47060497-C29D-4DCC-BA2B-F686E265C9AC}"/>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89" name="Obraz 1812">
          <a:extLst>
            <a:ext uri="{FF2B5EF4-FFF2-40B4-BE49-F238E27FC236}">
              <a16:creationId xmlns:a16="http://schemas.microsoft.com/office/drawing/2014/main" id="{C265B262-1007-4B5C-B4A2-A80856E882E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0" name="Obraz 1189">
          <a:extLst>
            <a:ext uri="{FF2B5EF4-FFF2-40B4-BE49-F238E27FC236}">
              <a16:creationId xmlns:a16="http://schemas.microsoft.com/office/drawing/2014/main" id="{7CA28969-16D7-415D-9236-9DC8B6C02E1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1" name="Obraz 1190">
          <a:extLst>
            <a:ext uri="{FF2B5EF4-FFF2-40B4-BE49-F238E27FC236}">
              <a16:creationId xmlns:a16="http://schemas.microsoft.com/office/drawing/2014/main" id="{1A04DA5A-4ED8-458E-95ED-EA15DD86E9F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2" name="Obraz 1191">
          <a:extLst>
            <a:ext uri="{FF2B5EF4-FFF2-40B4-BE49-F238E27FC236}">
              <a16:creationId xmlns:a16="http://schemas.microsoft.com/office/drawing/2014/main" id="{E6993D75-89B4-4A1E-88C1-171CD5D49B6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3" name="Obraz 1192">
          <a:extLst>
            <a:ext uri="{FF2B5EF4-FFF2-40B4-BE49-F238E27FC236}">
              <a16:creationId xmlns:a16="http://schemas.microsoft.com/office/drawing/2014/main" id="{18923101-450E-4833-A732-48776358E7C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4" name="Obraz 1193">
          <a:extLst>
            <a:ext uri="{FF2B5EF4-FFF2-40B4-BE49-F238E27FC236}">
              <a16:creationId xmlns:a16="http://schemas.microsoft.com/office/drawing/2014/main" id="{D42DA3C1-829B-4427-B1EA-F4C6BBD1516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5" name="Obraz 1194">
          <a:extLst>
            <a:ext uri="{FF2B5EF4-FFF2-40B4-BE49-F238E27FC236}">
              <a16:creationId xmlns:a16="http://schemas.microsoft.com/office/drawing/2014/main" id="{2A26715F-FED6-4C6B-B07F-677607433F9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6" name="Obraz 1195">
          <a:extLst>
            <a:ext uri="{FF2B5EF4-FFF2-40B4-BE49-F238E27FC236}">
              <a16:creationId xmlns:a16="http://schemas.microsoft.com/office/drawing/2014/main" id="{E1828A65-91C8-48DA-9C55-D8990AFFC0A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7" name="Obraz 1196">
          <a:extLst>
            <a:ext uri="{FF2B5EF4-FFF2-40B4-BE49-F238E27FC236}">
              <a16:creationId xmlns:a16="http://schemas.microsoft.com/office/drawing/2014/main" id="{B2D1DDB1-F475-4A66-A704-671EC7A78C9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8" name="Obraz 1197">
          <a:extLst>
            <a:ext uri="{FF2B5EF4-FFF2-40B4-BE49-F238E27FC236}">
              <a16:creationId xmlns:a16="http://schemas.microsoft.com/office/drawing/2014/main" id="{CD2083B6-BCE6-4CEA-9F7F-7396658690E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199" name="Obraz 1198">
          <a:extLst>
            <a:ext uri="{FF2B5EF4-FFF2-40B4-BE49-F238E27FC236}">
              <a16:creationId xmlns:a16="http://schemas.microsoft.com/office/drawing/2014/main" id="{AA223C64-502C-4270-B218-9FB54F99BC7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0" name="Obraz 1199">
          <a:extLst>
            <a:ext uri="{FF2B5EF4-FFF2-40B4-BE49-F238E27FC236}">
              <a16:creationId xmlns:a16="http://schemas.microsoft.com/office/drawing/2014/main" id="{80830BF6-EBF2-4661-87A7-EB35DE65BD2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1" name="Obraz 1200">
          <a:extLst>
            <a:ext uri="{FF2B5EF4-FFF2-40B4-BE49-F238E27FC236}">
              <a16:creationId xmlns:a16="http://schemas.microsoft.com/office/drawing/2014/main" id="{56FB237E-AF9E-42D2-8B5E-EA732167249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2" name="Obraz 1201">
          <a:extLst>
            <a:ext uri="{FF2B5EF4-FFF2-40B4-BE49-F238E27FC236}">
              <a16:creationId xmlns:a16="http://schemas.microsoft.com/office/drawing/2014/main" id="{0EED7A1A-9615-417A-B103-CFAEDBA07F6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3" name="Obraz 1202">
          <a:extLst>
            <a:ext uri="{FF2B5EF4-FFF2-40B4-BE49-F238E27FC236}">
              <a16:creationId xmlns:a16="http://schemas.microsoft.com/office/drawing/2014/main" id="{08EA8125-F40B-4AC8-9A53-1B1D8FCD5DC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4" name="Obraz 1203">
          <a:extLst>
            <a:ext uri="{FF2B5EF4-FFF2-40B4-BE49-F238E27FC236}">
              <a16:creationId xmlns:a16="http://schemas.microsoft.com/office/drawing/2014/main" id="{54735C0F-3337-48CE-9621-15159BB8545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5" name="Obraz 1204">
          <a:extLst>
            <a:ext uri="{FF2B5EF4-FFF2-40B4-BE49-F238E27FC236}">
              <a16:creationId xmlns:a16="http://schemas.microsoft.com/office/drawing/2014/main" id="{FE66685D-2515-44B8-8AD4-E90B5860190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6" name="Obraz 11">
          <a:extLst>
            <a:ext uri="{FF2B5EF4-FFF2-40B4-BE49-F238E27FC236}">
              <a16:creationId xmlns:a16="http://schemas.microsoft.com/office/drawing/2014/main" id="{9CA46D89-8D46-4B56-A28C-F0BA906A937C}"/>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7" name="Obraz 14">
          <a:extLst>
            <a:ext uri="{FF2B5EF4-FFF2-40B4-BE49-F238E27FC236}">
              <a16:creationId xmlns:a16="http://schemas.microsoft.com/office/drawing/2014/main" id="{153F6716-8DFB-41B7-989E-310C5E58E98E}"/>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8" name="Obraz 20">
          <a:extLst>
            <a:ext uri="{FF2B5EF4-FFF2-40B4-BE49-F238E27FC236}">
              <a16:creationId xmlns:a16="http://schemas.microsoft.com/office/drawing/2014/main" id="{CAA747EC-9024-41F2-9A46-EC02E5866601}"/>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09" name="Obraz 23">
          <a:extLst>
            <a:ext uri="{FF2B5EF4-FFF2-40B4-BE49-F238E27FC236}">
              <a16:creationId xmlns:a16="http://schemas.microsoft.com/office/drawing/2014/main" id="{62794784-D8B1-4A6E-B4B4-B36B8D62F976}"/>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0" name="Obraz 1800">
          <a:extLst>
            <a:ext uri="{FF2B5EF4-FFF2-40B4-BE49-F238E27FC236}">
              <a16:creationId xmlns:a16="http://schemas.microsoft.com/office/drawing/2014/main" id="{F928C3A6-F52E-46F7-B457-045F15B2C4C4}"/>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1" name="Obraz 1803">
          <a:extLst>
            <a:ext uri="{FF2B5EF4-FFF2-40B4-BE49-F238E27FC236}">
              <a16:creationId xmlns:a16="http://schemas.microsoft.com/office/drawing/2014/main" id="{9B22E308-5ED4-4EE1-9356-C38A0F39B844}"/>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2" name="Obraz 1809">
          <a:extLst>
            <a:ext uri="{FF2B5EF4-FFF2-40B4-BE49-F238E27FC236}">
              <a16:creationId xmlns:a16="http://schemas.microsoft.com/office/drawing/2014/main" id="{DFF71882-BB1D-46C5-93DB-67F0DA33AA0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3" name="Obraz 1812">
          <a:extLst>
            <a:ext uri="{FF2B5EF4-FFF2-40B4-BE49-F238E27FC236}">
              <a16:creationId xmlns:a16="http://schemas.microsoft.com/office/drawing/2014/main" id="{C3410DE7-241E-4E81-8048-52C36218218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4" name="Obraz 1213">
          <a:extLst>
            <a:ext uri="{FF2B5EF4-FFF2-40B4-BE49-F238E27FC236}">
              <a16:creationId xmlns:a16="http://schemas.microsoft.com/office/drawing/2014/main" id="{F9B57EAF-59E2-4E74-963E-708FCCFF2BF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5" name="Obraz 1214">
          <a:extLst>
            <a:ext uri="{FF2B5EF4-FFF2-40B4-BE49-F238E27FC236}">
              <a16:creationId xmlns:a16="http://schemas.microsoft.com/office/drawing/2014/main" id="{BF2FB25C-6FB0-460A-8454-8D3965655DB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6" name="Obraz 1215">
          <a:extLst>
            <a:ext uri="{FF2B5EF4-FFF2-40B4-BE49-F238E27FC236}">
              <a16:creationId xmlns:a16="http://schemas.microsoft.com/office/drawing/2014/main" id="{DAB9CBC1-CF28-424A-B4FA-E90D384F2F2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7" name="Obraz 1216">
          <a:extLst>
            <a:ext uri="{FF2B5EF4-FFF2-40B4-BE49-F238E27FC236}">
              <a16:creationId xmlns:a16="http://schemas.microsoft.com/office/drawing/2014/main" id="{211E1A82-10BF-4F94-BF9A-D80A7BEB983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8" name="Obraz 1217">
          <a:extLst>
            <a:ext uri="{FF2B5EF4-FFF2-40B4-BE49-F238E27FC236}">
              <a16:creationId xmlns:a16="http://schemas.microsoft.com/office/drawing/2014/main" id="{20D7389D-F8A3-482C-8444-4B80D334FB4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19" name="Obraz 1218">
          <a:extLst>
            <a:ext uri="{FF2B5EF4-FFF2-40B4-BE49-F238E27FC236}">
              <a16:creationId xmlns:a16="http://schemas.microsoft.com/office/drawing/2014/main" id="{00A715DA-1DAC-445F-9724-7AF79955C0F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0" name="Obraz 1219">
          <a:extLst>
            <a:ext uri="{FF2B5EF4-FFF2-40B4-BE49-F238E27FC236}">
              <a16:creationId xmlns:a16="http://schemas.microsoft.com/office/drawing/2014/main" id="{CD32CA63-AB29-41B4-AFDF-6E7EA2DC816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1" name="Obraz 1220">
          <a:extLst>
            <a:ext uri="{FF2B5EF4-FFF2-40B4-BE49-F238E27FC236}">
              <a16:creationId xmlns:a16="http://schemas.microsoft.com/office/drawing/2014/main" id="{1A039966-EE40-40DD-82A1-C8D2F05EEF9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2" name="Obraz 1221">
          <a:extLst>
            <a:ext uri="{FF2B5EF4-FFF2-40B4-BE49-F238E27FC236}">
              <a16:creationId xmlns:a16="http://schemas.microsoft.com/office/drawing/2014/main" id="{AFEB555A-7502-4888-8D8C-D92447DFEFF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3" name="Obraz 1222">
          <a:extLst>
            <a:ext uri="{FF2B5EF4-FFF2-40B4-BE49-F238E27FC236}">
              <a16:creationId xmlns:a16="http://schemas.microsoft.com/office/drawing/2014/main" id="{0E1B119B-F964-40A1-9E00-0BB6DD6A64E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4" name="Obraz 1223">
          <a:extLst>
            <a:ext uri="{FF2B5EF4-FFF2-40B4-BE49-F238E27FC236}">
              <a16:creationId xmlns:a16="http://schemas.microsoft.com/office/drawing/2014/main" id="{23E1B5AA-8A92-477F-8705-3341321C566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5" name="Obraz 1224">
          <a:extLst>
            <a:ext uri="{FF2B5EF4-FFF2-40B4-BE49-F238E27FC236}">
              <a16:creationId xmlns:a16="http://schemas.microsoft.com/office/drawing/2014/main" id="{FDACA02F-044E-4488-B05E-BC9D8B7753E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6" name="Obraz 1225">
          <a:extLst>
            <a:ext uri="{FF2B5EF4-FFF2-40B4-BE49-F238E27FC236}">
              <a16:creationId xmlns:a16="http://schemas.microsoft.com/office/drawing/2014/main" id="{372916B7-88E3-4A4C-A0DD-92463F8EF62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7" name="Obraz 1226">
          <a:extLst>
            <a:ext uri="{FF2B5EF4-FFF2-40B4-BE49-F238E27FC236}">
              <a16:creationId xmlns:a16="http://schemas.microsoft.com/office/drawing/2014/main" id="{FAF5C230-DF89-46AA-8005-09426A57972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8" name="Obraz 1227">
          <a:extLst>
            <a:ext uri="{FF2B5EF4-FFF2-40B4-BE49-F238E27FC236}">
              <a16:creationId xmlns:a16="http://schemas.microsoft.com/office/drawing/2014/main" id="{9A8770B2-C4DD-4612-8E2C-137F6104DE7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29" name="Obraz 1228">
          <a:extLst>
            <a:ext uri="{FF2B5EF4-FFF2-40B4-BE49-F238E27FC236}">
              <a16:creationId xmlns:a16="http://schemas.microsoft.com/office/drawing/2014/main" id="{2BA71C55-1A12-4B12-A814-A7E9271C5EF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0" name="Obraz 11">
          <a:extLst>
            <a:ext uri="{FF2B5EF4-FFF2-40B4-BE49-F238E27FC236}">
              <a16:creationId xmlns:a16="http://schemas.microsoft.com/office/drawing/2014/main" id="{8E95B118-3AEA-4208-9809-F0F339E2AEB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1" name="Obraz 14">
          <a:extLst>
            <a:ext uri="{FF2B5EF4-FFF2-40B4-BE49-F238E27FC236}">
              <a16:creationId xmlns:a16="http://schemas.microsoft.com/office/drawing/2014/main" id="{00206E56-98AA-41B5-950B-FF447CE16F80}"/>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2" name="Obraz 20">
          <a:extLst>
            <a:ext uri="{FF2B5EF4-FFF2-40B4-BE49-F238E27FC236}">
              <a16:creationId xmlns:a16="http://schemas.microsoft.com/office/drawing/2014/main" id="{DC1F4432-25D3-4015-B0FF-D327103B5A7B}"/>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3" name="Obraz 23">
          <a:extLst>
            <a:ext uri="{FF2B5EF4-FFF2-40B4-BE49-F238E27FC236}">
              <a16:creationId xmlns:a16="http://schemas.microsoft.com/office/drawing/2014/main" id="{415B84CC-A0F3-4CB1-AFBB-4495CB4DF9D1}"/>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4" name="Obraz 1800">
          <a:extLst>
            <a:ext uri="{FF2B5EF4-FFF2-40B4-BE49-F238E27FC236}">
              <a16:creationId xmlns:a16="http://schemas.microsoft.com/office/drawing/2014/main" id="{67CEE8E2-904C-491B-A45D-05AD61AD24E5}"/>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5" name="Obraz 1803">
          <a:extLst>
            <a:ext uri="{FF2B5EF4-FFF2-40B4-BE49-F238E27FC236}">
              <a16:creationId xmlns:a16="http://schemas.microsoft.com/office/drawing/2014/main" id="{0E3187A2-00BA-48E2-B647-37DCE9F74DD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6" name="Obraz 1809">
          <a:extLst>
            <a:ext uri="{FF2B5EF4-FFF2-40B4-BE49-F238E27FC236}">
              <a16:creationId xmlns:a16="http://schemas.microsoft.com/office/drawing/2014/main" id="{18F28637-8BD7-4C5D-BAC0-A30F0EF4D87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7" name="Obraz 1812">
          <a:extLst>
            <a:ext uri="{FF2B5EF4-FFF2-40B4-BE49-F238E27FC236}">
              <a16:creationId xmlns:a16="http://schemas.microsoft.com/office/drawing/2014/main" id="{26C83879-C0BF-425D-AE3C-F802F88B12F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8" name="Obraz 1237">
          <a:extLst>
            <a:ext uri="{FF2B5EF4-FFF2-40B4-BE49-F238E27FC236}">
              <a16:creationId xmlns:a16="http://schemas.microsoft.com/office/drawing/2014/main" id="{8375732F-5B35-4BE9-969D-B9668A3BE39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39" name="Obraz 1238">
          <a:extLst>
            <a:ext uri="{FF2B5EF4-FFF2-40B4-BE49-F238E27FC236}">
              <a16:creationId xmlns:a16="http://schemas.microsoft.com/office/drawing/2014/main" id="{34E8A358-1053-40E1-981E-F02FB20849B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0" name="Obraz 1239">
          <a:extLst>
            <a:ext uri="{FF2B5EF4-FFF2-40B4-BE49-F238E27FC236}">
              <a16:creationId xmlns:a16="http://schemas.microsoft.com/office/drawing/2014/main" id="{31674963-D7C1-4CF7-8A33-D063329B159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1" name="Obraz 1240">
          <a:extLst>
            <a:ext uri="{FF2B5EF4-FFF2-40B4-BE49-F238E27FC236}">
              <a16:creationId xmlns:a16="http://schemas.microsoft.com/office/drawing/2014/main" id="{0F57E8FF-9AB9-474B-8D64-DC2E14E2302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2" name="Obraz 1241">
          <a:extLst>
            <a:ext uri="{FF2B5EF4-FFF2-40B4-BE49-F238E27FC236}">
              <a16:creationId xmlns:a16="http://schemas.microsoft.com/office/drawing/2014/main" id="{7170A5E0-38D7-4887-80B0-B1CE2B274D7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3" name="Obraz 1242">
          <a:extLst>
            <a:ext uri="{FF2B5EF4-FFF2-40B4-BE49-F238E27FC236}">
              <a16:creationId xmlns:a16="http://schemas.microsoft.com/office/drawing/2014/main" id="{2FFF4A4D-7FEC-4825-B43A-61A8FE0F5BE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4" name="Obraz 1243">
          <a:extLst>
            <a:ext uri="{FF2B5EF4-FFF2-40B4-BE49-F238E27FC236}">
              <a16:creationId xmlns:a16="http://schemas.microsoft.com/office/drawing/2014/main" id="{8E6BFEB6-2891-4E10-8601-24017C82CE8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5" name="Obraz 1244">
          <a:extLst>
            <a:ext uri="{FF2B5EF4-FFF2-40B4-BE49-F238E27FC236}">
              <a16:creationId xmlns:a16="http://schemas.microsoft.com/office/drawing/2014/main" id="{46B64A37-A7E0-49BF-B99E-312D608AA18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6" name="Obraz 1245">
          <a:extLst>
            <a:ext uri="{FF2B5EF4-FFF2-40B4-BE49-F238E27FC236}">
              <a16:creationId xmlns:a16="http://schemas.microsoft.com/office/drawing/2014/main" id="{043AF2A1-DD07-4EBD-8C63-F60378ABF52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7" name="Obraz 1246">
          <a:extLst>
            <a:ext uri="{FF2B5EF4-FFF2-40B4-BE49-F238E27FC236}">
              <a16:creationId xmlns:a16="http://schemas.microsoft.com/office/drawing/2014/main" id="{3DFB85DC-7C5B-4D6F-A4CD-A3C1D3AF472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8" name="Obraz 1247">
          <a:extLst>
            <a:ext uri="{FF2B5EF4-FFF2-40B4-BE49-F238E27FC236}">
              <a16:creationId xmlns:a16="http://schemas.microsoft.com/office/drawing/2014/main" id="{B9A56736-78B9-4A12-A568-759E892DD08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49" name="Obraz 1248">
          <a:extLst>
            <a:ext uri="{FF2B5EF4-FFF2-40B4-BE49-F238E27FC236}">
              <a16:creationId xmlns:a16="http://schemas.microsoft.com/office/drawing/2014/main" id="{AE36D8E5-F818-4D37-B49D-9E2871554ED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0" name="Obraz 1249">
          <a:extLst>
            <a:ext uri="{FF2B5EF4-FFF2-40B4-BE49-F238E27FC236}">
              <a16:creationId xmlns:a16="http://schemas.microsoft.com/office/drawing/2014/main" id="{C3279410-96E2-44EE-BC17-EC0D5AE3EE2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1" name="Obraz 1250">
          <a:extLst>
            <a:ext uri="{FF2B5EF4-FFF2-40B4-BE49-F238E27FC236}">
              <a16:creationId xmlns:a16="http://schemas.microsoft.com/office/drawing/2014/main" id="{AE58CAB2-C001-4440-A998-8C02175A95C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2" name="Obraz 1251">
          <a:extLst>
            <a:ext uri="{FF2B5EF4-FFF2-40B4-BE49-F238E27FC236}">
              <a16:creationId xmlns:a16="http://schemas.microsoft.com/office/drawing/2014/main" id="{A5AA2F4C-5812-429B-A62B-62767326B29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3" name="Obraz 1252">
          <a:extLst>
            <a:ext uri="{FF2B5EF4-FFF2-40B4-BE49-F238E27FC236}">
              <a16:creationId xmlns:a16="http://schemas.microsoft.com/office/drawing/2014/main" id="{33DC45E9-BE3C-4CC9-A693-22B77F66C16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4" name="Obraz 11">
          <a:extLst>
            <a:ext uri="{FF2B5EF4-FFF2-40B4-BE49-F238E27FC236}">
              <a16:creationId xmlns:a16="http://schemas.microsoft.com/office/drawing/2014/main" id="{DBE2791D-86AE-49EF-A567-4417AB1856B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5" name="Obraz 14">
          <a:extLst>
            <a:ext uri="{FF2B5EF4-FFF2-40B4-BE49-F238E27FC236}">
              <a16:creationId xmlns:a16="http://schemas.microsoft.com/office/drawing/2014/main" id="{622BFDF5-5B75-4F60-868A-F61F0B5BD0E5}"/>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6" name="Obraz 20">
          <a:extLst>
            <a:ext uri="{FF2B5EF4-FFF2-40B4-BE49-F238E27FC236}">
              <a16:creationId xmlns:a16="http://schemas.microsoft.com/office/drawing/2014/main" id="{2C91557E-901D-43F8-87F5-C5A09AA730A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7" name="Obraz 23">
          <a:extLst>
            <a:ext uri="{FF2B5EF4-FFF2-40B4-BE49-F238E27FC236}">
              <a16:creationId xmlns:a16="http://schemas.microsoft.com/office/drawing/2014/main" id="{8D323E18-3BA3-4C60-A826-FDD59B7C3CDA}"/>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8" name="Obraz 1800">
          <a:extLst>
            <a:ext uri="{FF2B5EF4-FFF2-40B4-BE49-F238E27FC236}">
              <a16:creationId xmlns:a16="http://schemas.microsoft.com/office/drawing/2014/main" id="{ECFF6E46-1050-47A2-A394-E9A76C83930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59" name="Obraz 1803">
          <a:extLst>
            <a:ext uri="{FF2B5EF4-FFF2-40B4-BE49-F238E27FC236}">
              <a16:creationId xmlns:a16="http://schemas.microsoft.com/office/drawing/2014/main" id="{041A8C82-D360-4A03-9F5F-7D88C05EC025}"/>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0" name="Obraz 1809">
          <a:extLst>
            <a:ext uri="{FF2B5EF4-FFF2-40B4-BE49-F238E27FC236}">
              <a16:creationId xmlns:a16="http://schemas.microsoft.com/office/drawing/2014/main" id="{33968E6E-95B4-48B7-8B56-DFD9E27AD2C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1" name="Obraz 1812">
          <a:extLst>
            <a:ext uri="{FF2B5EF4-FFF2-40B4-BE49-F238E27FC236}">
              <a16:creationId xmlns:a16="http://schemas.microsoft.com/office/drawing/2014/main" id="{0AF67F3B-803A-4B16-A27D-5827281706E2}"/>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2" name="Obraz 1261">
          <a:extLst>
            <a:ext uri="{FF2B5EF4-FFF2-40B4-BE49-F238E27FC236}">
              <a16:creationId xmlns:a16="http://schemas.microsoft.com/office/drawing/2014/main" id="{6F45DB2E-4F10-4F20-BA22-CA7FF5C35A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3" name="Obraz 1262">
          <a:extLst>
            <a:ext uri="{FF2B5EF4-FFF2-40B4-BE49-F238E27FC236}">
              <a16:creationId xmlns:a16="http://schemas.microsoft.com/office/drawing/2014/main" id="{CD1E40AC-0BA7-4E2B-B394-FC71DE700A6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4" name="Obraz 1263">
          <a:extLst>
            <a:ext uri="{FF2B5EF4-FFF2-40B4-BE49-F238E27FC236}">
              <a16:creationId xmlns:a16="http://schemas.microsoft.com/office/drawing/2014/main" id="{D6CBC6C2-0D37-4BDC-938C-E7A81B788DF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5" name="Obraz 1264">
          <a:extLst>
            <a:ext uri="{FF2B5EF4-FFF2-40B4-BE49-F238E27FC236}">
              <a16:creationId xmlns:a16="http://schemas.microsoft.com/office/drawing/2014/main" id="{3F7C1161-0AFB-4209-8F20-C24123FA9A9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6" name="Obraz 1265">
          <a:extLst>
            <a:ext uri="{FF2B5EF4-FFF2-40B4-BE49-F238E27FC236}">
              <a16:creationId xmlns:a16="http://schemas.microsoft.com/office/drawing/2014/main" id="{7965480E-3DEF-491C-A583-1000C4B7AEB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7" name="Obraz 1266">
          <a:extLst>
            <a:ext uri="{FF2B5EF4-FFF2-40B4-BE49-F238E27FC236}">
              <a16:creationId xmlns:a16="http://schemas.microsoft.com/office/drawing/2014/main" id="{B0B09E64-61A1-468F-8C01-E2BB443E28D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8" name="Obraz 1267">
          <a:extLst>
            <a:ext uri="{FF2B5EF4-FFF2-40B4-BE49-F238E27FC236}">
              <a16:creationId xmlns:a16="http://schemas.microsoft.com/office/drawing/2014/main" id="{CB8B4F7D-B343-4C3F-8FEF-3F93A120C30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69" name="Obraz 1268">
          <a:extLst>
            <a:ext uri="{FF2B5EF4-FFF2-40B4-BE49-F238E27FC236}">
              <a16:creationId xmlns:a16="http://schemas.microsoft.com/office/drawing/2014/main" id="{53AE9DDA-936B-4BCD-9FA2-82C4B19F026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0" name="Obraz 1269">
          <a:extLst>
            <a:ext uri="{FF2B5EF4-FFF2-40B4-BE49-F238E27FC236}">
              <a16:creationId xmlns:a16="http://schemas.microsoft.com/office/drawing/2014/main" id="{2D99A598-9EAB-48BC-BB5F-3FBBA10F343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1" name="Obraz 1270">
          <a:extLst>
            <a:ext uri="{FF2B5EF4-FFF2-40B4-BE49-F238E27FC236}">
              <a16:creationId xmlns:a16="http://schemas.microsoft.com/office/drawing/2014/main" id="{220D12DB-70BA-43AA-92C0-1795168705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2" name="Obraz 1271">
          <a:extLst>
            <a:ext uri="{FF2B5EF4-FFF2-40B4-BE49-F238E27FC236}">
              <a16:creationId xmlns:a16="http://schemas.microsoft.com/office/drawing/2014/main" id="{767CF62B-C6C7-4FB1-9EE9-EACD11011DF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3" name="Obraz 1272">
          <a:extLst>
            <a:ext uri="{FF2B5EF4-FFF2-40B4-BE49-F238E27FC236}">
              <a16:creationId xmlns:a16="http://schemas.microsoft.com/office/drawing/2014/main" id="{B453E058-748E-4FC3-B8D2-13123DBBE12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4" name="Obraz 1273">
          <a:extLst>
            <a:ext uri="{FF2B5EF4-FFF2-40B4-BE49-F238E27FC236}">
              <a16:creationId xmlns:a16="http://schemas.microsoft.com/office/drawing/2014/main" id="{F915F70B-7A32-47F9-AE96-D21BE21968D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5" name="Obraz 1274">
          <a:extLst>
            <a:ext uri="{FF2B5EF4-FFF2-40B4-BE49-F238E27FC236}">
              <a16:creationId xmlns:a16="http://schemas.microsoft.com/office/drawing/2014/main" id="{36E55CC1-AF75-45AF-940A-3D5B9CD8C84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6" name="Obraz 1275">
          <a:extLst>
            <a:ext uri="{FF2B5EF4-FFF2-40B4-BE49-F238E27FC236}">
              <a16:creationId xmlns:a16="http://schemas.microsoft.com/office/drawing/2014/main" id="{3B321761-0195-48A1-ACDF-7E4A9015C84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7" name="Obraz 1276">
          <a:extLst>
            <a:ext uri="{FF2B5EF4-FFF2-40B4-BE49-F238E27FC236}">
              <a16:creationId xmlns:a16="http://schemas.microsoft.com/office/drawing/2014/main" id="{BFF4558A-CB8C-46E4-AC51-CBBD68BBEE8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8" name="Obraz 11">
          <a:extLst>
            <a:ext uri="{FF2B5EF4-FFF2-40B4-BE49-F238E27FC236}">
              <a16:creationId xmlns:a16="http://schemas.microsoft.com/office/drawing/2014/main" id="{99AAD4A2-DD4D-4CA2-A817-B5730D60493F}"/>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79" name="Obraz 14">
          <a:extLst>
            <a:ext uri="{FF2B5EF4-FFF2-40B4-BE49-F238E27FC236}">
              <a16:creationId xmlns:a16="http://schemas.microsoft.com/office/drawing/2014/main" id="{E7A7454C-5AF3-4FBF-9326-E5E284917E2F}"/>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0" name="Obraz 20">
          <a:extLst>
            <a:ext uri="{FF2B5EF4-FFF2-40B4-BE49-F238E27FC236}">
              <a16:creationId xmlns:a16="http://schemas.microsoft.com/office/drawing/2014/main" id="{84D02F19-B433-4C6A-AA46-277F590D1B1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1" name="Obraz 23">
          <a:extLst>
            <a:ext uri="{FF2B5EF4-FFF2-40B4-BE49-F238E27FC236}">
              <a16:creationId xmlns:a16="http://schemas.microsoft.com/office/drawing/2014/main" id="{70F435F4-3751-46C1-968D-0203E205D52B}"/>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2" name="Obraz 1800">
          <a:extLst>
            <a:ext uri="{FF2B5EF4-FFF2-40B4-BE49-F238E27FC236}">
              <a16:creationId xmlns:a16="http://schemas.microsoft.com/office/drawing/2014/main" id="{B1ABDDD9-8441-482F-835C-77131F6EF1DC}"/>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3" name="Obraz 1803">
          <a:extLst>
            <a:ext uri="{FF2B5EF4-FFF2-40B4-BE49-F238E27FC236}">
              <a16:creationId xmlns:a16="http://schemas.microsoft.com/office/drawing/2014/main" id="{A07E8D13-5612-4DA7-AFB3-14BD7CCCBCCD}"/>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4" name="Obraz 1809">
          <a:extLst>
            <a:ext uri="{FF2B5EF4-FFF2-40B4-BE49-F238E27FC236}">
              <a16:creationId xmlns:a16="http://schemas.microsoft.com/office/drawing/2014/main" id="{78BBC53E-B551-4F55-92BF-31D78154D55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5" name="Obraz 1812">
          <a:extLst>
            <a:ext uri="{FF2B5EF4-FFF2-40B4-BE49-F238E27FC236}">
              <a16:creationId xmlns:a16="http://schemas.microsoft.com/office/drawing/2014/main" id="{06087078-569E-4456-8118-22621C109447}"/>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6" name="Obraz 1285">
          <a:extLst>
            <a:ext uri="{FF2B5EF4-FFF2-40B4-BE49-F238E27FC236}">
              <a16:creationId xmlns:a16="http://schemas.microsoft.com/office/drawing/2014/main" id="{7ADE59CC-CB0D-4EAB-AA8A-FB485EA7C2E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7" name="Obraz 1286">
          <a:extLst>
            <a:ext uri="{FF2B5EF4-FFF2-40B4-BE49-F238E27FC236}">
              <a16:creationId xmlns:a16="http://schemas.microsoft.com/office/drawing/2014/main" id="{E0618244-8B14-4EE9-AB61-6835BF3D8A7B}"/>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8" name="Obraz 1287">
          <a:extLst>
            <a:ext uri="{FF2B5EF4-FFF2-40B4-BE49-F238E27FC236}">
              <a16:creationId xmlns:a16="http://schemas.microsoft.com/office/drawing/2014/main" id="{E8A66405-1FF4-4B53-AA4F-06411285791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89" name="Obraz 1288">
          <a:extLst>
            <a:ext uri="{FF2B5EF4-FFF2-40B4-BE49-F238E27FC236}">
              <a16:creationId xmlns:a16="http://schemas.microsoft.com/office/drawing/2014/main" id="{AA753534-5125-4F78-9757-D1B53CD0B23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0" name="Obraz 1289">
          <a:extLst>
            <a:ext uri="{FF2B5EF4-FFF2-40B4-BE49-F238E27FC236}">
              <a16:creationId xmlns:a16="http://schemas.microsoft.com/office/drawing/2014/main" id="{0777FDC6-A848-44E0-8E97-7BEB6DE79FB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1" name="Obraz 1290">
          <a:extLst>
            <a:ext uri="{FF2B5EF4-FFF2-40B4-BE49-F238E27FC236}">
              <a16:creationId xmlns:a16="http://schemas.microsoft.com/office/drawing/2014/main" id="{6ED4F327-BA7C-4D04-98DF-44E0206039C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2" name="Obraz 1291">
          <a:extLst>
            <a:ext uri="{FF2B5EF4-FFF2-40B4-BE49-F238E27FC236}">
              <a16:creationId xmlns:a16="http://schemas.microsoft.com/office/drawing/2014/main" id="{96A91832-151E-4928-B778-B47EBF48A84A}"/>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3" name="Obraz 1292">
          <a:extLst>
            <a:ext uri="{FF2B5EF4-FFF2-40B4-BE49-F238E27FC236}">
              <a16:creationId xmlns:a16="http://schemas.microsoft.com/office/drawing/2014/main" id="{9F512222-B5D5-4565-BED5-A116E9829E1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4" name="Obraz 1293">
          <a:extLst>
            <a:ext uri="{FF2B5EF4-FFF2-40B4-BE49-F238E27FC236}">
              <a16:creationId xmlns:a16="http://schemas.microsoft.com/office/drawing/2014/main" id="{04635ED3-F296-474B-A345-D9A3DC82936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5" name="Obraz 1294">
          <a:extLst>
            <a:ext uri="{FF2B5EF4-FFF2-40B4-BE49-F238E27FC236}">
              <a16:creationId xmlns:a16="http://schemas.microsoft.com/office/drawing/2014/main" id="{81C9BC34-1E45-432F-91E2-70B97C85D35F}"/>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6" name="Obraz 1295">
          <a:extLst>
            <a:ext uri="{FF2B5EF4-FFF2-40B4-BE49-F238E27FC236}">
              <a16:creationId xmlns:a16="http://schemas.microsoft.com/office/drawing/2014/main" id="{FF1312CC-650C-4876-83E8-D615E8846D29}"/>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7" name="Obraz 1296">
          <a:extLst>
            <a:ext uri="{FF2B5EF4-FFF2-40B4-BE49-F238E27FC236}">
              <a16:creationId xmlns:a16="http://schemas.microsoft.com/office/drawing/2014/main" id="{9729D66B-1492-4957-BC4A-18D62E9B0ED6}"/>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8" name="Obraz 1297">
          <a:extLst>
            <a:ext uri="{FF2B5EF4-FFF2-40B4-BE49-F238E27FC236}">
              <a16:creationId xmlns:a16="http://schemas.microsoft.com/office/drawing/2014/main" id="{7229D100-4D44-4CE1-9D10-56197A2B95C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299" name="Obraz 1298">
          <a:extLst>
            <a:ext uri="{FF2B5EF4-FFF2-40B4-BE49-F238E27FC236}">
              <a16:creationId xmlns:a16="http://schemas.microsoft.com/office/drawing/2014/main" id="{1309ABD5-6B13-4A0B-8856-9EFF6E4A5883}"/>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0" name="Obraz 1299">
          <a:extLst>
            <a:ext uri="{FF2B5EF4-FFF2-40B4-BE49-F238E27FC236}">
              <a16:creationId xmlns:a16="http://schemas.microsoft.com/office/drawing/2014/main" id="{913E5934-5046-4CF6-B447-E02D32D23A74}"/>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1" name="Obraz 1300">
          <a:extLst>
            <a:ext uri="{FF2B5EF4-FFF2-40B4-BE49-F238E27FC236}">
              <a16:creationId xmlns:a16="http://schemas.microsoft.com/office/drawing/2014/main" id="{8D556DB8-609C-4213-90C1-5A9EF2335B3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2" name="Obraz 11">
          <a:extLst>
            <a:ext uri="{FF2B5EF4-FFF2-40B4-BE49-F238E27FC236}">
              <a16:creationId xmlns:a16="http://schemas.microsoft.com/office/drawing/2014/main" id="{CFC8F5C8-5059-434E-86BD-54D4FA5D9097}"/>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3" name="Obraz 14">
          <a:extLst>
            <a:ext uri="{FF2B5EF4-FFF2-40B4-BE49-F238E27FC236}">
              <a16:creationId xmlns:a16="http://schemas.microsoft.com/office/drawing/2014/main" id="{9D2F04D8-B08E-40D4-8730-3CC5EAF8586B}"/>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4" name="Obraz 20">
          <a:extLst>
            <a:ext uri="{FF2B5EF4-FFF2-40B4-BE49-F238E27FC236}">
              <a16:creationId xmlns:a16="http://schemas.microsoft.com/office/drawing/2014/main" id="{01E1C212-5C0F-44CF-86E0-1C89FE47F4AC}"/>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5" name="Obraz 23">
          <a:extLst>
            <a:ext uri="{FF2B5EF4-FFF2-40B4-BE49-F238E27FC236}">
              <a16:creationId xmlns:a16="http://schemas.microsoft.com/office/drawing/2014/main" id="{2AE4DB3F-6F0D-4DC2-97AD-29B92DAFDDFD}"/>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6" name="Obraz 1800">
          <a:extLst>
            <a:ext uri="{FF2B5EF4-FFF2-40B4-BE49-F238E27FC236}">
              <a16:creationId xmlns:a16="http://schemas.microsoft.com/office/drawing/2014/main" id="{221EE386-9F27-4A94-8E8C-FAD89890C83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7" name="Obraz 1803">
          <a:extLst>
            <a:ext uri="{FF2B5EF4-FFF2-40B4-BE49-F238E27FC236}">
              <a16:creationId xmlns:a16="http://schemas.microsoft.com/office/drawing/2014/main" id="{8400A635-5C1A-44A3-BC46-B7DE284C2EC1}"/>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8" name="Obraz 1809">
          <a:extLst>
            <a:ext uri="{FF2B5EF4-FFF2-40B4-BE49-F238E27FC236}">
              <a16:creationId xmlns:a16="http://schemas.microsoft.com/office/drawing/2014/main" id="{058667FC-91B3-4847-9D98-DCC804CB11B4}"/>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09" name="Obraz 1812">
          <a:extLst>
            <a:ext uri="{FF2B5EF4-FFF2-40B4-BE49-F238E27FC236}">
              <a16:creationId xmlns:a16="http://schemas.microsoft.com/office/drawing/2014/main" id="{58077186-9B62-4CEE-B880-C53035C288FC}"/>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0" name="Obraz 1309">
          <a:extLst>
            <a:ext uri="{FF2B5EF4-FFF2-40B4-BE49-F238E27FC236}">
              <a16:creationId xmlns:a16="http://schemas.microsoft.com/office/drawing/2014/main" id="{1592AD28-6E06-4EC8-A01B-4F5F6A1758B7}"/>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1" name="Obraz 1310">
          <a:extLst>
            <a:ext uri="{FF2B5EF4-FFF2-40B4-BE49-F238E27FC236}">
              <a16:creationId xmlns:a16="http://schemas.microsoft.com/office/drawing/2014/main" id="{68C9FFA0-796A-4212-A61F-6250E9DCC3A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2" name="Obraz 1311">
          <a:extLst>
            <a:ext uri="{FF2B5EF4-FFF2-40B4-BE49-F238E27FC236}">
              <a16:creationId xmlns:a16="http://schemas.microsoft.com/office/drawing/2014/main" id="{5231B6E3-3F7B-44A1-80F3-471950E616A0}"/>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3" name="Obraz 1312">
          <a:extLst>
            <a:ext uri="{FF2B5EF4-FFF2-40B4-BE49-F238E27FC236}">
              <a16:creationId xmlns:a16="http://schemas.microsoft.com/office/drawing/2014/main" id="{212856EF-589F-4B54-8D54-5FE18E1D1671}"/>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4" name="Obraz 1313">
          <a:extLst>
            <a:ext uri="{FF2B5EF4-FFF2-40B4-BE49-F238E27FC236}">
              <a16:creationId xmlns:a16="http://schemas.microsoft.com/office/drawing/2014/main" id="{78D6157C-E71A-4E75-90F6-7500FA2B6ECE}"/>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5" name="Obraz 1314">
          <a:extLst>
            <a:ext uri="{FF2B5EF4-FFF2-40B4-BE49-F238E27FC236}">
              <a16:creationId xmlns:a16="http://schemas.microsoft.com/office/drawing/2014/main" id="{7978B986-020E-4471-BCAB-AF9BBFD1922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6" name="Obraz 1315">
          <a:extLst>
            <a:ext uri="{FF2B5EF4-FFF2-40B4-BE49-F238E27FC236}">
              <a16:creationId xmlns:a16="http://schemas.microsoft.com/office/drawing/2014/main" id="{5F06F3CD-44F1-48C0-BFCF-97D36E1CF005}"/>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20</xdr:row>
      <xdr:rowOff>0</xdr:rowOff>
    </xdr:from>
    <xdr:ext cx="3028" cy="783665"/>
    <xdr:pic>
      <xdr:nvPicPr>
        <xdr:cNvPr id="1317" name="Obraz 1316">
          <a:extLst>
            <a:ext uri="{FF2B5EF4-FFF2-40B4-BE49-F238E27FC236}">
              <a16:creationId xmlns:a16="http://schemas.microsoft.com/office/drawing/2014/main" id="{99368101-4F54-4528-A32E-E2FE4E8DDC9D}"/>
            </a:ext>
          </a:extLst>
        </xdr:cNvPr>
        <xdr:cNvPicPr>
          <a:picLocks noChangeAspect="1"/>
        </xdr:cNvPicPr>
      </xdr:nvPicPr>
      <xdr:blipFill>
        <a:blip xmlns:r="http://schemas.openxmlformats.org/officeDocument/2006/relationships" r:embed="rId2" cstate="print"/>
        <a:stretch>
          <a:fillRect/>
        </a:stretch>
      </xdr:blipFill>
      <xdr:spPr>
        <a:xfrm>
          <a:off x="0" y="1322917"/>
          <a:ext cx="3028" cy="783665"/>
        </a:xfrm>
        <a:prstGeom prst="rect">
          <a:avLst/>
        </a:prstGeom>
      </xdr:spPr>
    </xdr:pic>
    <xdr:clientData/>
  </xdr:oneCellAnchor>
  <xdr:oneCellAnchor>
    <xdr:from>
      <xdr:col>0</xdr:col>
      <xdr:colOff>0</xdr:colOff>
      <xdr:row>28</xdr:row>
      <xdr:rowOff>0</xdr:rowOff>
    </xdr:from>
    <xdr:ext cx="3028" cy="88900"/>
    <xdr:pic>
      <xdr:nvPicPr>
        <xdr:cNvPr id="1318" name="Obraz 1317">
          <a:extLst>
            <a:ext uri="{FF2B5EF4-FFF2-40B4-BE49-F238E27FC236}">
              <a16:creationId xmlns:a16="http://schemas.microsoft.com/office/drawing/2014/main" id="{9D97AF5F-F0C6-434B-9BC9-3C2373A5BCC5}"/>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19" name="Obraz 1318">
          <a:extLst>
            <a:ext uri="{FF2B5EF4-FFF2-40B4-BE49-F238E27FC236}">
              <a16:creationId xmlns:a16="http://schemas.microsoft.com/office/drawing/2014/main" id="{E758D77B-DD18-4F96-A6FB-DB5C68913193}"/>
            </a:ext>
            <a:ext uri="{147F2762-F138-4A5C-976F-8EAC2B608ADB}">
              <a16:predDERef xmlns:a16="http://schemas.microsoft.com/office/drawing/2014/main" pred="{00000000-0008-0000-0400-000003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20" name="Obraz 1319">
          <a:extLst>
            <a:ext uri="{FF2B5EF4-FFF2-40B4-BE49-F238E27FC236}">
              <a16:creationId xmlns:a16="http://schemas.microsoft.com/office/drawing/2014/main" id="{337924F9-6862-423A-BEFF-B14C131948E9}"/>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21" name="Obraz 1320">
          <a:extLst>
            <a:ext uri="{FF2B5EF4-FFF2-40B4-BE49-F238E27FC236}">
              <a16:creationId xmlns:a16="http://schemas.microsoft.com/office/drawing/2014/main" id="{E3A1BAE7-A04D-4D14-B692-72EAEA4AF907}"/>
            </a:ext>
            <a:ext uri="{147F2762-F138-4A5C-976F-8EAC2B608ADB}">
              <a16:predDERef xmlns:a16="http://schemas.microsoft.com/office/drawing/2014/main" pred="{00000000-0008-0000-0400-000006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22" name="Obraz 1321">
          <a:extLst>
            <a:ext uri="{FF2B5EF4-FFF2-40B4-BE49-F238E27FC236}">
              <a16:creationId xmlns:a16="http://schemas.microsoft.com/office/drawing/2014/main" id="{0DF3F673-A538-4334-B418-7820CFD565FE}"/>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23" name="Obraz 1322">
          <a:extLst>
            <a:ext uri="{FF2B5EF4-FFF2-40B4-BE49-F238E27FC236}">
              <a16:creationId xmlns:a16="http://schemas.microsoft.com/office/drawing/2014/main" id="{6BE39446-177C-490A-9128-605F91F55F37}"/>
            </a:ext>
            <a:ext uri="{147F2762-F138-4A5C-976F-8EAC2B608ADB}">
              <a16:predDERef xmlns:a16="http://schemas.microsoft.com/office/drawing/2014/main" pred="{00000000-0008-0000-0400-000009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24" name="Obraz 1323">
          <a:extLst>
            <a:ext uri="{FF2B5EF4-FFF2-40B4-BE49-F238E27FC236}">
              <a16:creationId xmlns:a16="http://schemas.microsoft.com/office/drawing/2014/main" id="{EBE05E1F-3977-42C3-9CFE-A3DAECA4EC2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25" name="Obraz 1324">
          <a:extLst>
            <a:ext uri="{FF2B5EF4-FFF2-40B4-BE49-F238E27FC236}">
              <a16:creationId xmlns:a16="http://schemas.microsoft.com/office/drawing/2014/main" id="{339F8C01-70C6-45D4-953C-B9F7AB45E6C1}"/>
            </a:ext>
            <a:ext uri="{147F2762-F138-4A5C-976F-8EAC2B608ADB}">
              <a16:predDERef xmlns:a16="http://schemas.microsoft.com/office/drawing/2014/main" pred="{00000000-0008-0000-0400-00000C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26" name="Obraz 1325">
          <a:extLst>
            <a:ext uri="{FF2B5EF4-FFF2-40B4-BE49-F238E27FC236}">
              <a16:creationId xmlns:a16="http://schemas.microsoft.com/office/drawing/2014/main" id="{FB72BE58-1DCA-476D-8208-4932E1EE62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27" name="Obraz 1326">
          <a:extLst>
            <a:ext uri="{FF2B5EF4-FFF2-40B4-BE49-F238E27FC236}">
              <a16:creationId xmlns:a16="http://schemas.microsoft.com/office/drawing/2014/main" id="{A8C1D887-D3E6-4C1D-9419-1D6822D2B5AF}"/>
            </a:ext>
            <a:ext uri="{147F2762-F138-4A5C-976F-8EAC2B608ADB}">
              <a16:predDERef xmlns:a16="http://schemas.microsoft.com/office/drawing/2014/main" pred="{00000000-0008-0000-0400-00000F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28" name="Obraz 1327">
          <a:extLst>
            <a:ext uri="{FF2B5EF4-FFF2-40B4-BE49-F238E27FC236}">
              <a16:creationId xmlns:a16="http://schemas.microsoft.com/office/drawing/2014/main" id="{30B8288B-3F11-4C2D-BECA-891870ED0983}"/>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29" name="Obraz 1328">
          <a:extLst>
            <a:ext uri="{FF2B5EF4-FFF2-40B4-BE49-F238E27FC236}">
              <a16:creationId xmlns:a16="http://schemas.microsoft.com/office/drawing/2014/main" id="{1BFD0FBB-FD8B-45B7-99E4-77F78A83F915}"/>
            </a:ext>
            <a:ext uri="{147F2762-F138-4A5C-976F-8EAC2B608ADB}">
              <a16:predDERef xmlns:a16="http://schemas.microsoft.com/office/drawing/2014/main" pred="{00000000-0008-0000-0400-000012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30" name="Obraz 1329">
          <a:extLst>
            <a:ext uri="{FF2B5EF4-FFF2-40B4-BE49-F238E27FC236}">
              <a16:creationId xmlns:a16="http://schemas.microsoft.com/office/drawing/2014/main" id="{05C2F47B-FD61-4EB8-8CA2-05C41A3AF6F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31" name="Obraz 1330">
          <a:extLst>
            <a:ext uri="{FF2B5EF4-FFF2-40B4-BE49-F238E27FC236}">
              <a16:creationId xmlns:a16="http://schemas.microsoft.com/office/drawing/2014/main" id="{3308D8A6-FCDD-4627-B460-E7FEA64044A1}"/>
            </a:ext>
            <a:ext uri="{147F2762-F138-4A5C-976F-8EAC2B608ADB}">
              <a16:predDERef xmlns:a16="http://schemas.microsoft.com/office/drawing/2014/main" pred="{00000000-0008-0000-0400-000015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32" name="Obraz 1331">
          <a:extLst>
            <a:ext uri="{FF2B5EF4-FFF2-40B4-BE49-F238E27FC236}">
              <a16:creationId xmlns:a16="http://schemas.microsoft.com/office/drawing/2014/main" id="{9841A22C-B8C8-4163-8971-07A8620E4E5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33" name="Obraz 1332">
          <a:extLst>
            <a:ext uri="{FF2B5EF4-FFF2-40B4-BE49-F238E27FC236}">
              <a16:creationId xmlns:a16="http://schemas.microsoft.com/office/drawing/2014/main" id="{8B8D75D3-8229-4F1B-A6FA-CA54FBAF6C40}"/>
            </a:ext>
            <a:ext uri="{147F2762-F138-4A5C-976F-8EAC2B608ADB}">
              <a16:predDERef xmlns:a16="http://schemas.microsoft.com/office/drawing/2014/main" pred="{00000000-0008-0000-0400-000018000000}"/>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4</xdr:col>
      <xdr:colOff>0</xdr:colOff>
      <xdr:row>28</xdr:row>
      <xdr:rowOff>0</xdr:rowOff>
    </xdr:from>
    <xdr:ext cx="288150" cy="0"/>
    <xdr:pic>
      <xdr:nvPicPr>
        <xdr:cNvPr id="1334" name="Obraz 1333">
          <a:extLst>
            <a:ext uri="{FF2B5EF4-FFF2-40B4-BE49-F238E27FC236}">
              <a16:creationId xmlns:a16="http://schemas.microsoft.com/office/drawing/2014/main" id="{90991FAD-6FC8-4993-A512-CD54EDDB27FE}"/>
            </a:ext>
            <a:ext uri="{147F2762-F138-4A5C-976F-8EAC2B608ADB}">
              <a16:predDERef xmlns:a16="http://schemas.microsoft.com/office/drawing/2014/main" pred="{9457DD6B-42D5-41A4-867D-7E81A27F245E}"/>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4</xdr:col>
      <xdr:colOff>0</xdr:colOff>
      <xdr:row>28</xdr:row>
      <xdr:rowOff>0</xdr:rowOff>
    </xdr:from>
    <xdr:ext cx="288150" cy="0"/>
    <xdr:pic>
      <xdr:nvPicPr>
        <xdr:cNvPr id="1335" name="Obraz 1334">
          <a:extLst>
            <a:ext uri="{FF2B5EF4-FFF2-40B4-BE49-F238E27FC236}">
              <a16:creationId xmlns:a16="http://schemas.microsoft.com/office/drawing/2014/main" id="{AFC2535C-B53E-40B5-8CFA-64DF81179FC5}"/>
            </a:ext>
            <a:ext uri="{147F2762-F138-4A5C-976F-8EAC2B608ADB}">
              <a16:predDERef xmlns:a16="http://schemas.microsoft.com/office/drawing/2014/main" pred="{5793E6E1-928F-4F5F-9397-1FD704502165}"/>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0</xdr:col>
      <xdr:colOff>0</xdr:colOff>
      <xdr:row>28</xdr:row>
      <xdr:rowOff>0</xdr:rowOff>
    </xdr:from>
    <xdr:ext cx="3028" cy="88900"/>
    <xdr:pic>
      <xdr:nvPicPr>
        <xdr:cNvPr id="1336" name="Obraz 1335">
          <a:extLst>
            <a:ext uri="{FF2B5EF4-FFF2-40B4-BE49-F238E27FC236}">
              <a16:creationId xmlns:a16="http://schemas.microsoft.com/office/drawing/2014/main" id="{E277BAFE-FFC3-4E81-9EB5-A45F20972906}"/>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37" name="Obraz 1336">
          <a:extLst>
            <a:ext uri="{FF2B5EF4-FFF2-40B4-BE49-F238E27FC236}">
              <a16:creationId xmlns:a16="http://schemas.microsoft.com/office/drawing/2014/main" id="{F3920977-C6D0-4C39-BB1C-1428E5FD2ECF}"/>
            </a:ext>
            <a:ext uri="{147F2762-F138-4A5C-976F-8EAC2B608ADB}">
              <a16:predDERef xmlns:a16="http://schemas.microsoft.com/office/drawing/2014/main" pred="{4887C14C-53F2-4F4D-B2B3-B192BD006F38}"/>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38" name="Obraz 1337">
          <a:extLst>
            <a:ext uri="{FF2B5EF4-FFF2-40B4-BE49-F238E27FC236}">
              <a16:creationId xmlns:a16="http://schemas.microsoft.com/office/drawing/2014/main" id="{7CCC62E2-4E74-4D14-994B-751B247D76F1}"/>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39" name="Obraz 1338">
          <a:extLst>
            <a:ext uri="{FF2B5EF4-FFF2-40B4-BE49-F238E27FC236}">
              <a16:creationId xmlns:a16="http://schemas.microsoft.com/office/drawing/2014/main" id="{85C7566A-B780-4CAA-B1E9-7B26108D7F52}"/>
            </a:ext>
            <a:ext uri="{147F2762-F138-4A5C-976F-8EAC2B608ADB}">
              <a16:predDERef xmlns:a16="http://schemas.microsoft.com/office/drawing/2014/main" pred="{86C445A2-1BE4-44B7-BF30-FF03B6CD55AF}"/>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40" name="Obraz 1339">
          <a:extLst>
            <a:ext uri="{FF2B5EF4-FFF2-40B4-BE49-F238E27FC236}">
              <a16:creationId xmlns:a16="http://schemas.microsoft.com/office/drawing/2014/main" id="{B2DD7C5C-2871-447C-B2DB-6F6557DE25E7}"/>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41" name="Obraz 1340">
          <a:extLst>
            <a:ext uri="{FF2B5EF4-FFF2-40B4-BE49-F238E27FC236}">
              <a16:creationId xmlns:a16="http://schemas.microsoft.com/office/drawing/2014/main" id="{7D8E60A3-7D03-410C-BE05-01287274C83A}"/>
            </a:ext>
            <a:ext uri="{147F2762-F138-4A5C-976F-8EAC2B608ADB}">
              <a16:predDERef xmlns:a16="http://schemas.microsoft.com/office/drawing/2014/main" pred="{AD7D8CA7-213A-4119-A2FB-7B1F65D307FB}"/>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42" name="Obraz 1341">
          <a:extLst>
            <a:ext uri="{FF2B5EF4-FFF2-40B4-BE49-F238E27FC236}">
              <a16:creationId xmlns:a16="http://schemas.microsoft.com/office/drawing/2014/main" id="{3EE45C41-5692-4B12-85E6-B1AA623B800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43" name="Obraz 1342">
          <a:extLst>
            <a:ext uri="{FF2B5EF4-FFF2-40B4-BE49-F238E27FC236}">
              <a16:creationId xmlns:a16="http://schemas.microsoft.com/office/drawing/2014/main" id="{E2594796-4608-4F21-9554-8D2BCF5C911E}"/>
            </a:ext>
            <a:ext uri="{147F2762-F138-4A5C-976F-8EAC2B608ADB}">
              <a16:predDERef xmlns:a16="http://schemas.microsoft.com/office/drawing/2014/main" pred="{B3F0D97B-BD83-4BEB-846F-7A7B8A3CC5FF}"/>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44" name="Obraz 1343">
          <a:extLst>
            <a:ext uri="{FF2B5EF4-FFF2-40B4-BE49-F238E27FC236}">
              <a16:creationId xmlns:a16="http://schemas.microsoft.com/office/drawing/2014/main" id="{D6B5A2E5-AC20-46EE-999E-C268FF8A9A9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45" name="Obraz 1344">
          <a:extLst>
            <a:ext uri="{FF2B5EF4-FFF2-40B4-BE49-F238E27FC236}">
              <a16:creationId xmlns:a16="http://schemas.microsoft.com/office/drawing/2014/main" id="{CC52F8CC-3677-4A47-95B3-9618E6693EA8}"/>
            </a:ext>
            <a:ext uri="{147F2762-F138-4A5C-976F-8EAC2B608ADB}">
              <a16:predDERef xmlns:a16="http://schemas.microsoft.com/office/drawing/2014/main" pred="{EB176A62-01FB-4BFC-AA15-B85E2295D896}"/>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88900"/>
    <xdr:pic>
      <xdr:nvPicPr>
        <xdr:cNvPr id="1346" name="Obraz 1345">
          <a:extLst>
            <a:ext uri="{FF2B5EF4-FFF2-40B4-BE49-F238E27FC236}">
              <a16:creationId xmlns:a16="http://schemas.microsoft.com/office/drawing/2014/main" id="{F5A95509-78D7-4434-9462-A639573FECED}"/>
            </a:ext>
          </a:extLst>
        </xdr:cNvPr>
        <xdr:cNvPicPr>
          <a:picLocks noChangeAspect="1"/>
        </xdr:cNvPicPr>
      </xdr:nvPicPr>
      <xdr:blipFill>
        <a:blip xmlns:r="http://schemas.openxmlformats.org/officeDocument/2006/relationships" r:embed="rId2" cstate="print"/>
        <a:stretch>
          <a:fillRect/>
        </a:stretch>
      </xdr:blipFill>
      <xdr:spPr>
        <a:xfrm>
          <a:off x="0" y="11525250"/>
          <a:ext cx="3028" cy="88900"/>
        </a:xfrm>
        <a:prstGeom prst="rect">
          <a:avLst/>
        </a:prstGeom>
      </xdr:spPr>
    </xdr:pic>
    <xdr:clientData/>
  </xdr:oneCellAnchor>
  <xdr:oneCellAnchor>
    <xdr:from>
      <xdr:col>0</xdr:col>
      <xdr:colOff>0</xdr:colOff>
      <xdr:row>28</xdr:row>
      <xdr:rowOff>0</xdr:rowOff>
    </xdr:from>
    <xdr:ext cx="288150" cy="0"/>
    <xdr:pic>
      <xdr:nvPicPr>
        <xdr:cNvPr id="1347" name="Obraz 1346">
          <a:extLst>
            <a:ext uri="{FF2B5EF4-FFF2-40B4-BE49-F238E27FC236}">
              <a16:creationId xmlns:a16="http://schemas.microsoft.com/office/drawing/2014/main" id="{49FE1A17-42B9-4FE4-ACC0-FE91F1928810}"/>
            </a:ext>
            <a:ext uri="{147F2762-F138-4A5C-976F-8EAC2B608ADB}">
              <a16:predDERef xmlns:a16="http://schemas.microsoft.com/office/drawing/2014/main" pred="{EB55FFCE-6569-4B1D-9376-67A2A4DD944E}"/>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48" name="Obraz 1347">
          <a:extLst>
            <a:ext uri="{FF2B5EF4-FFF2-40B4-BE49-F238E27FC236}">
              <a16:creationId xmlns:a16="http://schemas.microsoft.com/office/drawing/2014/main" id="{456E23CF-273D-46C1-80F0-BC9E7EBCD58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288150" cy="0"/>
    <xdr:pic>
      <xdr:nvPicPr>
        <xdr:cNvPr id="1349" name="Obraz 1348">
          <a:extLst>
            <a:ext uri="{FF2B5EF4-FFF2-40B4-BE49-F238E27FC236}">
              <a16:creationId xmlns:a16="http://schemas.microsoft.com/office/drawing/2014/main" id="{A36E2133-2F3A-4A92-92DA-3B0BD24D9A97}"/>
            </a:ext>
            <a:ext uri="{147F2762-F138-4A5C-976F-8EAC2B608ADB}">
              <a16:predDERef xmlns:a16="http://schemas.microsoft.com/office/drawing/2014/main" pred="{7CA688C8-4637-4010-A10F-3D38A6E785A2}"/>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288150" cy="0"/>
    <xdr:pic>
      <xdr:nvPicPr>
        <xdr:cNvPr id="1350" name="Obraz 1349">
          <a:extLst>
            <a:ext uri="{FF2B5EF4-FFF2-40B4-BE49-F238E27FC236}">
              <a16:creationId xmlns:a16="http://schemas.microsoft.com/office/drawing/2014/main" id="{6B35AA21-BE2C-45CF-AEEB-539CD77E3B92}"/>
            </a:ext>
            <a:ext uri="{147F2762-F138-4A5C-976F-8EAC2B608ADB}">
              <a16:predDERef xmlns:a16="http://schemas.microsoft.com/office/drawing/2014/main" pred="{D75E72C3-104B-414F-B41E-43E4FC0C628F}"/>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4</xdr:col>
      <xdr:colOff>0</xdr:colOff>
      <xdr:row>28</xdr:row>
      <xdr:rowOff>0</xdr:rowOff>
    </xdr:from>
    <xdr:ext cx="288150" cy="0"/>
    <xdr:pic>
      <xdr:nvPicPr>
        <xdr:cNvPr id="1351" name="Obraz 1350">
          <a:extLst>
            <a:ext uri="{FF2B5EF4-FFF2-40B4-BE49-F238E27FC236}">
              <a16:creationId xmlns:a16="http://schemas.microsoft.com/office/drawing/2014/main" id="{7CAF8823-FCDC-4914-BAE7-5B18E869F395}"/>
            </a:ext>
            <a:ext uri="{147F2762-F138-4A5C-976F-8EAC2B608ADB}">
              <a16:predDERef xmlns:a16="http://schemas.microsoft.com/office/drawing/2014/main" pred="{F9C7C5D7-29CA-4865-8AE3-79FFFEF6F975}"/>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4</xdr:col>
      <xdr:colOff>0</xdr:colOff>
      <xdr:row>28</xdr:row>
      <xdr:rowOff>0</xdr:rowOff>
    </xdr:from>
    <xdr:ext cx="288150" cy="0"/>
    <xdr:pic>
      <xdr:nvPicPr>
        <xdr:cNvPr id="1352" name="Obraz 1351">
          <a:extLst>
            <a:ext uri="{FF2B5EF4-FFF2-40B4-BE49-F238E27FC236}">
              <a16:creationId xmlns:a16="http://schemas.microsoft.com/office/drawing/2014/main" id="{F2E30B6F-85FA-4E8A-9997-56A4EB35C164}"/>
            </a:ext>
            <a:ext uri="{147F2762-F138-4A5C-976F-8EAC2B608ADB}">
              <a16:predDERef xmlns:a16="http://schemas.microsoft.com/office/drawing/2014/main" pred="{07BC9B9A-A79E-4B6C-99A3-4110DFD17A95}"/>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4</xdr:col>
      <xdr:colOff>0</xdr:colOff>
      <xdr:row>28</xdr:row>
      <xdr:rowOff>0</xdr:rowOff>
    </xdr:from>
    <xdr:ext cx="288150" cy="0"/>
    <xdr:pic>
      <xdr:nvPicPr>
        <xdr:cNvPr id="1353" name="Obraz 1352">
          <a:extLst>
            <a:ext uri="{FF2B5EF4-FFF2-40B4-BE49-F238E27FC236}">
              <a16:creationId xmlns:a16="http://schemas.microsoft.com/office/drawing/2014/main" id="{B720D79B-19AB-4B08-A82A-397836DD27BD}"/>
            </a:ext>
            <a:ext uri="{147F2762-F138-4A5C-976F-8EAC2B608ADB}">
              <a16:predDERef xmlns:a16="http://schemas.microsoft.com/office/drawing/2014/main" pred="{7A522029-062D-4A5C-8852-EF62553AD5AC}"/>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4</xdr:col>
      <xdr:colOff>0</xdr:colOff>
      <xdr:row>28</xdr:row>
      <xdr:rowOff>0</xdr:rowOff>
    </xdr:from>
    <xdr:ext cx="288150" cy="0"/>
    <xdr:pic>
      <xdr:nvPicPr>
        <xdr:cNvPr id="1354" name="Obraz 1353">
          <a:extLst>
            <a:ext uri="{FF2B5EF4-FFF2-40B4-BE49-F238E27FC236}">
              <a16:creationId xmlns:a16="http://schemas.microsoft.com/office/drawing/2014/main" id="{477228BB-13E7-4682-8DE6-6FF165E658B4}"/>
            </a:ext>
            <a:ext uri="{147F2762-F138-4A5C-976F-8EAC2B608ADB}">
              <a16:predDERef xmlns:a16="http://schemas.microsoft.com/office/drawing/2014/main" pred="{1D370ED5-4CE3-4909-AEE0-068E85CC20B7}"/>
            </a:ext>
          </a:extLst>
        </xdr:cNvPr>
        <xdr:cNvPicPr>
          <a:picLocks noChangeAspect="1"/>
        </xdr:cNvPicPr>
      </xdr:nvPicPr>
      <xdr:blipFill>
        <a:blip xmlns:r="http://schemas.openxmlformats.org/officeDocument/2006/relationships" r:embed="rId3" cstate="print"/>
        <a:stretch>
          <a:fillRect/>
        </a:stretch>
      </xdr:blipFill>
      <xdr:spPr>
        <a:xfrm>
          <a:off x="7662333" y="11525250"/>
          <a:ext cx="288150" cy="0"/>
        </a:xfrm>
        <a:prstGeom prst="rect">
          <a:avLst/>
        </a:prstGeom>
      </xdr:spPr>
    </xdr:pic>
    <xdr:clientData/>
  </xdr:oneCellAnchor>
  <xdr:oneCellAnchor>
    <xdr:from>
      <xdr:col>6</xdr:col>
      <xdr:colOff>1111250</xdr:colOff>
      <xdr:row>28</xdr:row>
      <xdr:rowOff>0</xdr:rowOff>
    </xdr:from>
    <xdr:ext cx="0" cy="25400"/>
    <xdr:pic>
      <xdr:nvPicPr>
        <xdr:cNvPr id="1355" name="Obraz 1354">
          <a:extLst>
            <a:ext uri="{FF2B5EF4-FFF2-40B4-BE49-F238E27FC236}">
              <a16:creationId xmlns:a16="http://schemas.microsoft.com/office/drawing/2014/main" id="{E37F712B-0E62-4896-92AB-663BDC7CC22D}"/>
            </a:ext>
          </a:extLst>
        </xdr:cNvPr>
        <xdr:cNvPicPr>
          <a:picLocks noChangeAspect="1"/>
        </xdr:cNvPicPr>
      </xdr:nvPicPr>
      <xdr:blipFill>
        <a:blip xmlns:r="http://schemas.openxmlformats.org/officeDocument/2006/relationships" r:embed="rId1" cstate="print"/>
        <a:stretch>
          <a:fillRect/>
        </a:stretch>
      </xdr:blipFill>
      <xdr:spPr>
        <a:xfrm>
          <a:off x="9736667" y="11525250"/>
          <a:ext cx="0" cy="25400"/>
        </a:xfrm>
        <a:prstGeom prst="rect">
          <a:avLst/>
        </a:prstGeom>
      </xdr:spPr>
    </xdr:pic>
    <xdr:clientData/>
  </xdr:oneCellAnchor>
  <xdr:oneCellAnchor>
    <xdr:from>
      <xdr:col>0</xdr:col>
      <xdr:colOff>0</xdr:colOff>
      <xdr:row>28</xdr:row>
      <xdr:rowOff>0</xdr:rowOff>
    </xdr:from>
    <xdr:ext cx="288150" cy="0"/>
    <xdr:pic>
      <xdr:nvPicPr>
        <xdr:cNvPr id="1356" name="Obraz 9">
          <a:extLst>
            <a:ext uri="{FF2B5EF4-FFF2-40B4-BE49-F238E27FC236}">
              <a16:creationId xmlns:a16="http://schemas.microsoft.com/office/drawing/2014/main" id="{9233A680-3692-4345-87D5-429FF6E6B216}"/>
            </a:ext>
            <a:ext uri="{147F2762-F138-4A5C-976F-8EAC2B608ADB}">
              <a16:predDERef xmlns:a16="http://schemas.microsoft.com/office/drawing/2014/main" pred="{A23C065B-5673-4CE7-84EE-CAB6F68E5602}"/>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288150" cy="0"/>
    <xdr:pic>
      <xdr:nvPicPr>
        <xdr:cNvPr id="1357" name="Obraz 18">
          <a:extLst>
            <a:ext uri="{FF2B5EF4-FFF2-40B4-BE49-F238E27FC236}">
              <a16:creationId xmlns:a16="http://schemas.microsoft.com/office/drawing/2014/main" id="{560B772B-F065-42F9-8612-D3D90FADA57E}"/>
            </a:ext>
            <a:ext uri="{147F2762-F138-4A5C-976F-8EAC2B608ADB}">
              <a16:predDERef xmlns:a16="http://schemas.microsoft.com/office/drawing/2014/main" pred="{31D2ABAE-6408-4F0E-9BCF-82EF8CD44F71}"/>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288150" cy="0"/>
    <xdr:pic>
      <xdr:nvPicPr>
        <xdr:cNvPr id="1358" name="Obraz 1798">
          <a:extLst>
            <a:ext uri="{FF2B5EF4-FFF2-40B4-BE49-F238E27FC236}">
              <a16:creationId xmlns:a16="http://schemas.microsoft.com/office/drawing/2014/main" id="{02FDE87F-872D-4F64-BDED-C77E9A540A13}"/>
            </a:ext>
            <a:ext uri="{147F2762-F138-4A5C-976F-8EAC2B608ADB}">
              <a16:predDERef xmlns:a16="http://schemas.microsoft.com/office/drawing/2014/main" pred="{322B35DE-0611-4D3F-89C1-AFC1F9B7EE2A}"/>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288150" cy="0"/>
    <xdr:pic>
      <xdr:nvPicPr>
        <xdr:cNvPr id="1359" name="Obraz 1807">
          <a:extLst>
            <a:ext uri="{FF2B5EF4-FFF2-40B4-BE49-F238E27FC236}">
              <a16:creationId xmlns:a16="http://schemas.microsoft.com/office/drawing/2014/main" id="{BC04B5AA-1461-4B3F-B32D-A9FE8E87BD34}"/>
            </a:ext>
            <a:ext uri="{147F2762-F138-4A5C-976F-8EAC2B608ADB}">
              <a16:predDERef xmlns:a16="http://schemas.microsoft.com/office/drawing/2014/main" pred="{D8A16DB7-F080-468A-B4FF-A6D92C50483F}"/>
            </a:ext>
          </a:extLst>
        </xdr:cNvPr>
        <xdr:cNvPicPr>
          <a:picLocks noChangeAspect="1"/>
        </xdr:cNvPicPr>
      </xdr:nvPicPr>
      <xdr:blipFill>
        <a:blip xmlns:r="http://schemas.openxmlformats.org/officeDocument/2006/relationships" r:embed="rId3" cstate="print"/>
        <a:stretch>
          <a:fillRect/>
        </a:stretch>
      </xdr:blipFill>
      <xdr:spPr>
        <a:xfrm>
          <a:off x="0" y="11525250"/>
          <a:ext cx="288150" cy="0"/>
        </a:xfrm>
        <a:prstGeom prst="rect">
          <a:avLst/>
        </a:prstGeom>
      </xdr:spPr>
    </xdr:pic>
    <xdr:clientData/>
  </xdr:oneCellAnchor>
  <xdr:oneCellAnchor>
    <xdr:from>
      <xdr:col>0</xdr:col>
      <xdr:colOff>0</xdr:colOff>
      <xdr:row>28</xdr:row>
      <xdr:rowOff>0</xdr:rowOff>
    </xdr:from>
    <xdr:ext cx="3028" cy="783665"/>
    <xdr:pic>
      <xdr:nvPicPr>
        <xdr:cNvPr id="1360" name="Obraz 11">
          <a:extLst>
            <a:ext uri="{FF2B5EF4-FFF2-40B4-BE49-F238E27FC236}">
              <a16:creationId xmlns:a16="http://schemas.microsoft.com/office/drawing/2014/main" id="{32AD8996-CC17-45A0-BDC3-43D87F68A362}"/>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1" name="Obraz 14">
          <a:extLst>
            <a:ext uri="{FF2B5EF4-FFF2-40B4-BE49-F238E27FC236}">
              <a16:creationId xmlns:a16="http://schemas.microsoft.com/office/drawing/2014/main" id="{5F5EF1B1-4525-4C23-89DF-7EBBE2ABA0FA}"/>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2" name="Obraz 20">
          <a:extLst>
            <a:ext uri="{FF2B5EF4-FFF2-40B4-BE49-F238E27FC236}">
              <a16:creationId xmlns:a16="http://schemas.microsoft.com/office/drawing/2014/main" id="{BC23596F-36C3-4BE2-B919-9F22E393200C}"/>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3" name="Obraz 23">
          <a:extLst>
            <a:ext uri="{FF2B5EF4-FFF2-40B4-BE49-F238E27FC236}">
              <a16:creationId xmlns:a16="http://schemas.microsoft.com/office/drawing/2014/main" id="{0EFC81F8-C50B-4262-B7D3-A4C4AFF491D5}"/>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4" name="Obraz 1800">
          <a:extLst>
            <a:ext uri="{FF2B5EF4-FFF2-40B4-BE49-F238E27FC236}">
              <a16:creationId xmlns:a16="http://schemas.microsoft.com/office/drawing/2014/main" id="{8D556512-DE17-4CCA-A037-FE601B839A2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5" name="Obraz 1803">
          <a:extLst>
            <a:ext uri="{FF2B5EF4-FFF2-40B4-BE49-F238E27FC236}">
              <a16:creationId xmlns:a16="http://schemas.microsoft.com/office/drawing/2014/main" id="{D98FF7E6-ECED-4CF9-B5B2-76E5072075A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6" name="Obraz 1809">
          <a:extLst>
            <a:ext uri="{FF2B5EF4-FFF2-40B4-BE49-F238E27FC236}">
              <a16:creationId xmlns:a16="http://schemas.microsoft.com/office/drawing/2014/main" id="{FD835F30-7E37-4AE4-B143-F8CCBCDC6C99}"/>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7" name="Obraz 1812">
          <a:extLst>
            <a:ext uri="{FF2B5EF4-FFF2-40B4-BE49-F238E27FC236}">
              <a16:creationId xmlns:a16="http://schemas.microsoft.com/office/drawing/2014/main" id="{2D562A9D-F507-4D35-9A5E-955DD1324424}"/>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8" name="Obraz 11">
          <a:extLst>
            <a:ext uri="{FF2B5EF4-FFF2-40B4-BE49-F238E27FC236}">
              <a16:creationId xmlns:a16="http://schemas.microsoft.com/office/drawing/2014/main" id="{0F4A1E6E-E554-4C4B-9415-E77872AB3D2F}"/>
            </a:ext>
            <a:ext uri="{147F2762-F138-4A5C-976F-8EAC2B608ADB}">
              <a16:predDERef xmlns:a16="http://schemas.microsoft.com/office/drawing/2014/main" pred="{B4289299-7B8E-4F8D-8E41-A5760809A36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69" name="Obraz 14">
          <a:extLst>
            <a:ext uri="{FF2B5EF4-FFF2-40B4-BE49-F238E27FC236}">
              <a16:creationId xmlns:a16="http://schemas.microsoft.com/office/drawing/2014/main" id="{798763DA-B8C6-4724-9FDA-1FAC0B6BCF8A}"/>
            </a:ext>
            <a:ext uri="{147F2762-F138-4A5C-976F-8EAC2B608ADB}">
              <a16:predDERef xmlns:a16="http://schemas.microsoft.com/office/drawing/2014/main" pred="{FF44B346-D4AF-4E91-98F6-341F9FCADD4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0" name="Obraz 20">
          <a:extLst>
            <a:ext uri="{FF2B5EF4-FFF2-40B4-BE49-F238E27FC236}">
              <a16:creationId xmlns:a16="http://schemas.microsoft.com/office/drawing/2014/main" id="{13446065-A5BE-4E9D-AF6F-6D5559F3C3D8}"/>
            </a:ext>
            <a:ext uri="{147F2762-F138-4A5C-976F-8EAC2B608ADB}">
              <a16:predDERef xmlns:a16="http://schemas.microsoft.com/office/drawing/2014/main" pred="{86F2040B-B751-4C73-94CB-4C676B9148D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1" name="Obraz 23">
          <a:extLst>
            <a:ext uri="{FF2B5EF4-FFF2-40B4-BE49-F238E27FC236}">
              <a16:creationId xmlns:a16="http://schemas.microsoft.com/office/drawing/2014/main" id="{45BDC591-0F41-4BF3-ADDD-9221EC322653}"/>
            </a:ext>
            <a:ext uri="{147F2762-F138-4A5C-976F-8EAC2B608ADB}">
              <a16:predDERef xmlns:a16="http://schemas.microsoft.com/office/drawing/2014/main" pred="{2445F273-34FC-489E-A637-E7A212BCCD4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2" name="Obraz 1800">
          <a:extLst>
            <a:ext uri="{FF2B5EF4-FFF2-40B4-BE49-F238E27FC236}">
              <a16:creationId xmlns:a16="http://schemas.microsoft.com/office/drawing/2014/main" id="{ACB30D83-6A38-4A3C-AC7B-1183BB1D47CF}"/>
            </a:ext>
            <a:ext uri="{147F2762-F138-4A5C-976F-8EAC2B608ADB}">
              <a16:predDERef xmlns:a16="http://schemas.microsoft.com/office/drawing/2014/main" pred="{EA5CA987-46F9-4494-B4C2-F4A51A2CD84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3" name="Obraz 1803">
          <a:extLst>
            <a:ext uri="{FF2B5EF4-FFF2-40B4-BE49-F238E27FC236}">
              <a16:creationId xmlns:a16="http://schemas.microsoft.com/office/drawing/2014/main" id="{FF2754B1-53D9-4511-B215-669896C15462}"/>
            </a:ext>
            <a:ext uri="{147F2762-F138-4A5C-976F-8EAC2B608ADB}">
              <a16:predDERef xmlns:a16="http://schemas.microsoft.com/office/drawing/2014/main" pred="{C3D411F4-C0B9-4C58-B72E-0301F13132C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4" name="Obraz 1809">
          <a:extLst>
            <a:ext uri="{FF2B5EF4-FFF2-40B4-BE49-F238E27FC236}">
              <a16:creationId xmlns:a16="http://schemas.microsoft.com/office/drawing/2014/main" id="{9047E8A3-7C70-4A31-83AC-94092C26BCA1}"/>
            </a:ext>
            <a:ext uri="{147F2762-F138-4A5C-976F-8EAC2B608ADB}">
              <a16:predDERef xmlns:a16="http://schemas.microsoft.com/office/drawing/2014/main" pred="{ABB18E9A-51F4-4482-8204-EBC7DDC8506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5" name="Obraz 1812">
          <a:extLst>
            <a:ext uri="{FF2B5EF4-FFF2-40B4-BE49-F238E27FC236}">
              <a16:creationId xmlns:a16="http://schemas.microsoft.com/office/drawing/2014/main" id="{A609F996-90AF-4B70-A11B-AF23CD402D86}"/>
            </a:ext>
            <a:ext uri="{147F2762-F138-4A5C-976F-8EAC2B608ADB}">
              <a16:predDERef xmlns:a16="http://schemas.microsoft.com/office/drawing/2014/main" pred="{703FFAE7-3F03-4643-BF06-593851ACF81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6" name="Obraz 11">
          <a:extLst>
            <a:ext uri="{FF2B5EF4-FFF2-40B4-BE49-F238E27FC236}">
              <a16:creationId xmlns:a16="http://schemas.microsoft.com/office/drawing/2014/main" id="{3734E38C-6121-4C46-8061-AA70E590CAD0}"/>
            </a:ext>
            <a:ext uri="{147F2762-F138-4A5C-976F-8EAC2B608ADB}">
              <a16:predDERef xmlns:a16="http://schemas.microsoft.com/office/drawing/2014/main" pred="{67069AA3-F244-4CD4-8025-954A79C0098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7" name="Obraz 14">
          <a:extLst>
            <a:ext uri="{FF2B5EF4-FFF2-40B4-BE49-F238E27FC236}">
              <a16:creationId xmlns:a16="http://schemas.microsoft.com/office/drawing/2014/main" id="{1ECDAD80-F8B9-4492-A7D0-E8D2A6048014}"/>
            </a:ext>
            <a:ext uri="{147F2762-F138-4A5C-976F-8EAC2B608ADB}">
              <a16:predDERef xmlns:a16="http://schemas.microsoft.com/office/drawing/2014/main" pred="{0AB5312D-2984-455B-BBFB-DFEA8F5321A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8" name="Obraz 20">
          <a:extLst>
            <a:ext uri="{FF2B5EF4-FFF2-40B4-BE49-F238E27FC236}">
              <a16:creationId xmlns:a16="http://schemas.microsoft.com/office/drawing/2014/main" id="{356C5303-9FB9-4B41-8AB5-A7D2E49B8333}"/>
            </a:ext>
            <a:ext uri="{147F2762-F138-4A5C-976F-8EAC2B608ADB}">
              <a16:predDERef xmlns:a16="http://schemas.microsoft.com/office/drawing/2014/main" pred="{57EEF5DF-1560-4F81-B16D-39B7FA8F695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79" name="Obraz 23">
          <a:extLst>
            <a:ext uri="{FF2B5EF4-FFF2-40B4-BE49-F238E27FC236}">
              <a16:creationId xmlns:a16="http://schemas.microsoft.com/office/drawing/2014/main" id="{5240B2C4-A151-4B5D-8FF0-A41EF61AEA86}"/>
            </a:ext>
            <a:ext uri="{147F2762-F138-4A5C-976F-8EAC2B608ADB}">
              <a16:predDERef xmlns:a16="http://schemas.microsoft.com/office/drawing/2014/main" pred="{BB77635E-0795-4CD7-B7C0-7B4AC7DCD2C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0" name="Obraz 1800">
          <a:extLst>
            <a:ext uri="{FF2B5EF4-FFF2-40B4-BE49-F238E27FC236}">
              <a16:creationId xmlns:a16="http://schemas.microsoft.com/office/drawing/2014/main" id="{E38110E0-474B-48C4-94A5-1B05F3701CEC}"/>
            </a:ext>
            <a:ext uri="{147F2762-F138-4A5C-976F-8EAC2B608ADB}">
              <a16:predDERef xmlns:a16="http://schemas.microsoft.com/office/drawing/2014/main" pred="{931018E9-CEFF-4F3E-BB01-AD6DF8541EC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1" name="Obraz 1803">
          <a:extLst>
            <a:ext uri="{FF2B5EF4-FFF2-40B4-BE49-F238E27FC236}">
              <a16:creationId xmlns:a16="http://schemas.microsoft.com/office/drawing/2014/main" id="{1809B311-C73D-4B10-8700-8CABB705C8C5}"/>
            </a:ext>
            <a:ext uri="{147F2762-F138-4A5C-976F-8EAC2B608ADB}">
              <a16:predDERef xmlns:a16="http://schemas.microsoft.com/office/drawing/2014/main" pred="{C336C2B8-E76A-4CCF-A044-F4D121E7E29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2" name="Obraz 1809">
          <a:extLst>
            <a:ext uri="{FF2B5EF4-FFF2-40B4-BE49-F238E27FC236}">
              <a16:creationId xmlns:a16="http://schemas.microsoft.com/office/drawing/2014/main" id="{461CD096-68B4-4159-904E-7F727AC89516}"/>
            </a:ext>
            <a:ext uri="{147F2762-F138-4A5C-976F-8EAC2B608ADB}">
              <a16:predDERef xmlns:a16="http://schemas.microsoft.com/office/drawing/2014/main" pred="{91579FEF-D17A-40AB-8C5F-12DF8BFD4A1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3" name="Obraz 1812">
          <a:extLst>
            <a:ext uri="{FF2B5EF4-FFF2-40B4-BE49-F238E27FC236}">
              <a16:creationId xmlns:a16="http://schemas.microsoft.com/office/drawing/2014/main" id="{10941AB1-2EC7-4A65-8FBA-A1C5086253B4}"/>
            </a:ext>
            <a:ext uri="{147F2762-F138-4A5C-976F-8EAC2B608ADB}">
              <a16:predDERef xmlns:a16="http://schemas.microsoft.com/office/drawing/2014/main" pred="{59D59F8C-605A-430F-ACF2-B1AEB4369EA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4" name="Obraz 11">
          <a:extLst>
            <a:ext uri="{FF2B5EF4-FFF2-40B4-BE49-F238E27FC236}">
              <a16:creationId xmlns:a16="http://schemas.microsoft.com/office/drawing/2014/main" id="{36E474D8-DCA5-49CC-8503-8DEF3604860B}"/>
            </a:ext>
            <a:ext uri="{147F2762-F138-4A5C-976F-8EAC2B608ADB}">
              <a16:predDERef xmlns:a16="http://schemas.microsoft.com/office/drawing/2014/main" pred="{8B2795F0-24BF-406B-A289-269E8035CF2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5" name="Obraz 14">
          <a:extLst>
            <a:ext uri="{FF2B5EF4-FFF2-40B4-BE49-F238E27FC236}">
              <a16:creationId xmlns:a16="http://schemas.microsoft.com/office/drawing/2014/main" id="{260A8473-DC09-4AAF-9EB1-26DE72E6379B}"/>
            </a:ext>
            <a:ext uri="{147F2762-F138-4A5C-976F-8EAC2B608ADB}">
              <a16:predDERef xmlns:a16="http://schemas.microsoft.com/office/drawing/2014/main" pred="{6787D8F0-0389-4BF2-9C43-28879AD921A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6" name="Obraz 20">
          <a:extLst>
            <a:ext uri="{FF2B5EF4-FFF2-40B4-BE49-F238E27FC236}">
              <a16:creationId xmlns:a16="http://schemas.microsoft.com/office/drawing/2014/main" id="{D13FA6EF-FB54-496D-89DB-B384DB3A8466}"/>
            </a:ext>
            <a:ext uri="{147F2762-F138-4A5C-976F-8EAC2B608ADB}">
              <a16:predDERef xmlns:a16="http://schemas.microsoft.com/office/drawing/2014/main" pred="{F23782A3-9E48-47AA-8105-529B43F4EE1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7" name="Obraz 23">
          <a:extLst>
            <a:ext uri="{FF2B5EF4-FFF2-40B4-BE49-F238E27FC236}">
              <a16:creationId xmlns:a16="http://schemas.microsoft.com/office/drawing/2014/main" id="{261B3356-1386-4C8C-A6A8-C8E5170A2F54}"/>
            </a:ext>
            <a:ext uri="{147F2762-F138-4A5C-976F-8EAC2B608ADB}">
              <a16:predDERef xmlns:a16="http://schemas.microsoft.com/office/drawing/2014/main" pred="{5C7C6B36-E433-46AA-89AB-FB4842B60FF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8" name="Obraz 1800">
          <a:extLst>
            <a:ext uri="{FF2B5EF4-FFF2-40B4-BE49-F238E27FC236}">
              <a16:creationId xmlns:a16="http://schemas.microsoft.com/office/drawing/2014/main" id="{EA3FAE0E-2951-48B3-AFDE-3715B75707BE}"/>
            </a:ext>
            <a:ext uri="{147F2762-F138-4A5C-976F-8EAC2B608ADB}">
              <a16:predDERef xmlns:a16="http://schemas.microsoft.com/office/drawing/2014/main" pred="{FC5E78E7-7F23-4625-B1F7-0985AEAB13B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89" name="Obraz 1803">
          <a:extLst>
            <a:ext uri="{FF2B5EF4-FFF2-40B4-BE49-F238E27FC236}">
              <a16:creationId xmlns:a16="http://schemas.microsoft.com/office/drawing/2014/main" id="{36B755A4-1E33-4F82-957C-651419ED38EC}"/>
            </a:ext>
            <a:ext uri="{147F2762-F138-4A5C-976F-8EAC2B608ADB}">
              <a16:predDERef xmlns:a16="http://schemas.microsoft.com/office/drawing/2014/main" pred="{FD3EC53E-27DF-408D-924B-ECEA130E4B3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0" name="Obraz 1809">
          <a:extLst>
            <a:ext uri="{FF2B5EF4-FFF2-40B4-BE49-F238E27FC236}">
              <a16:creationId xmlns:a16="http://schemas.microsoft.com/office/drawing/2014/main" id="{DC7021B8-00B7-40E7-B2F6-2B698D033166}"/>
            </a:ext>
            <a:ext uri="{147F2762-F138-4A5C-976F-8EAC2B608ADB}">
              <a16:predDERef xmlns:a16="http://schemas.microsoft.com/office/drawing/2014/main" pred="{D8E4FCDD-3980-4E20-A880-2D1FC00D712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1" name="Obraz 1812">
          <a:extLst>
            <a:ext uri="{FF2B5EF4-FFF2-40B4-BE49-F238E27FC236}">
              <a16:creationId xmlns:a16="http://schemas.microsoft.com/office/drawing/2014/main" id="{C8797B42-0AC9-4AAE-9D1D-3BACC3D179D4}"/>
            </a:ext>
            <a:ext uri="{147F2762-F138-4A5C-976F-8EAC2B608ADB}">
              <a16:predDERef xmlns:a16="http://schemas.microsoft.com/office/drawing/2014/main" pred="{41C4D66B-EF07-42E3-90EA-A79ED0F45A0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2" name="Obraz 11">
          <a:extLst>
            <a:ext uri="{FF2B5EF4-FFF2-40B4-BE49-F238E27FC236}">
              <a16:creationId xmlns:a16="http://schemas.microsoft.com/office/drawing/2014/main" id="{B618C3D6-A46E-40D5-AE89-440262A366A0}"/>
            </a:ext>
            <a:ext uri="{147F2762-F138-4A5C-976F-8EAC2B608ADB}">
              <a16:predDERef xmlns:a16="http://schemas.microsoft.com/office/drawing/2014/main" pred="{E6944C34-96FC-44B8-B04C-AF2091DB21B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3" name="Obraz 14">
          <a:extLst>
            <a:ext uri="{FF2B5EF4-FFF2-40B4-BE49-F238E27FC236}">
              <a16:creationId xmlns:a16="http://schemas.microsoft.com/office/drawing/2014/main" id="{47F11774-53F2-4B3C-9143-0F90BDDD9727}"/>
            </a:ext>
            <a:ext uri="{147F2762-F138-4A5C-976F-8EAC2B608ADB}">
              <a16:predDERef xmlns:a16="http://schemas.microsoft.com/office/drawing/2014/main" pred="{C68767AA-BB48-48D5-904E-6A737BE0994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4" name="Obraz 20">
          <a:extLst>
            <a:ext uri="{FF2B5EF4-FFF2-40B4-BE49-F238E27FC236}">
              <a16:creationId xmlns:a16="http://schemas.microsoft.com/office/drawing/2014/main" id="{AD831F08-83D7-4D8C-8050-BB579EB8F744}"/>
            </a:ext>
            <a:ext uri="{147F2762-F138-4A5C-976F-8EAC2B608ADB}">
              <a16:predDERef xmlns:a16="http://schemas.microsoft.com/office/drawing/2014/main" pred="{A57F688E-2C4A-410C-9AD4-16123F91E99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5" name="Obraz 23">
          <a:extLst>
            <a:ext uri="{FF2B5EF4-FFF2-40B4-BE49-F238E27FC236}">
              <a16:creationId xmlns:a16="http://schemas.microsoft.com/office/drawing/2014/main" id="{011FAB63-836B-4194-89D5-D0F7CBF52048}"/>
            </a:ext>
            <a:ext uri="{147F2762-F138-4A5C-976F-8EAC2B608ADB}">
              <a16:predDERef xmlns:a16="http://schemas.microsoft.com/office/drawing/2014/main" pred="{D9C247FC-ECA6-47F5-9333-5720AFA1C4C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6" name="Obraz 1800">
          <a:extLst>
            <a:ext uri="{FF2B5EF4-FFF2-40B4-BE49-F238E27FC236}">
              <a16:creationId xmlns:a16="http://schemas.microsoft.com/office/drawing/2014/main" id="{139A1A9F-CAFB-4D9C-984E-6D50EE7C7E0D}"/>
            </a:ext>
            <a:ext uri="{147F2762-F138-4A5C-976F-8EAC2B608ADB}">
              <a16:predDERef xmlns:a16="http://schemas.microsoft.com/office/drawing/2014/main" pred="{7A1F6F5C-F348-450A-A3AE-03BAEB1D27B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7" name="Obraz 1803">
          <a:extLst>
            <a:ext uri="{FF2B5EF4-FFF2-40B4-BE49-F238E27FC236}">
              <a16:creationId xmlns:a16="http://schemas.microsoft.com/office/drawing/2014/main" id="{1198FB56-F11A-49A0-91DD-0AD47152F9B5}"/>
            </a:ext>
            <a:ext uri="{147F2762-F138-4A5C-976F-8EAC2B608ADB}">
              <a16:predDERef xmlns:a16="http://schemas.microsoft.com/office/drawing/2014/main" pred="{A285717D-5A8B-47BF-A37F-AAD9D7F8555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8" name="Obraz 1809">
          <a:extLst>
            <a:ext uri="{FF2B5EF4-FFF2-40B4-BE49-F238E27FC236}">
              <a16:creationId xmlns:a16="http://schemas.microsoft.com/office/drawing/2014/main" id="{5B2152EE-231A-42BA-80A7-909A98A81C3C}"/>
            </a:ext>
            <a:ext uri="{147F2762-F138-4A5C-976F-8EAC2B608ADB}">
              <a16:predDERef xmlns:a16="http://schemas.microsoft.com/office/drawing/2014/main" pred="{5FC6ADCE-FA13-4727-A2A1-E056E7587BB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399" name="Obraz 1812">
          <a:extLst>
            <a:ext uri="{FF2B5EF4-FFF2-40B4-BE49-F238E27FC236}">
              <a16:creationId xmlns:a16="http://schemas.microsoft.com/office/drawing/2014/main" id="{69C95915-DBCE-4D76-8706-E25CCBFF6ACE}"/>
            </a:ext>
            <a:ext uri="{147F2762-F138-4A5C-976F-8EAC2B608ADB}">
              <a16:predDERef xmlns:a16="http://schemas.microsoft.com/office/drawing/2014/main" pred="{CC9762C8-DBAD-43CC-ADC2-6F49F92BEDB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0" name="Obraz 11">
          <a:extLst>
            <a:ext uri="{FF2B5EF4-FFF2-40B4-BE49-F238E27FC236}">
              <a16:creationId xmlns:a16="http://schemas.microsoft.com/office/drawing/2014/main" id="{5E07D49D-69B4-4B74-AC00-446AA61313AC}"/>
            </a:ext>
            <a:ext uri="{147F2762-F138-4A5C-976F-8EAC2B608ADB}">
              <a16:predDERef xmlns:a16="http://schemas.microsoft.com/office/drawing/2014/main" pred="{269044DE-D495-4108-9BDC-F3E66C675D4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1" name="Obraz 14">
          <a:extLst>
            <a:ext uri="{FF2B5EF4-FFF2-40B4-BE49-F238E27FC236}">
              <a16:creationId xmlns:a16="http://schemas.microsoft.com/office/drawing/2014/main" id="{7679F94C-6C8E-45D2-AED5-D104C741B2D8}"/>
            </a:ext>
            <a:ext uri="{147F2762-F138-4A5C-976F-8EAC2B608ADB}">
              <a16:predDERef xmlns:a16="http://schemas.microsoft.com/office/drawing/2014/main" pred="{4B1564F8-B607-410D-B447-30A89DC832A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2" name="Obraz 20">
          <a:extLst>
            <a:ext uri="{FF2B5EF4-FFF2-40B4-BE49-F238E27FC236}">
              <a16:creationId xmlns:a16="http://schemas.microsoft.com/office/drawing/2014/main" id="{B0080ADE-7910-4B6D-910F-DE57B1E57A70}"/>
            </a:ext>
            <a:ext uri="{147F2762-F138-4A5C-976F-8EAC2B608ADB}">
              <a16:predDERef xmlns:a16="http://schemas.microsoft.com/office/drawing/2014/main" pred="{96D3BEB0-A033-42CF-AA4B-B5E0EB42FB7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3" name="Obraz 23">
          <a:extLst>
            <a:ext uri="{FF2B5EF4-FFF2-40B4-BE49-F238E27FC236}">
              <a16:creationId xmlns:a16="http://schemas.microsoft.com/office/drawing/2014/main" id="{A8EAFC6C-3E05-4EEB-89AF-3967264C457F}"/>
            </a:ext>
            <a:ext uri="{147F2762-F138-4A5C-976F-8EAC2B608ADB}">
              <a16:predDERef xmlns:a16="http://schemas.microsoft.com/office/drawing/2014/main" pred="{8D546F14-8CA2-45C9-91A6-19BA297E145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4" name="Obraz 1800">
          <a:extLst>
            <a:ext uri="{FF2B5EF4-FFF2-40B4-BE49-F238E27FC236}">
              <a16:creationId xmlns:a16="http://schemas.microsoft.com/office/drawing/2014/main" id="{47BCB129-E258-41B2-AD37-6C8D4ECCE916}"/>
            </a:ext>
            <a:ext uri="{147F2762-F138-4A5C-976F-8EAC2B608ADB}">
              <a16:predDERef xmlns:a16="http://schemas.microsoft.com/office/drawing/2014/main" pred="{B87E77D2-02BF-4291-921A-B6E57E64BC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5" name="Obraz 1803">
          <a:extLst>
            <a:ext uri="{FF2B5EF4-FFF2-40B4-BE49-F238E27FC236}">
              <a16:creationId xmlns:a16="http://schemas.microsoft.com/office/drawing/2014/main" id="{E401CFE0-C8A9-4522-9623-4A4CDDB1B767}"/>
            </a:ext>
            <a:ext uri="{147F2762-F138-4A5C-976F-8EAC2B608ADB}">
              <a16:predDERef xmlns:a16="http://schemas.microsoft.com/office/drawing/2014/main" pred="{9C742F77-BBFA-45A7-8593-41815F26F5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6" name="Obraz 1809">
          <a:extLst>
            <a:ext uri="{FF2B5EF4-FFF2-40B4-BE49-F238E27FC236}">
              <a16:creationId xmlns:a16="http://schemas.microsoft.com/office/drawing/2014/main" id="{0F56B4AC-2842-4BAC-8DB0-B44F9AB6C8D0}"/>
            </a:ext>
            <a:ext uri="{147F2762-F138-4A5C-976F-8EAC2B608ADB}">
              <a16:predDERef xmlns:a16="http://schemas.microsoft.com/office/drawing/2014/main" pred="{7B52F727-DC5D-4782-B887-2653005FD61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7" name="Obraz 1812">
          <a:extLst>
            <a:ext uri="{FF2B5EF4-FFF2-40B4-BE49-F238E27FC236}">
              <a16:creationId xmlns:a16="http://schemas.microsoft.com/office/drawing/2014/main" id="{783074C9-5B5C-4219-9AA2-28172D63233D}"/>
            </a:ext>
            <a:ext uri="{147F2762-F138-4A5C-976F-8EAC2B608ADB}">
              <a16:predDERef xmlns:a16="http://schemas.microsoft.com/office/drawing/2014/main" pred="{C64C76C7-4F0B-4659-97AB-1C811C0278C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8" name="Obraz 11">
          <a:extLst>
            <a:ext uri="{FF2B5EF4-FFF2-40B4-BE49-F238E27FC236}">
              <a16:creationId xmlns:a16="http://schemas.microsoft.com/office/drawing/2014/main" id="{BCC7B419-C20D-4E2E-ADBE-2C7C764C899E}"/>
            </a:ext>
            <a:ext uri="{147F2762-F138-4A5C-976F-8EAC2B608ADB}">
              <a16:predDERef xmlns:a16="http://schemas.microsoft.com/office/drawing/2014/main" pred="{897B0D17-5E2B-46F4-91F7-ED0A1571EF1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09" name="Obraz 14">
          <a:extLst>
            <a:ext uri="{FF2B5EF4-FFF2-40B4-BE49-F238E27FC236}">
              <a16:creationId xmlns:a16="http://schemas.microsoft.com/office/drawing/2014/main" id="{633FC19C-70BB-4B7F-AAC7-5F0E9758DCF0}"/>
            </a:ext>
            <a:ext uri="{147F2762-F138-4A5C-976F-8EAC2B608ADB}">
              <a16:predDERef xmlns:a16="http://schemas.microsoft.com/office/drawing/2014/main" pred="{25DFB216-5081-4CCB-ABDE-CA5A722354E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0" name="Obraz 20">
          <a:extLst>
            <a:ext uri="{FF2B5EF4-FFF2-40B4-BE49-F238E27FC236}">
              <a16:creationId xmlns:a16="http://schemas.microsoft.com/office/drawing/2014/main" id="{DD542936-1EA6-48C8-800F-08D6392764DE}"/>
            </a:ext>
            <a:ext uri="{147F2762-F138-4A5C-976F-8EAC2B608ADB}">
              <a16:predDERef xmlns:a16="http://schemas.microsoft.com/office/drawing/2014/main" pred="{954D4684-DB93-43E3-8FFF-D2C67D5E96F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1" name="Obraz 23">
          <a:extLst>
            <a:ext uri="{FF2B5EF4-FFF2-40B4-BE49-F238E27FC236}">
              <a16:creationId xmlns:a16="http://schemas.microsoft.com/office/drawing/2014/main" id="{7DE46A63-0B8F-4BC7-875F-3A7F9E48280B}"/>
            </a:ext>
            <a:ext uri="{147F2762-F138-4A5C-976F-8EAC2B608ADB}">
              <a16:predDERef xmlns:a16="http://schemas.microsoft.com/office/drawing/2014/main" pred="{10DD155F-D1E5-4994-A89E-4A267A43926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2" name="Obraz 1800">
          <a:extLst>
            <a:ext uri="{FF2B5EF4-FFF2-40B4-BE49-F238E27FC236}">
              <a16:creationId xmlns:a16="http://schemas.microsoft.com/office/drawing/2014/main" id="{6EA0EB19-4EF1-4CDE-805A-7FD0D0FB7C81}"/>
            </a:ext>
            <a:ext uri="{147F2762-F138-4A5C-976F-8EAC2B608ADB}">
              <a16:predDERef xmlns:a16="http://schemas.microsoft.com/office/drawing/2014/main" pred="{974AFFCD-A31B-4310-95E2-CA977B9BF45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3" name="Obraz 1803">
          <a:extLst>
            <a:ext uri="{FF2B5EF4-FFF2-40B4-BE49-F238E27FC236}">
              <a16:creationId xmlns:a16="http://schemas.microsoft.com/office/drawing/2014/main" id="{D22CBF6B-49C9-4C23-B451-374F8F591B37}"/>
            </a:ext>
            <a:ext uri="{147F2762-F138-4A5C-976F-8EAC2B608ADB}">
              <a16:predDERef xmlns:a16="http://schemas.microsoft.com/office/drawing/2014/main" pred="{6CF4FA67-C77E-4130-B432-0CB0B016307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4" name="Obraz 1809">
          <a:extLst>
            <a:ext uri="{FF2B5EF4-FFF2-40B4-BE49-F238E27FC236}">
              <a16:creationId xmlns:a16="http://schemas.microsoft.com/office/drawing/2014/main" id="{8D08535F-2FD1-49AD-8B06-862E2050C925}"/>
            </a:ext>
            <a:ext uri="{147F2762-F138-4A5C-976F-8EAC2B608ADB}">
              <a16:predDERef xmlns:a16="http://schemas.microsoft.com/office/drawing/2014/main" pred="{8698A901-4A4D-4A8D-9B3C-FEC79067847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5" name="Obraz 1812">
          <a:extLst>
            <a:ext uri="{FF2B5EF4-FFF2-40B4-BE49-F238E27FC236}">
              <a16:creationId xmlns:a16="http://schemas.microsoft.com/office/drawing/2014/main" id="{33ACF154-390B-4ED0-98D8-64EC3B8F908A}"/>
            </a:ext>
            <a:ext uri="{147F2762-F138-4A5C-976F-8EAC2B608ADB}">
              <a16:predDERef xmlns:a16="http://schemas.microsoft.com/office/drawing/2014/main" pred="{60E4DA6B-EC67-487F-8FCB-4DA2795AB71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6" name="Obraz 11">
          <a:extLst>
            <a:ext uri="{FF2B5EF4-FFF2-40B4-BE49-F238E27FC236}">
              <a16:creationId xmlns:a16="http://schemas.microsoft.com/office/drawing/2014/main" id="{C5F27D5E-41C7-4611-A21B-E6DAC5518EBA}"/>
            </a:ext>
            <a:ext uri="{147F2762-F138-4A5C-976F-8EAC2B608ADB}">
              <a16:predDERef xmlns:a16="http://schemas.microsoft.com/office/drawing/2014/main" pred="{2AC25232-444F-40D7-9955-34B19907AB1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7" name="Obraz 14">
          <a:extLst>
            <a:ext uri="{FF2B5EF4-FFF2-40B4-BE49-F238E27FC236}">
              <a16:creationId xmlns:a16="http://schemas.microsoft.com/office/drawing/2014/main" id="{38712CC0-0320-4259-A518-5E9B1626DAD4}"/>
            </a:ext>
            <a:ext uri="{147F2762-F138-4A5C-976F-8EAC2B608ADB}">
              <a16:predDERef xmlns:a16="http://schemas.microsoft.com/office/drawing/2014/main" pred="{C3C93D76-A819-495E-BAE3-86C0CC1F2FF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8" name="Obraz 20">
          <a:extLst>
            <a:ext uri="{FF2B5EF4-FFF2-40B4-BE49-F238E27FC236}">
              <a16:creationId xmlns:a16="http://schemas.microsoft.com/office/drawing/2014/main" id="{ECEA25DB-A90F-46D5-9376-E60ACB27850C}"/>
            </a:ext>
            <a:ext uri="{147F2762-F138-4A5C-976F-8EAC2B608ADB}">
              <a16:predDERef xmlns:a16="http://schemas.microsoft.com/office/drawing/2014/main" pred="{DFA0FB23-3616-4563-9E44-473D47CE7BE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19" name="Obraz 23">
          <a:extLst>
            <a:ext uri="{FF2B5EF4-FFF2-40B4-BE49-F238E27FC236}">
              <a16:creationId xmlns:a16="http://schemas.microsoft.com/office/drawing/2014/main" id="{228219D6-6373-46EA-BCBE-0C98B4F8125C}"/>
            </a:ext>
            <a:ext uri="{147F2762-F138-4A5C-976F-8EAC2B608ADB}">
              <a16:predDERef xmlns:a16="http://schemas.microsoft.com/office/drawing/2014/main" pred="{BC76C23C-9D6C-473E-ADAE-3800C4B7ED5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0" name="Obraz 1800">
          <a:extLst>
            <a:ext uri="{FF2B5EF4-FFF2-40B4-BE49-F238E27FC236}">
              <a16:creationId xmlns:a16="http://schemas.microsoft.com/office/drawing/2014/main" id="{CEFA668E-173D-48E2-9F89-155919D5E8D6}"/>
            </a:ext>
            <a:ext uri="{147F2762-F138-4A5C-976F-8EAC2B608ADB}">
              <a16:predDERef xmlns:a16="http://schemas.microsoft.com/office/drawing/2014/main" pred="{F212143B-F7C3-42C0-87C3-9E10F5AA4F8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1" name="Obraz 1803">
          <a:extLst>
            <a:ext uri="{FF2B5EF4-FFF2-40B4-BE49-F238E27FC236}">
              <a16:creationId xmlns:a16="http://schemas.microsoft.com/office/drawing/2014/main" id="{37B73C08-D349-47D5-8C5A-89CEE78AACFF}"/>
            </a:ext>
            <a:ext uri="{147F2762-F138-4A5C-976F-8EAC2B608ADB}">
              <a16:predDERef xmlns:a16="http://schemas.microsoft.com/office/drawing/2014/main" pred="{B47B10ED-F157-4D57-9D1C-F152ADAB669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2" name="Obraz 1809">
          <a:extLst>
            <a:ext uri="{FF2B5EF4-FFF2-40B4-BE49-F238E27FC236}">
              <a16:creationId xmlns:a16="http://schemas.microsoft.com/office/drawing/2014/main" id="{4B9B1F21-97D8-4186-93BB-E5434768A3DD}"/>
            </a:ext>
            <a:ext uri="{147F2762-F138-4A5C-976F-8EAC2B608ADB}">
              <a16:predDERef xmlns:a16="http://schemas.microsoft.com/office/drawing/2014/main" pred="{EB265689-2E3B-47B8-A7EE-0A236B5B579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3" name="Obraz 1812">
          <a:extLst>
            <a:ext uri="{FF2B5EF4-FFF2-40B4-BE49-F238E27FC236}">
              <a16:creationId xmlns:a16="http://schemas.microsoft.com/office/drawing/2014/main" id="{D421D8F0-19A5-4767-A22B-F2FC24AFDE80}"/>
            </a:ext>
            <a:ext uri="{147F2762-F138-4A5C-976F-8EAC2B608ADB}">
              <a16:predDERef xmlns:a16="http://schemas.microsoft.com/office/drawing/2014/main" pred="{EE453AF8-98AA-40F9-BD9A-CD7229EA3F6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4" name="Obraz 11">
          <a:extLst>
            <a:ext uri="{FF2B5EF4-FFF2-40B4-BE49-F238E27FC236}">
              <a16:creationId xmlns:a16="http://schemas.microsoft.com/office/drawing/2014/main" id="{B243EC6B-C7E2-4DFF-AEEA-EAB7024CFF72}"/>
            </a:ext>
            <a:ext uri="{147F2762-F138-4A5C-976F-8EAC2B608ADB}">
              <a16:predDERef xmlns:a16="http://schemas.microsoft.com/office/drawing/2014/main" pred="{8D57FA3A-1C3C-4342-B272-50B133C766E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5" name="Obraz 14">
          <a:extLst>
            <a:ext uri="{FF2B5EF4-FFF2-40B4-BE49-F238E27FC236}">
              <a16:creationId xmlns:a16="http://schemas.microsoft.com/office/drawing/2014/main" id="{CA98D230-7E1B-4E9A-96CC-FAE75BF28F97}"/>
            </a:ext>
            <a:ext uri="{147F2762-F138-4A5C-976F-8EAC2B608ADB}">
              <a16:predDERef xmlns:a16="http://schemas.microsoft.com/office/drawing/2014/main" pred="{B0B80C29-B57F-4B13-9694-17A22D95F5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6" name="Obraz 20">
          <a:extLst>
            <a:ext uri="{FF2B5EF4-FFF2-40B4-BE49-F238E27FC236}">
              <a16:creationId xmlns:a16="http://schemas.microsoft.com/office/drawing/2014/main" id="{DBB58C08-1362-4CB2-BE3B-4734DA06B5BC}"/>
            </a:ext>
            <a:ext uri="{147F2762-F138-4A5C-976F-8EAC2B608ADB}">
              <a16:predDERef xmlns:a16="http://schemas.microsoft.com/office/drawing/2014/main" pred="{DD34F059-F78A-4A15-A872-A56A2B9BF5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7" name="Obraz 23">
          <a:extLst>
            <a:ext uri="{FF2B5EF4-FFF2-40B4-BE49-F238E27FC236}">
              <a16:creationId xmlns:a16="http://schemas.microsoft.com/office/drawing/2014/main" id="{E9AF3144-EF75-4A9A-8A15-9E9317E73E99}"/>
            </a:ext>
            <a:ext uri="{147F2762-F138-4A5C-976F-8EAC2B608ADB}">
              <a16:predDERef xmlns:a16="http://schemas.microsoft.com/office/drawing/2014/main" pred="{83397AA6-CFBA-4DBA-8046-2B8E8F147B7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8" name="Obraz 1800">
          <a:extLst>
            <a:ext uri="{FF2B5EF4-FFF2-40B4-BE49-F238E27FC236}">
              <a16:creationId xmlns:a16="http://schemas.microsoft.com/office/drawing/2014/main" id="{ECBF5FB4-546B-4971-9CA1-5DA61E807690}"/>
            </a:ext>
            <a:ext uri="{147F2762-F138-4A5C-976F-8EAC2B608ADB}">
              <a16:predDERef xmlns:a16="http://schemas.microsoft.com/office/drawing/2014/main" pred="{AC36F64D-BFC8-4EC7-A604-BECE90A8B23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29" name="Obraz 1803">
          <a:extLst>
            <a:ext uri="{FF2B5EF4-FFF2-40B4-BE49-F238E27FC236}">
              <a16:creationId xmlns:a16="http://schemas.microsoft.com/office/drawing/2014/main" id="{55C9A0AC-132D-4D81-9A1C-9D7A6DFC555B}"/>
            </a:ext>
            <a:ext uri="{147F2762-F138-4A5C-976F-8EAC2B608ADB}">
              <a16:predDERef xmlns:a16="http://schemas.microsoft.com/office/drawing/2014/main" pred="{91FB6EC8-AAA9-45F8-88B1-03D30BE7ACC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0" name="Obraz 1809">
          <a:extLst>
            <a:ext uri="{FF2B5EF4-FFF2-40B4-BE49-F238E27FC236}">
              <a16:creationId xmlns:a16="http://schemas.microsoft.com/office/drawing/2014/main" id="{0A2A1F27-E8D6-4A86-9D38-09FC456F9E4A}"/>
            </a:ext>
            <a:ext uri="{147F2762-F138-4A5C-976F-8EAC2B608ADB}">
              <a16:predDERef xmlns:a16="http://schemas.microsoft.com/office/drawing/2014/main" pred="{7859CD76-1477-463F-866D-EF8B6FD90B0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1" name="Obraz 1812">
          <a:extLst>
            <a:ext uri="{FF2B5EF4-FFF2-40B4-BE49-F238E27FC236}">
              <a16:creationId xmlns:a16="http://schemas.microsoft.com/office/drawing/2014/main" id="{62E2F05F-1E8C-4E6E-A011-A4D4C24F8975}"/>
            </a:ext>
            <a:ext uri="{147F2762-F138-4A5C-976F-8EAC2B608ADB}">
              <a16:predDERef xmlns:a16="http://schemas.microsoft.com/office/drawing/2014/main" pred="{95B09F39-1878-4B03-AC51-46255AFCB9F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2" name="Obraz 11">
          <a:extLst>
            <a:ext uri="{FF2B5EF4-FFF2-40B4-BE49-F238E27FC236}">
              <a16:creationId xmlns:a16="http://schemas.microsoft.com/office/drawing/2014/main" id="{7326DF20-D57A-4C5A-9CD0-6C42EC0E711E}"/>
            </a:ext>
            <a:ext uri="{147F2762-F138-4A5C-976F-8EAC2B608ADB}">
              <a16:predDERef xmlns:a16="http://schemas.microsoft.com/office/drawing/2014/main" pred="{836E2D13-ED16-4A5A-85F4-847D38E409C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3" name="Obraz 14">
          <a:extLst>
            <a:ext uri="{FF2B5EF4-FFF2-40B4-BE49-F238E27FC236}">
              <a16:creationId xmlns:a16="http://schemas.microsoft.com/office/drawing/2014/main" id="{552FF990-5221-4C71-BE41-2627CC232ED4}"/>
            </a:ext>
            <a:ext uri="{147F2762-F138-4A5C-976F-8EAC2B608ADB}">
              <a16:predDERef xmlns:a16="http://schemas.microsoft.com/office/drawing/2014/main" pred="{820505E9-493E-4DC7-A412-C590D5B2D79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4" name="Obraz 20">
          <a:extLst>
            <a:ext uri="{FF2B5EF4-FFF2-40B4-BE49-F238E27FC236}">
              <a16:creationId xmlns:a16="http://schemas.microsoft.com/office/drawing/2014/main" id="{1EDCEAB1-C799-4D47-B8D8-CAD6AFEFD49A}"/>
            </a:ext>
            <a:ext uri="{147F2762-F138-4A5C-976F-8EAC2B608ADB}">
              <a16:predDERef xmlns:a16="http://schemas.microsoft.com/office/drawing/2014/main" pred="{99A94E1D-1F0D-410E-B14A-3B09463B0C2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5" name="Obraz 23">
          <a:extLst>
            <a:ext uri="{FF2B5EF4-FFF2-40B4-BE49-F238E27FC236}">
              <a16:creationId xmlns:a16="http://schemas.microsoft.com/office/drawing/2014/main" id="{06CE3181-A31E-4AE0-BE8E-8B82996DE184}"/>
            </a:ext>
            <a:ext uri="{147F2762-F138-4A5C-976F-8EAC2B608ADB}">
              <a16:predDERef xmlns:a16="http://schemas.microsoft.com/office/drawing/2014/main" pred="{15E8E27A-6F28-452E-894D-20A12040D91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6" name="Obraz 1800">
          <a:extLst>
            <a:ext uri="{FF2B5EF4-FFF2-40B4-BE49-F238E27FC236}">
              <a16:creationId xmlns:a16="http://schemas.microsoft.com/office/drawing/2014/main" id="{AE22E434-D4CD-4EC3-9F02-268AC685DFD1}"/>
            </a:ext>
            <a:ext uri="{147F2762-F138-4A5C-976F-8EAC2B608ADB}">
              <a16:predDERef xmlns:a16="http://schemas.microsoft.com/office/drawing/2014/main" pred="{3D1614B8-1ADB-4280-BB05-9F19AFA683A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7" name="Obraz 1803">
          <a:extLst>
            <a:ext uri="{FF2B5EF4-FFF2-40B4-BE49-F238E27FC236}">
              <a16:creationId xmlns:a16="http://schemas.microsoft.com/office/drawing/2014/main" id="{2F67D05B-FDE6-41B8-931A-FB6392677368}"/>
            </a:ext>
            <a:ext uri="{147F2762-F138-4A5C-976F-8EAC2B608ADB}">
              <a16:predDERef xmlns:a16="http://schemas.microsoft.com/office/drawing/2014/main" pred="{0057F60A-E7A4-4EDF-B27F-07FA2777F24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8" name="Obraz 1809">
          <a:extLst>
            <a:ext uri="{FF2B5EF4-FFF2-40B4-BE49-F238E27FC236}">
              <a16:creationId xmlns:a16="http://schemas.microsoft.com/office/drawing/2014/main" id="{0BFA1D5D-AA6A-4D5F-9558-0AD30DF22AA6}"/>
            </a:ext>
            <a:ext uri="{147F2762-F138-4A5C-976F-8EAC2B608ADB}">
              <a16:predDERef xmlns:a16="http://schemas.microsoft.com/office/drawing/2014/main" pred="{702AFE6D-7E0F-4464-85FA-DEC5ADF0B93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39" name="Obraz 1812">
          <a:extLst>
            <a:ext uri="{FF2B5EF4-FFF2-40B4-BE49-F238E27FC236}">
              <a16:creationId xmlns:a16="http://schemas.microsoft.com/office/drawing/2014/main" id="{E438FF88-06E2-4E33-AB83-33DBA93C0C8A}"/>
            </a:ext>
            <a:ext uri="{147F2762-F138-4A5C-976F-8EAC2B608ADB}">
              <a16:predDERef xmlns:a16="http://schemas.microsoft.com/office/drawing/2014/main" pred="{DB507EDA-FC52-4B71-828E-375599FB80D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0" name="Obraz 11">
          <a:extLst>
            <a:ext uri="{FF2B5EF4-FFF2-40B4-BE49-F238E27FC236}">
              <a16:creationId xmlns:a16="http://schemas.microsoft.com/office/drawing/2014/main" id="{EFFA7548-36C5-48DC-B0FC-AA18B5C5F66A}"/>
            </a:ext>
            <a:ext uri="{147F2762-F138-4A5C-976F-8EAC2B608ADB}">
              <a16:predDERef xmlns:a16="http://schemas.microsoft.com/office/drawing/2014/main" pred="{F0B42D10-4783-42BB-B52B-A1046237C73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1" name="Obraz 14">
          <a:extLst>
            <a:ext uri="{FF2B5EF4-FFF2-40B4-BE49-F238E27FC236}">
              <a16:creationId xmlns:a16="http://schemas.microsoft.com/office/drawing/2014/main" id="{85EA13F9-852C-41A1-8A5F-691B017BAF34}"/>
            </a:ext>
            <a:ext uri="{147F2762-F138-4A5C-976F-8EAC2B608ADB}">
              <a16:predDERef xmlns:a16="http://schemas.microsoft.com/office/drawing/2014/main" pred="{BBD6669A-2EA8-4307-83B9-576F6DB4624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2" name="Obraz 20">
          <a:extLst>
            <a:ext uri="{FF2B5EF4-FFF2-40B4-BE49-F238E27FC236}">
              <a16:creationId xmlns:a16="http://schemas.microsoft.com/office/drawing/2014/main" id="{686FA951-221D-4CB2-95F9-B548E7C1D496}"/>
            </a:ext>
            <a:ext uri="{147F2762-F138-4A5C-976F-8EAC2B608ADB}">
              <a16:predDERef xmlns:a16="http://schemas.microsoft.com/office/drawing/2014/main" pred="{B76EE03B-D5C8-43E3-991F-7FA3177DBB3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3" name="Obraz 23">
          <a:extLst>
            <a:ext uri="{FF2B5EF4-FFF2-40B4-BE49-F238E27FC236}">
              <a16:creationId xmlns:a16="http://schemas.microsoft.com/office/drawing/2014/main" id="{7E557D6D-246E-40D4-B930-244E14AC3C26}"/>
            </a:ext>
            <a:ext uri="{147F2762-F138-4A5C-976F-8EAC2B608ADB}">
              <a16:predDERef xmlns:a16="http://schemas.microsoft.com/office/drawing/2014/main" pred="{AA27FBD9-DD84-4A0B-87E7-77D54608D79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4" name="Obraz 1800">
          <a:extLst>
            <a:ext uri="{FF2B5EF4-FFF2-40B4-BE49-F238E27FC236}">
              <a16:creationId xmlns:a16="http://schemas.microsoft.com/office/drawing/2014/main" id="{A9F1ED15-ECDB-44C9-951A-88337C55F84A}"/>
            </a:ext>
            <a:ext uri="{147F2762-F138-4A5C-976F-8EAC2B608ADB}">
              <a16:predDERef xmlns:a16="http://schemas.microsoft.com/office/drawing/2014/main" pred="{2CAC4C79-9B4A-4C07-90E5-740C194F3FD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5" name="Obraz 1803">
          <a:extLst>
            <a:ext uri="{FF2B5EF4-FFF2-40B4-BE49-F238E27FC236}">
              <a16:creationId xmlns:a16="http://schemas.microsoft.com/office/drawing/2014/main" id="{3984A157-5B17-4980-91D9-C293A5346A2F}"/>
            </a:ext>
            <a:ext uri="{147F2762-F138-4A5C-976F-8EAC2B608ADB}">
              <a16:predDERef xmlns:a16="http://schemas.microsoft.com/office/drawing/2014/main" pred="{E9FCA6BE-C46B-44AE-A6F6-9F9FF51F943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6" name="Obraz 1809">
          <a:extLst>
            <a:ext uri="{FF2B5EF4-FFF2-40B4-BE49-F238E27FC236}">
              <a16:creationId xmlns:a16="http://schemas.microsoft.com/office/drawing/2014/main" id="{AD55D02C-5548-4A02-9F1C-B54E0D91BF87}"/>
            </a:ext>
            <a:ext uri="{147F2762-F138-4A5C-976F-8EAC2B608ADB}">
              <a16:predDERef xmlns:a16="http://schemas.microsoft.com/office/drawing/2014/main" pred="{55D8161F-63FF-456A-80DD-EED97FDFE19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7" name="Obraz 1812">
          <a:extLst>
            <a:ext uri="{FF2B5EF4-FFF2-40B4-BE49-F238E27FC236}">
              <a16:creationId xmlns:a16="http://schemas.microsoft.com/office/drawing/2014/main" id="{0961D915-E46C-4AB3-9297-8716E4740B52}"/>
            </a:ext>
            <a:ext uri="{147F2762-F138-4A5C-976F-8EAC2B608ADB}">
              <a16:predDERef xmlns:a16="http://schemas.microsoft.com/office/drawing/2014/main" pred="{104C754D-D098-4037-8BA6-62735B11CA6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8" name="Obraz 11">
          <a:extLst>
            <a:ext uri="{FF2B5EF4-FFF2-40B4-BE49-F238E27FC236}">
              <a16:creationId xmlns:a16="http://schemas.microsoft.com/office/drawing/2014/main" id="{796C1698-5037-40CA-9FD9-087A345410CC}"/>
            </a:ext>
            <a:ext uri="{147F2762-F138-4A5C-976F-8EAC2B608ADB}">
              <a16:predDERef xmlns:a16="http://schemas.microsoft.com/office/drawing/2014/main" pred="{1C333E20-4040-4AB4-99E6-860EF221CE0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49" name="Obraz 14">
          <a:extLst>
            <a:ext uri="{FF2B5EF4-FFF2-40B4-BE49-F238E27FC236}">
              <a16:creationId xmlns:a16="http://schemas.microsoft.com/office/drawing/2014/main" id="{F80E4DFA-F8EA-4BDD-9864-BE806E5D77C4}"/>
            </a:ext>
            <a:ext uri="{147F2762-F138-4A5C-976F-8EAC2B608ADB}">
              <a16:predDERef xmlns:a16="http://schemas.microsoft.com/office/drawing/2014/main" pred="{4505447A-CC3D-4B8A-B15F-C85BE14B2F1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0" name="Obraz 20">
          <a:extLst>
            <a:ext uri="{FF2B5EF4-FFF2-40B4-BE49-F238E27FC236}">
              <a16:creationId xmlns:a16="http://schemas.microsoft.com/office/drawing/2014/main" id="{FA2EED4F-84BF-4977-890E-0880BA7411AB}"/>
            </a:ext>
            <a:ext uri="{147F2762-F138-4A5C-976F-8EAC2B608ADB}">
              <a16:predDERef xmlns:a16="http://schemas.microsoft.com/office/drawing/2014/main" pred="{4DCB0FB7-EB26-4484-AFE0-36F098F9CF9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1" name="Obraz 23">
          <a:extLst>
            <a:ext uri="{FF2B5EF4-FFF2-40B4-BE49-F238E27FC236}">
              <a16:creationId xmlns:a16="http://schemas.microsoft.com/office/drawing/2014/main" id="{E29B0180-3562-4C89-8BEB-0ECB724CB5A6}"/>
            </a:ext>
            <a:ext uri="{147F2762-F138-4A5C-976F-8EAC2B608ADB}">
              <a16:predDERef xmlns:a16="http://schemas.microsoft.com/office/drawing/2014/main" pred="{7F92220B-0529-4760-BE4D-0673B9A0C26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2" name="Obraz 1800">
          <a:extLst>
            <a:ext uri="{FF2B5EF4-FFF2-40B4-BE49-F238E27FC236}">
              <a16:creationId xmlns:a16="http://schemas.microsoft.com/office/drawing/2014/main" id="{82330F24-DF56-4F80-99A9-FFC9EE6C5504}"/>
            </a:ext>
            <a:ext uri="{147F2762-F138-4A5C-976F-8EAC2B608ADB}">
              <a16:predDERef xmlns:a16="http://schemas.microsoft.com/office/drawing/2014/main" pred="{5F2AA9A4-A8A3-4B87-AE98-6AE984CA6A1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3" name="Obraz 1803">
          <a:extLst>
            <a:ext uri="{FF2B5EF4-FFF2-40B4-BE49-F238E27FC236}">
              <a16:creationId xmlns:a16="http://schemas.microsoft.com/office/drawing/2014/main" id="{3A45D03D-8460-49D0-9032-0B42D8BAD472}"/>
            </a:ext>
            <a:ext uri="{147F2762-F138-4A5C-976F-8EAC2B608ADB}">
              <a16:predDERef xmlns:a16="http://schemas.microsoft.com/office/drawing/2014/main" pred="{FC1F1917-B850-474E-BA3F-9B676EA6838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4" name="Obraz 1809">
          <a:extLst>
            <a:ext uri="{FF2B5EF4-FFF2-40B4-BE49-F238E27FC236}">
              <a16:creationId xmlns:a16="http://schemas.microsoft.com/office/drawing/2014/main" id="{630A967F-B54F-4A02-BC26-58ADB9725AE5}"/>
            </a:ext>
            <a:ext uri="{147F2762-F138-4A5C-976F-8EAC2B608ADB}">
              <a16:predDERef xmlns:a16="http://schemas.microsoft.com/office/drawing/2014/main" pred="{7A7EEF20-2C35-4670-A15D-E6DA6985723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5" name="Obraz 1812">
          <a:extLst>
            <a:ext uri="{FF2B5EF4-FFF2-40B4-BE49-F238E27FC236}">
              <a16:creationId xmlns:a16="http://schemas.microsoft.com/office/drawing/2014/main" id="{0E496278-1EA0-464A-B4DF-70B16106AB5A}"/>
            </a:ext>
            <a:ext uri="{147F2762-F138-4A5C-976F-8EAC2B608ADB}">
              <a16:predDERef xmlns:a16="http://schemas.microsoft.com/office/drawing/2014/main" pred="{8D51B5E8-67F6-4391-BAE9-A18C7B95CCD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6" name="Obraz 11">
          <a:extLst>
            <a:ext uri="{FF2B5EF4-FFF2-40B4-BE49-F238E27FC236}">
              <a16:creationId xmlns:a16="http://schemas.microsoft.com/office/drawing/2014/main" id="{E8294E7C-57A0-4943-8D76-F92F910C0D48}"/>
            </a:ext>
            <a:ext uri="{147F2762-F138-4A5C-976F-8EAC2B608ADB}">
              <a16:predDERef xmlns:a16="http://schemas.microsoft.com/office/drawing/2014/main" pred="{0B70F51E-70FF-4ADA-90C4-67BA56D1626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7" name="Obraz 14">
          <a:extLst>
            <a:ext uri="{FF2B5EF4-FFF2-40B4-BE49-F238E27FC236}">
              <a16:creationId xmlns:a16="http://schemas.microsoft.com/office/drawing/2014/main" id="{47FEFB12-EE69-4BB7-9CDF-4C8C03369E42}"/>
            </a:ext>
            <a:ext uri="{147F2762-F138-4A5C-976F-8EAC2B608ADB}">
              <a16:predDERef xmlns:a16="http://schemas.microsoft.com/office/drawing/2014/main" pred="{91ADBE05-AD5B-4CF7-866B-6807590F6F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8" name="Obraz 20">
          <a:extLst>
            <a:ext uri="{FF2B5EF4-FFF2-40B4-BE49-F238E27FC236}">
              <a16:creationId xmlns:a16="http://schemas.microsoft.com/office/drawing/2014/main" id="{EF5C4505-A0B7-4265-A659-C1013FFE3C5D}"/>
            </a:ext>
            <a:ext uri="{147F2762-F138-4A5C-976F-8EAC2B608ADB}">
              <a16:predDERef xmlns:a16="http://schemas.microsoft.com/office/drawing/2014/main" pred="{BB4A35AC-0D83-43FA-81A6-9B4B9FC1D38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59" name="Obraz 23">
          <a:extLst>
            <a:ext uri="{FF2B5EF4-FFF2-40B4-BE49-F238E27FC236}">
              <a16:creationId xmlns:a16="http://schemas.microsoft.com/office/drawing/2014/main" id="{AE562D04-FE09-4C5C-B19C-707853DDFE61}"/>
            </a:ext>
            <a:ext uri="{147F2762-F138-4A5C-976F-8EAC2B608ADB}">
              <a16:predDERef xmlns:a16="http://schemas.microsoft.com/office/drawing/2014/main" pred="{01B317D4-D544-40AB-801B-5E24F8EF544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0" name="Obraz 1800">
          <a:extLst>
            <a:ext uri="{FF2B5EF4-FFF2-40B4-BE49-F238E27FC236}">
              <a16:creationId xmlns:a16="http://schemas.microsoft.com/office/drawing/2014/main" id="{00DDC40A-56A8-43F8-ABD9-CD5C4263C830}"/>
            </a:ext>
            <a:ext uri="{147F2762-F138-4A5C-976F-8EAC2B608ADB}">
              <a16:predDERef xmlns:a16="http://schemas.microsoft.com/office/drawing/2014/main" pred="{6F771A3B-0221-4970-8723-DF909825FCA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1" name="Obraz 1803">
          <a:extLst>
            <a:ext uri="{FF2B5EF4-FFF2-40B4-BE49-F238E27FC236}">
              <a16:creationId xmlns:a16="http://schemas.microsoft.com/office/drawing/2014/main" id="{18F42039-ECAA-4EB9-B8E5-460E0E72994A}"/>
            </a:ext>
            <a:ext uri="{147F2762-F138-4A5C-976F-8EAC2B608ADB}">
              <a16:predDERef xmlns:a16="http://schemas.microsoft.com/office/drawing/2014/main" pred="{C7216287-3692-4EF5-A0AE-A228FC8BC55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2" name="Obraz 1809">
          <a:extLst>
            <a:ext uri="{FF2B5EF4-FFF2-40B4-BE49-F238E27FC236}">
              <a16:creationId xmlns:a16="http://schemas.microsoft.com/office/drawing/2014/main" id="{06950866-46C7-490F-873C-B373174BE253}"/>
            </a:ext>
            <a:ext uri="{147F2762-F138-4A5C-976F-8EAC2B608ADB}">
              <a16:predDERef xmlns:a16="http://schemas.microsoft.com/office/drawing/2014/main" pred="{1BCB92A2-0139-41C5-9383-ECCDDAA3A8E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3" name="Obraz 1812">
          <a:extLst>
            <a:ext uri="{FF2B5EF4-FFF2-40B4-BE49-F238E27FC236}">
              <a16:creationId xmlns:a16="http://schemas.microsoft.com/office/drawing/2014/main" id="{EE1B5030-1293-484C-9D64-77A355B5158C}"/>
            </a:ext>
            <a:ext uri="{147F2762-F138-4A5C-976F-8EAC2B608ADB}">
              <a16:predDERef xmlns:a16="http://schemas.microsoft.com/office/drawing/2014/main" pred="{FB8835AC-C004-4642-AF5F-7873DACD3EE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4" name="Obraz 11">
          <a:extLst>
            <a:ext uri="{FF2B5EF4-FFF2-40B4-BE49-F238E27FC236}">
              <a16:creationId xmlns:a16="http://schemas.microsoft.com/office/drawing/2014/main" id="{F42DF3BD-9EEC-4B8F-89D7-56A41484FFBD}"/>
            </a:ext>
            <a:ext uri="{147F2762-F138-4A5C-976F-8EAC2B608ADB}">
              <a16:predDERef xmlns:a16="http://schemas.microsoft.com/office/drawing/2014/main" pred="{85C5243D-93D8-4A99-9441-FE4EE4F432C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5" name="Obraz 14">
          <a:extLst>
            <a:ext uri="{FF2B5EF4-FFF2-40B4-BE49-F238E27FC236}">
              <a16:creationId xmlns:a16="http://schemas.microsoft.com/office/drawing/2014/main" id="{3B8E9410-C828-4AC3-B2DA-AD2B1BD11B04}"/>
            </a:ext>
            <a:ext uri="{147F2762-F138-4A5C-976F-8EAC2B608ADB}">
              <a16:predDERef xmlns:a16="http://schemas.microsoft.com/office/drawing/2014/main" pred="{A9F19B24-4D21-47CC-AA9D-AD0CD35388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6" name="Obraz 20">
          <a:extLst>
            <a:ext uri="{FF2B5EF4-FFF2-40B4-BE49-F238E27FC236}">
              <a16:creationId xmlns:a16="http://schemas.microsoft.com/office/drawing/2014/main" id="{CEDA816D-DAD8-4B9F-92AD-86E6A3BB7D10}"/>
            </a:ext>
            <a:ext uri="{147F2762-F138-4A5C-976F-8EAC2B608ADB}">
              <a16:predDERef xmlns:a16="http://schemas.microsoft.com/office/drawing/2014/main" pred="{33E834E8-9F25-49EA-8F83-E79150701AD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7" name="Obraz 23">
          <a:extLst>
            <a:ext uri="{FF2B5EF4-FFF2-40B4-BE49-F238E27FC236}">
              <a16:creationId xmlns:a16="http://schemas.microsoft.com/office/drawing/2014/main" id="{E3720888-28D4-436C-93E3-127A5DB99868}"/>
            </a:ext>
            <a:ext uri="{147F2762-F138-4A5C-976F-8EAC2B608ADB}">
              <a16:predDERef xmlns:a16="http://schemas.microsoft.com/office/drawing/2014/main" pred="{2310BEF8-24DE-4418-B320-A23B00A74C4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8" name="Obraz 1800">
          <a:extLst>
            <a:ext uri="{FF2B5EF4-FFF2-40B4-BE49-F238E27FC236}">
              <a16:creationId xmlns:a16="http://schemas.microsoft.com/office/drawing/2014/main" id="{DF026DED-166C-4215-8A11-05083780F67B}"/>
            </a:ext>
            <a:ext uri="{147F2762-F138-4A5C-976F-8EAC2B608ADB}">
              <a16:predDERef xmlns:a16="http://schemas.microsoft.com/office/drawing/2014/main" pred="{6207D63B-C4D7-4DE0-9254-8190786035C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69" name="Obraz 1803">
          <a:extLst>
            <a:ext uri="{FF2B5EF4-FFF2-40B4-BE49-F238E27FC236}">
              <a16:creationId xmlns:a16="http://schemas.microsoft.com/office/drawing/2014/main" id="{FE4EEA9D-BD6E-4C19-B6BD-DD768ABAF8E5}"/>
            </a:ext>
            <a:ext uri="{147F2762-F138-4A5C-976F-8EAC2B608ADB}">
              <a16:predDERef xmlns:a16="http://schemas.microsoft.com/office/drawing/2014/main" pred="{A264E444-CF77-40E7-9E94-798528F5AEB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0" name="Obraz 1809">
          <a:extLst>
            <a:ext uri="{FF2B5EF4-FFF2-40B4-BE49-F238E27FC236}">
              <a16:creationId xmlns:a16="http://schemas.microsoft.com/office/drawing/2014/main" id="{F39B3E5F-BDC7-445D-8CC0-4D9A30E473A7}"/>
            </a:ext>
            <a:ext uri="{147F2762-F138-4A5C-976F-8EAC2B608ADB}">
              <a16:predDERef xmlns:a16="http://schemas.microsoft.com/office/drawing/2014/main" pred="{94594482-B444-4EDE-81C9-4281AFB0F6E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1" name="Obraz 1812">
          <a:extLst>
            <a:ext uri="{FF2B5EF4-FFF2-40B4-BE49-F238E27FC236}">
              <a16:creationId xmlns:a16="http://schemas.microsoft.com/office/drawing/2014/main" id="{8923A6C3-C461-46FB-8104-F4D57D555BCE}"/>
            </a:ext>
            <a:ext uri="{147F2762-F138-4A5C-976F-8EAC2B608ADB}">
              <a16:predDERef xmlns:a16="http://schemas.microsoft.com/office/drawing/2014/main" pred="{27A1089A-1F4A-4B9A-91E4-EA1DA411311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2" name="Obraz 11">
          <a:extLst>
            <a:ext uri="{FF2B5EF4-FFF2-40B4-BE49-F238E27FC236}">
              <a16:creationId xmlns:a16="http://schemas.microsoft.com/office/drawing/2014/main" id="{9DB91BE2-28BE-4DDD-82BA-0149222C9600}"/>
            </a:ext>
            <a:ext uri="{147F2762-F138-4A5C-976F-8EAC2B608ADB}">
              <a16:predDERef xmlns:a16="http://schemas.microsoft.com/office/drawing/2014/main" pred="{700DE8FE-1511-4986-84F3-2B221685872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3" name="Obraz 14">
          <a:extLst>
            <a:ext uri="{FF2B5EF4-FFF2-40B4-BE49-F238E27FC236}">
              <a16:creationId xmlns:a16="http://schemas.microsoft.com/office/drawing/2014/main" id="{B52322CF-49ED-4820-B091-C7C471919DD0}"/>
            </a:ext>
            <a:ext uri="{147F2762-F138-4A5C-976F-8EAC2B608ADB}">
              <a16:predDERef xmlns:a16="http://schemas.microsoft.com/office/drawing/2014/main" pred="{AE5F983E-EC9F-4F24-A3AD-092D22AE9D1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4" name="Obraz 20">
          <a:extLst>
            <a:ext uri="{FF2B5EF4-FFF2-40B4-BE49-F238E27FC236}">
              <a16:creationId xmlns:a16="http://schemas.microsoft.com/office/drawing/2014/main" id="{E0A32092-CF36-45C2-905D-D2A0111FBAEE}"/>
            </a:ext>
            <a:ext uri="{147F2762-F138-4A5C-976F-8EAC2B608ADB}">
              <a16:predDERef xmlns:a16="http://schemas.microsoft.com/office/drawing/2014/main" pred="{DA33BC21-F617-41F5-87E3-62ECB32E895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5" name="Obraz 23">
          <a:extLst>
            <a:ext uri="{FF2B5EF4-FFF2-40B4-BE49-F238E27FC236}">
              <a16:creationId xmlns:a16="http://schemas.microsoft.com/office/drawing/2014/main" id="{FC0C508D-F833-4E78-B10F-04D6A2C8DB78}"/>
            </a:ext>
            <a:ext uri="{147F2762-F138-4A5C-976F-8EAC2B608ADB}">
              <a16:predDERef xmlns:a16="http://schemas.microsoft.com/office/drawing/2014/main" pred="{2E98C42B-B7E2-4E1A-89D6-897EBA8E402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6" name="Obraz 1800">
          <a:extLst>
            <a:ext uri="{FF2B5EF4-FFF2-40B4-BE49-F238E27FC236}">
              <a16:creationId xmlns:a16="http://schemas.microsoft.com/office/drawing/2014/main" id="{0AD4EDCD-B3A9-4C50-BE70-60219AEFE7EA}"/>
            </a:ext>
            <a:ext uri="{147F2762-F138-4A5C-976F-8EAC2B608ADB}">
              <a16:predDERef xmlns:a16="http://schemas.microsoft.com/office/drawing/2014/main" pred="{429E1DF9-215D-4D33-B8EB-70BFF7C0201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7" name="Obraz 1803">
          <a:extLst>
            <a:ext uri="{FF2B5EF4-FFF2-40B4-BE49-F238E27FC236}">
              <a16:creationId xmlns:a16="http://schemas.microsoft.com/office/drawing/2014/main" id="{2637CD11-3FCE-48AD-A1F4-84892C691CF3}"/>
            </a:ext>
            <a:ext uri="{147F2762-F138-4A5C-976F-8EAC2B608ADB}">
              <a16:predDERef xmlns:a16="http://schemas.microsoft.com/office/drawing/2014/main" pred="{68AA2E51-BF2D-4762-B53D-292DE5976DC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8" name="Obraz 1809">
          <a:extLst>
            <a:ext uri="{FF2B5EF4-FFF2-40B4-BE49-F238E27FC236}">
              <a16:creationId xmlns:a16="http://schemas.microsoft.com/office/drawing/2014/main" id="{950975B6-3C3A-4EF3-B154-0412D00433F3}"/>
            </a:ext>
            <a:ext uri="{147F2762-F138-4A5C-976F-8EAC2B608ADB}">
              <a16:predDERef xmlns:a16="http://schemas.microsoft.com/office/drawing/2014/main" pred="{A91D656D-1000-4795-BC36-5A065A6DD75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79" name="Obraz 1812">
          <a:extLst>
            <a:ext uri="{FF2B5EF4-FFF2-40B4-BE49-F238E27FC236}">
              <a16:creationId xmlns:a16="http://schemas.microsoft.com/office/drawing/2014/main" id="{0862CE7D-BAE9-4CCC-8AD0-16DD3586987B}"/>
            </a:ext>
            <a:ext uri="{147F2762-F138-4A5C-976F-8EAC2B608ADB}">
              <a16:predDERef xmlns:a16="http://schemas.microsoft.com/office/drawing/2014/main" pred="{30ED9972-A0C2-4264-9DBF-E52565D7ABD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0" name="Obraz 11">
          <a:extLst>
            <a:ext uri="{FF2B5EF4-FFF2-40B4-BE49-F238E27FC236}">
              <a16:creationId xmlns:a16="http://schemas.microsoft.com/office/drawing/2014/main" id="{8F3863AF-AEDF-4D2C-BF46-044048DDF7F6}"/>
            </a:ext>
            <a:ext uri="{147F2762-F138-4A5C-976F-8EAC2B608ADB}">
              <a16:predDERef xmlns:a16="http://schemas.microsoft.com/office/drawing/2014/main" pred="{9921F5E2-9916-49F4-B0D0-BB3D98F8358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1" name="Obraz 14">
          <a:extLst>
            <a:ext uri="{FF2B5EF4-FFF2-40B4-BE49-F238E27FC236}">
              <a16:creationId xmlns:a16="http://schemas.microsoft.com/office/drawing/2014/main" id="{33C6144B-1F9D-4453-9D34-4AF8843348F3}"/>
            </a:ext>
            <a:ext uri="{147F2762-F138-4A5C-976F-8EAC2B608ADB}">
              <a16:predDERef xmlns:a16="http://schemas.microsoft.com/office/drawing/2014/main" pred="{0B5AD6DF-C486-43B5-93DF-FAB1BB68048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2" name="Obraz 20">
          <a:extLst>
            <a:ext uri="{FF2B5EF4-FFF2-40B4-BE49-F238E27FC236}">
              <a16:creationId xmlns:a16="http://schemas.microsoft.com/office/drawing/2014/main" id="{D2E0CB2A-DC34-40E5-A7A6-A9F31E7ED521}"/>
            </a:ext>
            <a:ext uri="{147F2762-F138-4A5C-976F-8EAC2B608ADB}">
              <a16:predDERef xmlns:a16="http://schemas.microsoft.com/office/drawing/2014/main" pred="{0C65A0D1-DFC6-49D5-9967-C78DDA578F2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3" name="Obraz 23">
          <a:extLst>
            <a:ext uri="{FF2B5EF4-FFF2-40B4-BE49-F238E27FC236}">
              <a16:creationId xmlns:a16="http://schemas.microsoft.com/office/drawing/2014/main" id="{F460279B-02CF-4787-A167-E7234B134C27}"/>
            </a:ext>
            <a:ext uri="{147F2762-F138-4A5C-976F-8EAC2B608ADB}">
              <a16:predDERef xmlns:a16="http://schemas.microsoft.com/office/drawing/2014/main" pred="{05F922C2-C804-47A6-BD76-BD704153D92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4" name="Obraz 1800">
          <a:extLst>
            <a:ext uri="{FF2B5EF4-FFF2-40B4-BE49-F238E27FC236}">
              <a16:creationId xmlns:a16="http://schemas.microsoft.com/office/drawing/2014/main" id="{1E43F866-E2DD-4AD4-944E-8DFB1CF02A7B}"/>
            </a:ext>
            <a:ext uri="{147F2762-F138-4A5C-976F-8EAC2B608ADB}">
              <a16:predDERef xmlns:a16="http://schemas.microsoft.com/office/drawing/2014/main" pred="{8CEB88CE-9395-4136-AD83-10477C8A17A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5" name="Obraz 1803">
          <a:extLst>
            <a:ext uri="{FF2B5EF4-FFF2-40B4-BE49-F238E27FC236}">
              <a16:creationId xmlns:a16="http://schemas.microsoft.com/office/drawing/2014/main" id="{4D286320-7CF8-4ACF-AE67-311EB0EF56F4}"/>
            </a:ext>
            <a:ext uri="{147F2762-F138-4A5C-976F-8EAC2B608ADB}">
              <a16:predDERef xmlns:a16="http://schemas.microsoft.com/office/drawing/2014/main" pred="{E1D575E6-4226-44D9-BBB9-4FF08F08F3F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6" name="Obraz 1809">
          <a:extLst>
            <a:ext uri="{FF2B5EF4-FFF2-40B4-BE49-F238E27FC236}">
              <a16:creationId xmlns:a16="http://schemas.microsoft.com/office/drawing/2014/main" id="{CA1FA1CA-4602-4DB8-8B81-FC9F69CE8A47}"/>
            </a:ext>
            <a:ext uri="{147F2762-F138-4A5C-976F-8EAC2B608ADB}">
              <a16:predDERef xmlns:a16="http://schemas.microsoft.com/office/drawing/2014/main" pred="{9C030465-E37E-45A7-8CCE-7512FE73D5C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7" name="Obraz 1812">
          <a:extLst>
            <a:ext uri="{FF2B5EF4-FFF2-40B4-BE49-F238E27FC236}">
              <a16:creationId xmlns:a16="http://schemas.microsoft.com/office/drawing/2014/main" id="{8262C9EB-1701-485C-B19B-4C99C02BDE75}"/>
            </a:ext>
            <a:ext uri="{147F2762-F138-4A5C-976F-8EAC2B608ADB}">
              <a16:predDERef xmlns:a16="http://schemas.microsoft.com/office/drawing/2014/main" pred="{828AD6E0-ED0A-4B7F-86F4-3AF35E1318E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8" name="Obraz 11">
          <a:extLst>
            <a:ext uri="{FF2B5EF4-FFF2-40B4-BE49-F238E27FC236}">
              <a16:creationId xmlns:a16="http://schemas.microsoft.com/office/drawing/2014/main" id="{E106D7F4-8B87-4EE3-A681-B670FBF32A5F}"/>
            </a:ext>
            <a:ext uri="{147F2762-F138-4A5C-976F-8EAC2B608ADB}">
              <a16:predDERef xmlns:a16="http://schemas.microsoft.com/office/drawing/2014/main" pred="{DAC8994A-0F90-49E0-B6F8-49E457072FC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89" name="Obraz 14">
          <a:extLst>
            <a:ext uri="{FF2B5EF4-FFF2-40B4-BE49-F238E27FC236}">
              <a16:creationId xmlns:a16="http://schemas.microsoft.com/office/drawing/2014/main" id="{B1CBBA4E-4CC8-4B9B-AF9A-285008EDA4D3}"/>
            </a:ext>
            <a:ext uri="{147F2762-F138-4A5C-976F-8EAC2B608ADB}">
              <a16:predDERef xmlns:a16="http://schemas.microsoft.com/office/drawing/2014/main" pred="{711B0400-5BEB-45AA-A4E6-FA86BBE55DC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0" name="Obraz 20">
          <a:extLst>
            <a:ext uri="{FF2B5EF4-FFF2-40B4-BE49-F238E27FC236}">
              <a16:creationId xmlns:a16="http://schemas.microsoft.com/office/drawing/2014/main" id="{9DD2D6F7-4247-4F24-B8A9-677293AC76AF}"/>
            </a:ext>
            <a:ext uri="{147F2762-F138-4A5C-976F-8EAC2B608ADB}">
              <a16:predDERef xmlns:a16="http://schemas.microsoft.com/office/drawing/2014/main" pred="{0B6464B3-F480-4EFC-BAB9-6E52E820B4D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1" name="Obraz 23">
          <a:extLst>
            <a:ext uri="{FF2B5EF4-FFF2-40B4-BE49-F238E27FC236}">
              <a16:creationId xmlns:a16="http://schemas.microsoft.com/office/drawing/2014/main" id="{57AD95D6-9E96-4632-BC12-7AE269DB8E98}"/>
            </a:ext>
            <a:ext uri="{147F2762-F138-4A5C-976F-8EAC2B608ADB}">
              <a16:predDERef xmlns:a16="http://schemas.microsoft.com/office/drawing/2014/main" pred="{D4B67AF5-4DC5-4DBA-8F73-AB950467669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2" name="Obraz 1800">
          <a:extLst>
            <a:ext uri="{FF2B5EF4-FFF2-40B4-BE49-F238E27FC236}">
              <a16:creationId xmlns:a16="http://schemas.microsoft.com/office/drawing/2014/main" id="{FF12D021-6FE4-4AAB-8547-92DE6A8EC050}"/>
            </a:ext>
            <a:ext uri="{147F2762-F138-4A5C-976F-8EAC2B608ADB}">
              <a16:predDERef xmlns:a16="http://schemas.microsoft.com/office/drawing/2014/main" pred="{9A923FEF-3B29-48A8-9460-8098FDB6A83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3" name="Obraz 1803">
          <a:extLst>
            <a:ext uri="{FF2B5EF4-FFF2-40B4-BE49-F238E27FC236}">
              <a16:creationId xmlns:a16="http://schemas.microsoft.com/office/drawing/2014/main" id="{F52B7336-A40E-4C61-9104-6CBB131513DC}"/>
            </a:ext>
            <a:ext uri="{147F2762-F138-4A5C-976F-8EAC2B608ADB}">
              <a16:predDERef xmlns:a16="http://schemas.microsoft.com/office/drawing/2014/main" pred="{B9D7BD75-1384-4985-ABAE-7C5729E0B0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4" name="Obraz 1809">
          <a:extLst>
            <a:ext uri="{FF2B5EF4-FFF2-40B4-BE49-F238E27FC236}">
              <a16:creationId xmlns:a16="http://schemas.microsoft.com/office/drawing/2014/main" id="{14C06149-1721-47E5-B846-55BAB791B332}"/>
            </a:ext>
            <a:ext uri="{147F2762-F138-4A5C-976F-8EAC2B608ADB}">
              <a16:predDERef xmlns:a16="http://schemas.microsoft.com/office/drawing/2014/main" pred="{195C0F74-F290-4790-92CA-E30873AFB2A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5" name="Obraz 1812">
          <a:extLst>
            <a:ext uri="{FF2B5EF4-FFF2-40B4-BE49-F238E27FC236}">
              <a16:creationId xmlns:a16="http://schemas.microsoft.com/office/drawing/2014/main" id="{9A500C2A-263C-4D3C-899D-3B8EC590D079}"/>
            </a:ext>
            <a:ext uri="{147F2762-F138-4A5C-976F-8EAC2B608ADB}">
              <a16:predDERef xmlns:a16="http://schemas.microsoft.com/office/drawing/2014/main" pred="{8E132AFF-FDD4-4054-8EE6-5767B97C669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6" name="Obraz 11">
          <a:extLst>
            <a:ext uri="{FF2B5EF4-FFF2-40B4-BE49-F238E27FC236}">
              <a16:creationId xmlns:a16="http://schemas.microsoft.com/office/drawing/2014/main" id="{CD2095D3-D70B-409D-8D8D-636676D2404A}"/>
            </a:ext>
            <a:ext uri="{147F2762-F138-4A5C-976F-8EAC2B608ADB}">
              <a16:predDERef xmlns:a16="http://schemas.microsoft.com/office/drawing/2014/main" pred="{C4F7F225-91AA-47F4-AD2B-3571250A5D7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7" name="Obraz 14">
          <a:extLst>
            <a:ext uri="{FF2B5EF4-FFF2-40B4-BE49-F238E27FC236}">
              <a16:creationId xmlns:a16="http://schemas.microsoft.com/office/drawing/2014/main" id="{E1A5703B-10C5-4178-B4B6-8BBF77BB5900}"/>
            </a:ext>
            <a:ext uri="{147F2762-F138-4A5C-976F-8EAC2B608ADB}">
              <a16:predDERef xmlns:a16="http://schemas.microsoft.com/office/drawing/2014/main" pred="{2B0D0F4F-B147-44B4-881E-C70DF53389B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8" name="Obraz 20">
          <a:extLst>
            <a:ext uri="{FF2B5EF4-FFF2-40B4-BE49-F238E27FC236}">
              <a16:creationId xmlns:a16="http://schemas.microsoft.com/office/drawing/2014/main" id="{CA9A793D-5A7C-472B-8F53-FF961360072C}"/>
            </a:ext>
            <a:ext uri="{147F2762-F138-4A5C-976F-8EAC2B608ADB}">
              <a16:predDERef xmlns:a16="http://schemas.microsoft.com/office/drawing/2014/main" pred="{F867886B-5EBE-40CF-9436-B0BEFF333F5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499" name="Obraz 23">
          <a:extLst>
            <a:ext uri="{FF2B5EF4-FFF2-40B4-BE49-F238E27FC236}">
              <a16:creationId xmlns:a16="http://schemas.microsoft.com/office/drawing/2014/main" id="{D5A6DF6E-8557-4AFD-9498-4C220B703DE7}"/>
            </a:ext>
            <a:ext uri="{147F2762-F138-4A5C-976F-8EAC2B608ADB}">
              <a16:predDERef xmlns:a16="http://schemas.microsoft.com/office/drawing/2014/main" pred="{82F62F94-EE83-46FC-9B21-1DCD54E4C1F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0" name="Obraz 1800">
          <a:extLst>
            <a:ext uri="{FF2B5EF4-FFF2-40B4-BE49-F238E27FC236}">
              <a16:creationId xmlns:a16="http://schemas.microsoft.com/office/drawing/2014/main" id="{2AD8A314-70E1-43C0-BBED-DE528821874E}"/>
            </a:ext>
            <a:ext uri="{147F2762-F138-4A5C-976F-8EAC2B608ADB}">
              <a16:predDERef xmlns:a16="http://schemas.microsoft.com/office/drawing/2014/main" pred="{53208234-4030-4F81-8118-9211FE8CCA6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1" name="Obraz 1803">
          <a:extLst>
            <a:ext uri="{FF2B5EF4-FFF2-40B4-BE49-F238E27FC236}">
              <a16:creationId xmlns:a16="http://schemas.microsoft.com/office/drawing/2014/main" id="{2AD4F6D1-B3EB-4CC0-A232-956A4E64D2F1}"/>
            </a:ext>
            <a:ext uri="{147F2762-F138-4A5C-976F-8EAC2B608ADB}">
              <a16:predDERef xmlns:a16="http://schemas.microsoft.com/office/drawing/2014/main" pred="{64E1C784-D32B-44D6-98EB-990D1C5365B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2" name="Obraz 1809">
          <a:extLst>
            <a:ext uri="{FF2B5EF4-FFF2-40B4-BE49-F238E27FC236}">
              <a16:creationId xmlns:a16="http://schemas.microsoft.com/office/drawing/2014/main" id="{84079B8E-DA62-4C6F-90A8-68BE899A83FC}"/>
            </a:ext>
            <a:ext uri="{147F2762-F138-4A5C-976F-8EAC2B608ADB}">
              <a16:predDERef xmlns:a16="http://schemas.microsoft.com/office/drawing/2014/main" pred="{6CE14900-7192-4F71-8B1F-3A1CAC9B9DB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3" name="Obraz 1812">
          <a:extLst>
            <a:ext uri="{FF2B5EF4-FFF2-40B4-BE49-F238E27FC236}">
              <a16:creationId xmlns:a16="http://schemas.microsoft.com/office/drawing/2014/main" id="{62D9AA5D-DD0E-410A-BE7D-32F4F5112109}"/>
            </a:ext>
            <a:ext uri="{147F2762-F138-4A5C-976F-8EAC2B608ADB}">
              <a16:predDERef xmlns:a16="http://schemas.microsoft.com/office/drawing/2014/main" pred="{3922B46D-CE45-4A57-AC82-D5CAC6B23B9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4" name="Obraz 11">
          <a:extLst>
            <a:ext uri="{FF2B5EF4-FFF2-40B4-BE49-F238E27FC236}">
              <a16:creationId xmlns:a16="http://schemas.microsoft.com/office/drawing/2014/main" id="{A1BA9D33-0198-4C37-847E-43FAE3488109}"/>
            </a:ext>
            <a:ext uri="{147F2762-F138-4A5C-976F-8EAC2B608ADB}">
              <a16:predDERef xmlns:a16="http://schemas.microsoft.com/office/drawing/2014/main" pred="{7F828DA6-06A9-424A-A25C-B72BF3DD691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5" name="Obraz 14">
          <a:extLst>
            <a:ext uri="{FF2B5EF4-FFF2-40B4-BE49-F238E27FC236}">
              <a16:creationId xmlns:a16="http://schemas.microsoft.com/office/drawing/2014/main" id="{0E350611-844B-4AF8-8BBD-FED29482C59F}"/>
            </a:ext>
            <a:ext uri="{147F2762-F138-4A5C-976F-8EAC2B608ADB}">
              <a16:predDERef xmlns:a16="http://schemas.microsoft.com/office/drawing/2014/main" pred="{E2B8C55C-8280-4F28-A2CA-218BA363FBA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6" name="Obraz 20">
          <a:extLst>
            <a:ext uri="{FF2B5EF4-FFF2-40B4-BE49-F238E27FC236}">
              <a16:creationId xmlns:a16="http://schemas.microsoft.com/office/drawing/2014/main" id="{CCF8CA0D-E692-4902-B60B-835CF4B36484}"/>
            </a:ext>
            <a:ext uri="{147F2762-F138-4A5C-976F-8EAC2B608ADB}">
              <a16:predDERef xmlns:a16="http://schemas.microsoft.com/office/drawing/2014/main" pred="{E9E2DD77-87FC-47CE-8E58-7B40CEEF17C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7" name="Obraz 23">
          <a:extLst>
            <a:ext uri="{FF2B5EF4-FFF2-40B4-BE49-F238E27FC236}">
              <a16:creationId xmlns:a16="http://schemas.microsoft.com/office/drawing/2014/main" id="{40EA1A5F-5BD2-4E9F-8C88-18A411D70047}"/>
            </a:ext>
            <a:ext uri="{147F2762-F138-4A5C-976F-8EAC2B608ADB}">
              <a16:predDERef xmlns:a16="http://schemas.microsoft.com/office/drawing/2014/main" pred="{1336782E-0D50-43F3-9F60-A810D91EF62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8" name="Obraz 1800">
          <a:extLst>
            <a:ext uri="{FF2B5EF4-FFF2-40B4-BE49-F238E27FC236}">
              <a16:creationId xmlns:a16="http://schemas.microsoft.com/office/drawing/2014/main" id="{C589EC71-3EB7-44C8-8B12-996E1962363E}"/>
            </a:ext>
            <a:ext uri="{147F2762-F138-4A5C-976F-8EAC2B608ADB}">
              <a16:predDERef xmlns:a16="http://schemas.microsoft.com/office/drawing/2014/main" pred="{DFFADBCB-0B86-4093-A474-3417D23E5D6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09" name="Obraz 1803">
          <a:extLst>
            <a:ext uri="{FF2B5EF4-FFF2-40B4-BE49-F238E27FC236}">
              <a16:creationId xmlns:a16="http://schemas.microsoft.com/office/drawing/2014/main" id="{42B17D8F-D124-4582-A674-3247CEECDAD7}"/>
            </a:ext>
            <a:ext uri="{147F2762-F138-4A5C-976F-8EAC2B608ADB}">
              <a16:predDERef xmlns:a16="http://schemas.microsoft.com/office/drawing/2014/main" pred="{E2093510-6508-4A24-9541-18EB40F500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0" name="Obraz 1809">
          <a:extLst>
            <a:ext uri="{FF2B5EF4-FFF2-40B4-BE49-F238E27FC236}">
              <a16:creationId xmlns:a16="http://schemas.microsoft.com/office/drawing/2014/main" id="{503ED558-BE81-47C2-9496-8BF98325AB88}"/>
            </a:ext>
            <a:ext uri="{147F2762-F138-4A5C-976F-8EAC2B608ADB}">
              <a16:predDERef xmlns:a16="http://schemas.microsoft.com/office/drawing/2014/main" pred="{2BA3E84A-A7EA-4960-95FA-46684182D32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1" name="Obraz 1812">
          <a:extLst>
            <a:ext uri="{FF2B5EF4-FFF2-40B4-BE49-F238E27FC236}">
              <a16:creationId xmlns:a16="http://schemas.microsoft.com/office/drawing/2014/main" id="{0DB50376-4AA4-4C34-BA54-78277A87B58B}"/>
            </a:ext>
            <a:ext uri="{147F2762-F138-4A5C-976F-8EAC2B608ADB}">
              <a16:predDERef xmlns:a16="http://schemas.microsoft.com/office/drawing/2014/main" pred="{490F4A0E-E7F3-4300-933D-A7A26C06572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2" name="Obraz 11">
          <a:extLst>
            <a:ext uri="{FF2B5EF4-FFF2-40B4-BE49-F238E27FC236}">
              <a16:creationId xmlns:a16="http://schemas.microsoft.com/office/drawing/2014/main" id="{50ABE939-7344-4F07-BFFC-13D28529B904}"/>
            </a:ext>
            <a:ext uri="{147F2762-F138-4A5C-976F-8EAC2B608ADB}">
              <a16:predDERef xmlns:a16="http://schemas.microsoft.com/office/drawing/2014/main" pred="{596742FC-556E-4B9D-9CF7-12AA6B7DA10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3" name="Obraz 14">
          <a:extLst>
            <a:ext uri="{FF2B5EF4-FFF2-40B4-BE49-F238E27FC236}">
              <a16:creationId xmlns:a16="http://schemas.microsoft.com/office/drawing/2014/main" id="{21462481-C94D-4AA1-A61F-F7FC8673070E}"/>
            </a:ext>
            <a:ext uri="{147F2762-F138-4A5C-976F-8EAC2B608ADB}">
              <a16:predDERef xmlns:a16="http://schemas.microsoft.com/office/drawing/2014/main" pred="{C8C7119F-23D2-4968-8549-1698C4E4DEF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4" name="Obraz 20">
          <a:extLst>
            <a:ext uri="{FF2B5EF4-FFF2-40B4-BE49-F238E27FC236}">
              <a16:creationId xmlns:a16="http://schemas.microsoft.com/office/drawing/2014/main" id="{75CB486D-4AE4-431E-A49E-4BE158EB9306}"/>
            </a:ext>
            <a:ext uri="{147F2762-F138-4A5C-976F-8EAC2B608ADB}">
              <a16:predDERef xmlns:a16="http://schemas.microsoft.com/office/drawing/2014/main" pred="{98147CFC-F84C-4E77-B27B-76A28178DE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5" name="Obraz 23">
          <a:extLst>
            <a:ext uri="{FF2B5EF4-FFF2-40B4-BE49-F238E27FC236}">
              <a16:creationId xmlns:a16="http://schemas.microsoft.com/office/drawing/2014/main" id="{DB11F4F8-33CF-47CA-9F7F-4AACBC7B5910}"/>
            </a:ext>
            <a:ext uri="{147F2762-F138-4A5C-976F-8EAC2B608ADB}">
              <a16:predDERef xmlns:a16="http://schemas.microsoft.com/office/drawing/2014/main" pred="{DEF4EF3E-2687-49F9-82E5-7C3F16877A8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6" name="Obraz 1800">
          <a:extLst>
            <a:ext uri="{FF2B5EF4-FFF2-40B4-BE49-F238E27FC236}">
              <a16:creationId xmlns:a16="http://schemas.microsoft.com/office/drawing/2014/main" id="{D1460E0D-C956-4FFE-AC86-9DFF4B68F19E}"/>
            </a:ext>
            <a:ext uri="{147F2762-F138-4A5C-976F-8EAC2B608ADB}">
              <a16:predDERef xmlns:a16="http://schemas.microsoft.com/office/drawing/2014/main" pred="{8BED49A9-C19E-4711-84B8-75E82B1C9CD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7" name="Obraz 1803">
          <a:extLst>
            <a:ext uri="{FF2B5EF4-FFF2-40B4-BE49-F238E27FC236}">
              <a16:creationId xmlns:a16="http://schemas.microsoft.com/office/drawing/2014/main" id="{4DB11D7C-5B01-4004-98F3-A189EF9BC2FF}"/>
            </a:ext>
            <a:ext uri="{147F2762-F138-4A5C-976F-8EAC2B608ADB}">
              <a16:predDERef xmlns:a16="http://schemas.microsoft.com/office/drawing/2014/main" pred="{58BC0D6D-9790-4E42-B4B7-9258A710AA7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8" name="Obraz 1809">
          <a:extLst>
            <a:ext uri="{FF2B5EF4-FFF2-40B4-BE49-F238E27FC236}">
              <a16:creationId xmlns:a16="http://schemas.microsoft.com/office/drawing/2014/main" id="{A62A73AF-4B97-4ADD-899C-1FE053D7FA13}"/>
            </a:ext>
            <a:ext uri="{147F2762-F138-4A5C-976F-8EAC2B608ADB}">
              <a16:predDERef xmlns:a16="http://schemas.microsoft.com/office/drawing/2014/main" pred="{1A782270-BCE3-4B87-B2BA-9DA303ACBAA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19" name="Obraz 1812">
          <a:extLst>
            <a:ext uri="{FF2B5EF4-FFF2-40B4-BE49-F238E27FC236}">
              <a16:creationId xmlns:a16="http://schemas.microsoft.com/office/drawing/2014/main" id="{FBE35826-BE38-4405-93C7-B581115C8747}"/>
            </a:ext>
            <a:ext uri="{147F2762-F138-4A5C-976F-8EAC2B608ADB}">
              <a16:predDERef xmlns:a16="http://schemas.microsoft.com/office/drawing/2014/main" pred="{8B8AB78E-F030-432B-AD03-DC21657D0CB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0" name="Obraz 1519">
          <a:extLst>
            <a:ext uri="{FF2B5EF4-FFF2-40B4-BE49-F238E27FC236}">
              <a16:creationId xmlns:a16="http://schemas.microsoft.com/office/drawing/2014/main" id="{42F7BBBD-0F78-4831-AF8D-D6E2A686DB0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1" name="Obraz 1520">
          <a:extLst>
            <a:ext uri="{FF2B5EF4-FFF2-40B4-BE49-F238E27FC236}">
              <a16:creationId xmlns:a16="http://schemas.microsoft.com/office/drawing/2014/main" id="{B382F941-0A3C-4899-8104-213FB243AD4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2" name="Obraz 1521">
          <a:extLst>
            <a:ext uri="{FF2B5EF4-FFF2-40B4-BE49-F238E27FC236}">
              <a16:creationId xmlns:a16="http://schemas.microsoft.com/office/drawing/2014/main" id="{FA677C66-EC6E-4A0D-9F27-DA4D8AE98F1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3" name="Obraz 1522">
          <a:extLst>
            <a:ext uri="{FF2B5EF4-FFF2-40B4-BE49-F238E27FC236}">
              <a16:creationId xmlns:a16="http://schemas.microsoft.com/office/drawing/2014/main" id="{F704214D-57D1-4B03-86C6-42E3496D110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4" name="Obraz 1523">
          <a:extLst>
            <a:ext uri="{FF2B5EF4-FFF2-40B4-BE49-F238E27FC236}">
              <a16:creationId xmlns:a16="http://schemas.microsoft.com/office/drawing/2014/main" id="{B7210DC1-7D88-49BA-9883-EB0FD1A08B0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5" name="Obraz 1524">
          <a:extLst>
            <a:ext uri="{FF2B5EF4-FFF2-40B4-BE49-F238E27FC236}">
              <a16:creationId xmlns:a16="http://schemas.microsoft.com/office/drawing/2014/main" id="{C8159FF1-7076-488C-8DB3-1315BF7152F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6" name="Obraz 1525">
          <a:extLst>
            <a:ext uri="{FF2B5EF4-FFF2-40B4-BE49-F238E27FC236}">
              <a16:creationId xmlns:a16="http://schemas.microsoft.com/office/drawing/2014/main" id="{0D652605-1FD4-4A06-9F94-437D5DE8E5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7" name="Obraz 1526">
          <a:extLst>
            <a:ext uri="{FF2B5EF4-FFF2-40B4-BE49-F238E27FC236}">
              <a16:creationId xmlns:a16="http://schemas.microsoft.com/office/drawing/2014/main" id="{EE7E8DB3-DB43-4B8B-AA46-148E72D3891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8" name="Obraz 11">
          <a:extLst>
            <a:ext uri="{FF2B5EF4-FFF2-40B4-BE49-F238E27FC236}">
              <a16:creationId xmlns:a16="http://schemas.microsoft.com/office/drawing/2014/main" id="{1C376C18-0A36-4241-B66F-8D501E1B2224}"/>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29" name="Obraz 14">
          <a:extLst>
            <a:ext uri="{FF2B5EF4-FFF2-40B4-BE49-F238E27FC236}">
              <a16:creationId xmlns:a16="http://schemas.microsoft.com/office/drawing/2014/main" id="{BE4CC53D-DBE7-4500-B259-670619D3546E}"/>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0" name="Obraz 20">
          <a:extLst>
            <a:ext uri="{FF2B5EF4-FFF2-40B4-BE49-F238E27FC236}">
              <a16:creationId xmlns:a16="http://schemas.microsoft.com/office/drawing/2014/main" id="{44E23D41-A96C-4601-87F2-3C5618FB7E03}"/>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1" name="Obraz 23">
          <a:extLst>
            <a:ext uri="{FF2B5EF4-FFF2-40B4-BE49-F238E27FC236}">
              <a16:creationId xmlns:a16="http://schemas.microsoft.com/office/drawing/2014/main" id="{9B3177F0-38AD-4DF4-82A2-A135A7BBB795}"/>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2" name="Obraz 1800">
          <a:extLst>
            <a:ext uri="{FF2B5EF4-FFF2-40B4-BE49-F238E27FC236}">
              <a16:creationId xmlns:a16="http://schemas.microsoft.com/office/drawing/2014/main" id="{2CAEE10D-CEDF-4323-88AC-E4B8E65A9028}"/>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3" name="Obraz 1803">
          <a:extLst>
            <a:ext uri="{FF2B5EF4-FFF2-40B4-BE49-F238E27FC236}">
              <a16:creationId xmlns:a16="http://schemas.microsoft.com/office/drawing/2014/main" id="{952348A2-4207-40D1-AC67-F2B8538EFCE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4" name="Obraz 1809">
          <a:extLst>
            <a:ext uri="{FF2B5EF4-FFF2-40B4-BE49-F238E27FC236}">
              <a16:creationId xmlns:a16="http://schemas.microsoft.com/office/drawing/2014/main" id="{80483446-0ECA-4A57-9728-47B4587341A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5" name="Obraz 1812">
          <a:extLst>
            <a:ext uri="{FF2B5EF4-FFF2-40B4-BE49-F238E27FC236}">
              <a16:creationId xmlns:a16="http://schemas.microsoft.com/office/drawing/2014/main" id="{3F45DB63-D1EE-4F51-9A21-121588CF3463}"/>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6" name="Obraz 1535">
          <a:extLst>
            <a:ext uri="{FF2B5EF4-FFF2-40B4-BE49-F238E27FC236}">
              <a16:creationId xmlns:a16="http://schemas.microsoft.com/office/drawing/2014/main" id="{F533B6B1-5A9F-4A2B-8231-B403D70DFF5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7" name="Obraz 1536">
          <a:extLst>
            <a:ext uri="{FF2B5EF4-FFF2-40B4-BE49-F238E27FC236}">
              <a16:creationId xmlns:a16="http://schemas.microsoft.com/office/drawing/2014/main" id="{A81D86B4-76EA-43DD-990D-A63F75E15CC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8" name="Obraz 1537">
          <a:extLst>
            <a:ext uri="{FF2B5EF4-FFF2-40B4-BE49-F238E27FC236}">
              <a16:creationId xmlns:a16="http://schemas.microsoft.com/office/drawing/2014/main" id="{C0569E5C-CDE6-4E52-8824-427292D554C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39" name="Obraz 1538">
          <a:extLst>
            <a:ext uri="{FF2B5EF4-FFF2-40B4-BE49-F238E27FC236}">
              <a16:creationId xmlns:a16="http://schemas.microsoft.com/office/drawing/2014/main" id="{52F1B8F1-1A49-4427-9810-9AB69E5F7F9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0" name="Obraz 1539">
          <a:extLst>
            <a:ext uri="{FF2B5EF4-FFF2-40B4-BE49-F238E27FC236}">
              <a16:creationId xmlns:a16="http://schemas.microsoft.com/office/drawing/2014/main" id="{B23F58AC-1AD7-45FD-AD35-38D2E3C453B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1" name="Obraz 1540">
          <a:extLst>
            <a:ext uri="{FF2B5EF4-FFF2-40B4-BE49-F238E27FC236}">
              <a16:creationId xmlns:a16="http://schemas.microsoft.com/office/drawing/2014/main" id="{798558F8-7CB1-4786-9EC5-021AE011052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2" name="Obraz 1541">
          <a:extLst>
            <a:ext uri="{FF2B5EF4-FFF2-40B4-BE49-F238E27FC236}">
              <a16:creationId xmlns:a16="http://schemas.microsoft.com/office/drawing/2014/main" id="{D519B683-1EC3-4ADE-9A10-D6019CAFB45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3" name="Obraz 1542">
          <a:extLst>
            <a:ext uri="{FF2B5EF4-FFF2-40B4-BE49-F238E27FC236}">
              <a16:creationId xmlns:a16="http://schemas.microsoft.com/office/drawing/2014/main" id="{8CBD1C03-4B9F-452A-9932-A359C32A571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4" name="Obraz 11">
          <a:extLst>
            <a:ext uri="{FF2B5EF4-FFF2-40B4-BE49-F238E27FC236}">
              <a16:creationId xmlns:a16="http://schemas.microsoft.com/office/drawing/2014/main" id="{FBDBBA47-A812-415A-8D34-486706CB821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5" name="Obraz 14">
          <a:extLst>
            <a:ext uri="{FF2B5EF4-FFF2-40B4-BE49-F238E27FC236}">
              <a16:creationId xmlns:a16="http://schemas.microsoft.com/office/drawing/2014/main" id="{F634140C-0094-47DC-B1DB-8835E12AEAD5}"/>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6" name="Obraz 20">
          <a:extLst>
            <a:ext uri="{FF2B5EF4-FFF2-40B4-BE49-F238E27FC236}">
              <a16:creationId xmlns:a16="http://schemas.microsoft.com/office/drawing/2014/main" id="{62EDBC18-0C16-453C-84BD-F13BD4F8452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7" name="Obraz 23">
          <a:extLst>
            <a:ext uri="{FF2B5EF4-FFF2-40B4-BE49-F238E27FC236}">
              <a16:creationId xmlns:a16="http://schemas.microsoft.com/office/drawing/2014/main" id="{22FB2EFD-1F9B-4249-BC96-E3F564EB946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8" name="Obraz 1800">
          <a:extLst>
            <a:ext uri="{FF2B5EF4-FFF2-40B4-BE49-F238E27FC236}">
              <a16:creationId xmlns:a16="http://schemas.microsoft.com/office/drawing/2014/main" id="{DB244891-4896-4F6A-84CF-34053C763A17}"/>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49" name="Obraz 1803">
          <a:extLst>
            <a:ext uri="{FF2B5EF4-FFF2-40B4-BE49-F238E27FC236}">
              <a16:creationId xmlns:a16="http://schemas.microsoft.com/office/drawing/2014/main" id="{01B566FF-E233-4674-9C24-AEFF2C5B7BA0}"/>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0" name="Obraz 1809">
          <a:extLst>
            <a:ext uri="{FF2B5EF4-FFF2-40B4-BE49-F238E27FC236}">
              <a16:creationId xmlns:a16="http://schemas.microsoft.com/office/drawing/2014/main" id="{C083584C-3227-45E5-BC6F-4B04162EE877}"/>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1" name="Obraz 1812">
          <a:extLst>
            <a:ext uri="{FF2B5EF4-FFF2-40B4-BE49-F238E27FC236}">
              <a16:creationId xmlns:a16="http://schemas.microsoft.com/office/drawing/2014/main" id="{BC7B0ADA-F70C-4A92-80C8-5935061BF1D2}"/>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2" name="Obraz 1551">
          <a:extLst>
            <a:ext uri="{FF2B5EF4-FFF2-40B4-BE49-F238E27FC236}">
              <a16:creationId xmlns:a16="http://schemas.microsoft.com/office/drawing/2014/main" id="{BEED06EA-197E-44D3-95BC-12ED18B2C20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3" name="Obraz 1552">
          <a:extLst>
            <a:ext uri="{FF2B5EF4-FFF2-40B4-BE49-F238E27FC236}">
              <a16:creationId xmlns:a16="http://schemas.microsoft.com/office/drawing/2014/main" id="{6F777FD6-16D1-4E81-888E-1FE3A95FAEF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4" name="Obraz 1553">
          <a:extLst>
            <a:ext uri="{FF2B5EF4-FFF2-40B4-BE49-F238E27FC236}">
              <a16:creationId xmlns:a16="http://schemas.microsoft.com/office/drawing/2014/main" id="{2FC7F2F4-EF85-473A-9F1D-9CD4A2F32C4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5" name="Obraz 1554">
          <a:extLst>
            <a:ext uri="{FF2B5EF4-FFF2-40B4-BE49-F238E27FC236}">
              <a16:creationId xmlns:a16="http://schemas.microsoft.com/office/drawing/2014/main" id="{1488B170-3570-4E23-84F9-D255E793849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6" name="Obraz 1555">
          <a:extLst>
            <a:ext uri="{FF2B5EF4-FFF2-40B4-BE49-F238E27FC236}">
              <a16:creationId xmlns:a16="http://schemas.microsoft.com/office/drawing/2014/main" id="{F547CC49-6FC4-4157-98B7-F287DDEC520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7" name="Obraz 1556">
          <a:extLst>
            <a:ext uri="{FF2B5EF4-FFF2-40B4-BE49-F238E27FC236}">
              <a16:creationId xmlns:a16="http://schemas.microsoft.com/office/drawing/2014/main" id="{A9DECCA2-3403-4F9A-B05B-5071C9B8095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8" name="Obraz 1557">
          <a:extLst>
            <a:ext uri="{FF2B5EF4-FFF2-40B4-BE49-F238E27FC236}">
              <a16:creationId xmlns:a16="http://schemas.microsoft.com/office/drawing/2014/main" id="{539EBFCE-3DD5-4C1E-A803-26EE95B49FB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59" name="Obraz 1558">
          <a:extLst>
            <a:ext uri="{FF2B5EF4-FFF2-40B4-BE49-F238E27FC236}">
              <a16:creationId xmlns:a16="http://schemas.microsoft.com/office/drawing/2014/main" id="{AF481AC4-EB44-42C0-8D10-7C8C839A70F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0" name="Obraz 1559">
          <a:extLst>
            <a:ext uri="{FF2B5EF4-FFF2-40B4-BE49-F238E27FC236}">
              <a16:creationId xmlns:a16="http://schemas.microsoft.com/office/drawing/2014/main" id="{E23C78D4-55A4-407F-B06C-D1C2AD86C02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1" name="Obraz 1560">
          <a:extLst>
            <a:ext uri="{FF2B5EF4-FFF2-40B4-BE49-F238E27FC236}">
              <a16:creationId xmlns:a16="http://schemas.microsoft.com/office/drawing/2014/main" id="{4FED1D8A-E1B9-44DE-AE59-BAFB25E5CE9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2" name="Obraz 1561">
          <a:extLst>
            <a:ext uri="{FF2B5EF4-FFF2-40B4-BE49-F238E27FC236}">
              <a16:creationId xmlns:a16="http://schemas.microsoft.com/office/drawing/2014/main" id="{6111C907-F7D9-4EE0-80F9-10B642E731C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3" name="Obraz 1562">
          <a:extLst>
            <a:ext uri="{FF2B5EF4-FFF2-40B4-BE49-F238E27FC236}">
              <a16:creationId xmlns:a16="http://schemas.microsoft.com/office/drawing/2014/main" id="{C7E2BAE3-7652-4498-B1AA-55E7E6F47D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4" name="Obraz 1563">
          <a:extLst>
            <a:ext uri="{FF2B5EF4-FFF2-40B4-BE49-F238E27FC236}">
              <a16:creationId xmlns:a16="http://schemas.microsoft.com/office/drawing/2014/main" id="{27AEE507-7C05-4A97-B4A4-3C7F62A21A8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5" name="Obraz 1564">
          <a:extLst>
            <a:ext uri="{FF2B5EF4-FFF2-40B4-BE49-F238E27FC236}">
              <a16:creationId xmlns:a16="http://schemas.microsoft.com/office/drawing/2014/main" id="{7E47B545-8DC1-4FDD-9E1A-A8363D0F463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6" name="Obraz 1565">
          <a:extLst>
            <a:ext uri="{FF2B5EF4-FFF2-40B4-BE49-F238E27FC236}">
              <a16:creationId xmlns:a16="http://schemas.microsoft.com/office/drawing/2014/main" id="{07ED42AC-BBC7-48C7-98EE-388538E71EF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7" name="Obraz 1566">
          <a:extLst>
            <a:ext uri="{FF2B5EF4-FFF2-40B4-BE49-F238E27FC236}">
              <a16:creationId xmlns:a16="http://schemas.microsoft.com/office/drawing/2014/main" id="{C5DAD320-DF6F-4C82-89F1-8C1230AB6C0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8" name="Obraz 11">
          <a:extLst>
            <a:ext uri="{FF2B5EF4-FFF2-40B4-BE49-F238E27FC236}">
              <a16:creationId xmlns:a16="http://schemas.microsoft.com/office/drawing/2014/main" id="{16E082FE-478F-4969-A9C7-02898F343271}"/>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69" name="Obraz 14">
          <a:extLst>
            <a:ext uri="{FF2B5EF4-FFF2-40B4-BE49-F238E27FC236}">
              <a16:creationId xmlns:a16="http://schemas.microsoft.com/office/drawing/2014/main" id="{8AE511F0-0750-4EB9-86BA-1672046D00C0}"/>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0" name="Obraz 20">
          <a:extLst>
            <a:ext uri="{FF2B5EF4-FFF2-40B4-BE49-F238E27FC236}">
              <a16:creationId xmlns:a16="http://schemas.microsoft.com/office/drawing/2014/main" id="{18B82CF8-AB1B-4830-956F-81C5815F60E6}"/>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1" name="Obraz 23">
          <a:extLst>
            <a:ext uri="{FF2B5EF4-FFF2-40B4-BE49-F238E27FC236}">
              <a16:creationId xmlns:a16="http://schemas.microsoft.com/office/drawing/2014/main" id="{F845199A-BA6C-473A-83EA-8D07EB859AB3}"/>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2" name="Obraz 1800">
          <a:extLst>
            <a:ext uri="{FF2B5EF4-FFF2-40B4-BE49-F238E27FC236}">
              <a16:creationId xmlns:a16="http://schemas.microsoft.com/office/drawing/2014/main" id="{CC190615-2C0B-4737-80CF-75EE2FBF358C}"/>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3" name="Obraz 1803">
          <a:extLst>
            <a:ext uri="{FF2B5EF4-FFF2-40B4-BE49-F238E27FC236}">
              <a16:creationId xmlns:a16="http://schemas.microsoft.com/office/drawing/2014/main" id="{672F94B5-2482-4E4B-95C6-1C8571EDD598}"/>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4" name="Obraz 1809">
          <a:extLst>
            <a:ext uri="{FF2B5EF4-FFF2-40B4-BE49-F238E27FC236}">
              <a16:creationId xmlns:a16="http://schemas.microsoft.com/office/drawing/2014/main" id="{4640D43D-8312-40C9-9FC9-7281D4A5B15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5" name="Obraz 1812">
          <a:extLst>
            <a:ext uri="{FF2B5EF4-FFF2-40B4-BE49-F238E27FC236}">
              <a16:creationId xmlns:a16="http://schemas.microsoft.com/office/drawing/2014/main" id="{09E95617-BB35-42B8-9748-1B30600C6BED}"/>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6" name="Obraz 1575">
          <a:extLst>
            <a:ext uri="{FF2B5EF4-FFF2-40B4-BE49-F238E27FC236}">
              <a16:creationId xmlns:a16="http://schemas.microsoft.com/office/drawing/2014/main" id="{2EEDF098-28E3-45F9-8A8F-D95EBB77331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7" name="Obraz 1576">
          <a:extLst>
            <a:ext uri="{FF2B5EF4-FFF2-40B4-BE49-F238E27FC236}">
              <a16:creationId xmlns:a16="http://schemas.microsoft.com/office/drawing/2014/main" id="{8F1FB60F-31D4-44BD-95B8-98D1CAF2749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8" name="Obraz 1577">
          <a:extLst>
            <a:ext uri="{FF2B5EF4-FFF2-40B4-BE49-F238E27FC236}">
              <a16:creationId xmlns:a16="http://schemas.microsoft.com/office/drawing/2014/main" id="{FC0F647E-0034-4185-9D7A-690BA73CBD1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79" name="Obraz 1578">
          <a:extLst>
            <a:ext uri="{FF2B5EF4-FFF2-40B4-BE49-F238E27FC236}">
              <a16:creationId xmlns:a16="http://schemas.microsoft.com/office/drawing/2014/main" id="{F8688368-ED80-45FC-B962-09A5F5AE0AE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0" name="Obraz 1579">
          <a:extLst>
            <a:ext uri="{FF2B5EF4-FFF2-40B4-BE49-F238E27FC236}">
              <a16:creationId xmlns:a16="http://schemas.microsoft.com/office/drawing/2014/main" id="{2CC8A035-0A18-4EF4-8F7B-A0D6FBB87DA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1" name="Obraz 1580">
          <a:extLst>
            <a:ext uri="{FF2B5EF4-FFF2-40B4-BE49-F238E27FC236}">
              <a16:creationId xmlns:a16="http://schemas.microsoft.com/office/drawing/2014/main" id="{152A5D2A-9A44-44E1-8994-2407FD27102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2" name="Obraz 1581">
          <a:extLst>
            <a:ext uri="{FF2B5EF4-FFF2-40B4-BE49-F238E27FC236}">
              <a16:creationId xmlns:a16="http://schemas.microsoft.com/office/drawing/2014/main" id="{9DF43D4F-F88D-4FA6-BA63-D048BE5F7F6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3" name="Obraz 1582">
          <a:extLst>
            <a:ext uri="{FF2B5EF4-FFF2-40B4-BE49-F238E27FC236}">
              <a16:creationId xmlns:a16="http://schemas.microsoft.com/office/drawing/2014/main" id="{BBBEADE5-6AE7-456E-9657-C3E54CB2518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4" name="Obraz 1583">
          <a:extLst>
            <a:ext uri="{FF2B5EF4-FFF2-40B4-BE49-F238E27FC236}">
              <a16:creationId xmlns:a16="http://schemas.microsoft.com/office/drawing/2014/main" id="{56FA682A-F20D-4C2B-9D9A-17BB84A434B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5" name="Obraz 1584">
          <a:extLst>
            <a:ext uri="{FF2B5EF4-FFF2-40B4-BE49-F238E27FC236}">
              <a16:creationId xmlns:a16="http://schemas.microsoft.com/office/drawing/2014/main" id="{958742AA-4BEE-4997-8397-8219D1B7E9A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6" name="Obraz 1585">
          <a:extLst>
            <a:ext uri="{FF2B5EF4-FFF2-40B4-BE49-F238E27FC236}">
              <a16:creationId xmlns:a16="http://schemas.microsoft.com/office/drawing/2014/main" id="{805B4F9C-CFE9-43EF-B530-55752F824BE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7" name="Obraz 1586">
          <a:extLst>
            <a:ext uri="{FF2B5EF4-FFF2-40B4-BE49-F238E27FC236}">
              <a16:creationId xmlns:a16="http://schemas.microsoft.com/office/drawing/2014/main" id="{BE540DBF-044F-40BE-AEFA-6A9D336B36C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8" name="Obraz 1587">
          <a:extLst>
            <a:ext uri="{FF2B5EF4-FFF2-40B4-BE49-F238E27FC236}">
              <a16:creationId xmlns:a16="http://schemas.microsoft.com/office/drawing/2014/main" id="{DB62EF31-CD78-4349-9A2D-A9B7BB93966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89" name="Obraz 1588">
          <a:extLst>
            <a:ext uri="{FF2B5EF4-FFF2-40B4-BE49-F238E27FC236}">
              <a16:creationId xmlns:a16="http://schemas.microsoft.com/office/drawing/2014/main" id="{6D9E824E-CF83-4432-9181-BDDA866AA2F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0" name="Obraz 1589">
          <a:extLst>
            <a:ext uri="{FF2B5EF4-FFF2-40B4-BE49-F238E27FC236}">
              <a16:creationId xmlns:a16="http://schemas.microsoft.com/office/drawing/2014/main" id="{1AC6C61C-C841-4D9E-AD64-4B4C8F8F416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1" name="Obraz 1590">
          <a:extLst>
            <a:ext uri="{FF2B5EF4-FFF2-40B4-BE49-F238E27FC236}">
              <a16:creationId xmlns:a16="http://schemas.microsoft.com/office/drawing/2014/main" id="{C089FB0A-F686-4108-93EA-4110944A9EC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2" name="Obraz 11">
          <a:extLst>
            <a:ext uri="{FF2B5EF4-FFF2-40B4-BE49-F238E27FC236}">
              <a16:creationId xmlns:a16="http://schemas.microsoft.com/office/drawing/2014/main" id="{BEAACC29-B2B0-4577-A5B8-846FC901071E}"/>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3" name="Obraz 14">
          <a:extLst>
            <a:ext uri="{FF2B5EF4-FFF2-40B4-BE49-F238E27FC236}">
              <a16:creationId xmlns:a16="http://schemas.microsoft.com/office/drawing/2014/main" id="{A177D177-DDFC-4A85-AF9D-F92DD75961E7}"/>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4" name="Obraz 20">
          <a:extLst>
            <a:ext uri="{FF2B5EF4-FFF2-40B4-BE49-F238E27FC236}">
              <a16:creationId xmlns:a16="http://schemas.microsoft.com/office/drawing/2014/main" id="{E081AE75-ABBA-465C-BCE3-D8C88D1C8A8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5" name="Obraz 23">
          <a:extLst>
            <a:ext uri="{FF2B5EF4-FFF2-40B4-BE49-F238E27FC236}">
              <a16:creationId xmlns:a16="http://schemas.microsoft.com/office/drawing/2014/main" id="{E27B2DDA-C012-4671-ACA3-95BA7EC1A92C}"/>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6" name="Obraz 1800">
          <a:extLst>
            <a:ext uri="{FF2B5EF4-FFF2-40B4-BE49-F238E27FC236}">
              <a16:creationId xmlns:a16="http://schemas.microsoft.com/office/drawing/2014/main" id="{4F1C4012-D3BD-42C2-BBF0-FCA8EF36B2C4}"/>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7" name="Obraz 1803">
          <a:extLst>
            <a:ext uri="{FF2B5EF4-FFF2-40B4-BE49-F238E27FC236}">
              <a16:creationId xmlns:a16="http://schemas.microsoft.com/office/drawing/2014/main" id="{D3623C75-DD08-4BAA-9045-02AF3C9DA681}"/>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8" name="Obraz 1809">
          <a:extLst>
            <a:ext uri="{FF2B5EF4-FFF2-40B4-BE49-F238E27FC236}">
              <a16:creationId xmlns:a16="http://schemas.microsoft.com/office/drawing/2014/main" id="{B58A2572-A489-4F0E-832A-59F40342225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599" name="Obraz 1812">
          <a:extLst>
            <a:ext uri="{FF2B5EF4-FFF2-40B4-BE49-F238E27FC236}">
              <a16:creationId xmlns:a16="http://schemas.microsoft.com/office/drawing/2014/main" id="{6014D350-6870-45D8-B5F8-C56E07DFD622}"/>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0" name="Obraz 1599">
          <a:extLst>
            <a:ext uri="{FF2B5EF4-FFF2-40B4-BE49-F238E27FC236}">
              <a16:creationId xmlns:a16="http://schemas.microsoft.com/office/drawing/2014/main" id="{1F073451-C1EB-42BC-8634-385D8168068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1" name="Obraz 1600">
          <a:extLst>
            <a:ext uri="{FF2B5EF4-FFF2-40B4-BE49-F238E27FC236}">
              <a16:creationId xmlns:a16="http://schemas.microsoft.com/office/drawing/2014/main" id="{776568DB-9B25-4B3D-B03B-0EEADABCA45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2" name="Obraz 1601">
          <a:extLst>
            <a:ext uri="{FF2B5EF4-FFF2-40B4-BE49-F238E27FC236}">
              <a16:creationId xmlns:a16="http://schemas.microsoft.com/office/drawing/2014/main" id="{E02F9B62-9011-4115-8BD9-A6C016D1EF8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3" name="Obraz 1602">
          <a:extLst>
            <a:ext uri="{FF2B5EF4-FFF2-40B4-BE49-F238E27FC236}">
              <a16:creationId xmlns:a16="http://schemas.microsoft.com/office/drawing/2014/main" id="{54667166-E2DA-4F5D-ACA3-44994443892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4" name="Obraz 1603">
          <a:extLst>
            <a:ext uri="{FF2B5EF4-FFF2-40B4-BE49-F238E27FC236}">
              <a16:creationId xmlns:a16="http://schemas.microsoft.com/office/drawing/2014/main" id="{62F1846D-D74D-46DB-A43F-E7F9BCB9C8C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5" name="Obraz 1604">
          <a:extLst>
            <a:ext uri="{FF2B5EF4-FFF2-40B4-BE49-F238E27FC236}">
              <a16:creationId xmlns:a16="http://schemas.microsoft.com/office/drawing/2014/main" id="{3D940B15-7502-4139-A290-6322C8A0E5D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6" name="Obraz 1605">
          <a:extLst>
            <a:ext uri="{FF2B5EF4-FFF2-40B4-BE49-F238E27FC236}">
              <a16:creationId xmlns:a16="http://schemas.microsoft.com/office/drawing/2014/main" id="{97A62EFE-4A34-46D3-A849-70E94D4CCE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7" name="Obraz 1606">
          <a:extLst>
            <a:ext uri="{FF2B5EF4-FFF2-40B4-BE49-F238E27FC236}">
              <a16:creationId xmlns:a16="http://schemas.microsoft.com/office/drawing/2014/main" id="{4FAE74BD-E3B9-490F-9F7D-F9FEF81FC3B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8" name="Obraz 1607">
          <a:extLst>
            <a:ext uri="{FF2B5EF4-FFF2-40B4-BE49-F238E27FC236}">
              <a16:creationId xmlns:a16="http://schemas.microsoft.com/office/drawing/2014/main" id="{000C1039-9768-4ABA-AAEF-2AADFE5AC07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09" name="Obraz 1608">
          <a:extLst>
            <a:ext uri="{FF2B5EF4-FFF2-40B4-BE49-F238E27FC236}">
              <a16:creationId xmlns:a16="http://schemas.microsoft.com/office/drawing/2014/main" id="{16952A57-0D0E-4542-9C61-A1F07FDED61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0" name="Obraz 1609">
          <a:extLst>
            <a:ext uri="{FF2B5EF4-FFF2-40B4-BE49-F238E27FC236}">
              <a16:creationId xmlns:a16="http://schemas.microsoft.com/office/drawing/2014/main" id="{8C82EEF4-2624-4A15-BF1B-2A278DBB995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1" name="Obraz 1610">
          <a:extLst>
            <a:ext uri="{FF2B5EF4-FFF2-40B4-BE49-F238E27FC236}">
              <a16:creationId xmlns:a16="http://schemas.microsoft.com/office/drawing/2014/main" id="{8A068F66-908A-4969-AEB3-C07B986CBD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2" name="Obraz 1611">
          <a:extLst>
            <a:ext uri="{FF2B5EF4-FFF2-40B4-BE49-F238E27FC236}">
              <a16:creationId xmlns:a16="http://schemas.microsoft.com/office/drawing/2014/main" id="{3A0AE335-1EEA-49D3-AC7E-929459AD4D3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3" name="Obraz 1612">
          <a:extLst>
            <a:ext uri="{FF2B5EF4-FFF2-40B4-BE49-F238E27FC236}">
              <a16:creationId xmlns:a16="http://schemas.microsoft.com/office/drawing/2014/main" id="{A1EB7B4F-96D3-408A-8D06-D867C5E72C8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4" name="Obraz 1613">
          <a:extLst>
            <a:ext uri="{FF2B5EF4-FFF2-40B4-BE49-F238E27FC236}">
              <a16:creationId xmlns:a16="http://schemas.microsoft.com/office/drawing/2014/main" id="{BD67E723-AB0B-4160-9A9F-1D44971D004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5" name="Obraz 1614">
          <a:extLst>
            <a:ext uri="{FF2B5EF4-FFF2-40B4-BE49-F238E27FC236}">
              <a16:creationId xmlns:a16="http://schemas.microsoft.com/office/drawing/2014/main" id="{043165F7-5C5D-432B-BA45-3CA000E2962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6" name="Obraz 11">
          <a:extLst>
            <a:ext uri="{FF2B5EF4-FFF2-40B4-BE49-F238E27FC236}">
              <a16:creationId xmlns:a16="http://schemas.microsoft.com/office/drawing/2014/main" id="{8C332DBF-AD67-4060-BB4F-A0AA164C40D0}"/>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7" name="Obraz 14">
          <a:extLst>
            <a:ext uri="{FF2B5EF4-FFF2-40B4-BE49-F238E27FC236}">
              <a16:creationId xmlns:a16="http://schemas.microsoft.com/office/drawing/2014/main" id="{822A26EC-53F6-4E39-AFED-C594DDCC4C66}"/>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8" name="Obraz 20">
          <a:extLst>
            <a:ext uri="{FF2B5EF4-FFF2-40B4-BE49-F238E27FC236}">
              <a16:creationId xmlns:a16="http://schemas.microsoft.com/office/drawing/2014/main" id="{3DB18B92-C155-4611-AB06-3A37CBAE1A36}"/>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19" name="Obraz 23">
          <a:extLst>
            <a:ext uri="{FF2B5EF4-FFF2-40B4-BE49-F238E27FC236}">
              <a16:creationId xmlns:a16="http://schemas.microsoft.com/office/drawing/2014/main" id="{EEE67F7B-0427-48CA-8C08-47AAE5B7F59C}"/>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0" name="Obraz 1800">
          <a:extLst>
            <a:ext uri="{FF2B5EF4-FFF2-40B4-BE49-F238E27FC236}">
              <a16:creationId xmlns:a16="http://schemas.microsoft.com/office/drawing/2014/main" id="{83882C28-4B5B-4D76-AD03-F7B3BEF2E313}"/>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1" name="Obraz 1803">
          <a:extLst>
            <a:ext uri="{FF2B5EF4-FFF2-40B4-BE49-F238E27FC236}">
              <a16:creationId xmlns:a16="http://schemas.microsoft.com/office/drawing/2014/main" id="{45BC9C71-E766-4B68-BB75-A0F74D1FF2B7}"/>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2" name="Obraz 1809">
          <a:extLst>
            <a:ext uri="{FF2B5EF4-FFF2-40B4-BE49-F238E27FC236}">
              <a16:creationId xmlns:a16="http://schemas.microsoft.com/office/drawing/2014/main" id="{F0D30C7E-8D6F-43C5-9863-A731C38A3ADF}"/>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3" name="Obraz 1812">
          <a:extLst>
            <a:ext uri="{FF2B5EF4-FFF2-40B4-BE49-F238E27FC236}">
              <a16:creationId xmlns:a16="http://schemas.microsoft.com/office/drawing/2014/main" id="{E3C57793-9B9D-4B44-A52B-3B2E0074F905}"/>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4" name="Obraz 1623">
          <a:extLst>
            <a:ext uri="{FF2B5EF4-FFF2-40B4-BE49-F238E27FC236}">
              <a16:creationId xmlns:a16="http://schemas.microsoft.com/office/drawing/2014/main" id="{F05C8AF5-F595-4A7E-8A1E-A3098D13B25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5" name="Obraz 1624">
          <a:extLst>
            <a:ext uri="{FF2B5EF4-FFF2-40B4-BE49-F238E27FC236}">
              <a16:creationId xmlns:a16="http://schemas.microsoft.com/office/drawing/2014/main" id="{C6AA0737-8597-4DD4-A233-B508B2A909B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6" name="Obraz 1625">
          <a:extLst>
            <a:ext uri="{FF2B5EF4-FFF2-40B4-BE49-F238E27FC236}">
              <a16:creationId xmlns:a16="http://schemas.microsoft.com/office/drawing/2014/main" id="{C0875E4D-7628-4368-83FF-C22306FCF55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7" name="Obraz 1626">
          <a:extLst>
            <a:ext uri="{FF2B5EF4-FFF2-40B4-BE49-F238E27FC236}">
              <a16:creationId xmlns:a16="http://schemas.microsoft.com/office/drawing/2014/main" id="{C95F0FDD-7922-4CBA-B566-5C97F10BC64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8" name="Obraz 1627">
          <a:extLst>
            <a:ext uri="{FF2B5EF4-FFF2-40B4-BE49-F238E27FC236}">
              <a16:creationId xmlns:a16="http://schemas.microsoft.com/office/drawing/2014/main" id="{4F09B343-8241-40F1-9988-5F7D5627355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29" name="Obraz 1628">
          <a:extLst>
            <a:ext uri="{FF2B5EF4-FFF2-40B4-BE49-F238E27FC236}">
              <a16:creationId xmlns:a16="http://schemas.microsoft.com/office/drawing/2014/main" id="{C8CB2764-7925-4460-9C0F-74E26C7A6DA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0" name="Obraz 1629">
          <a:extLst>
            <a:ext uri="{FF2B5EF4-FFF2-40B4-BE49-F238E27FC236}">
              <a16:creationId xmlns:a16="http://schemas.microsoft.com/office/drawing/2014/main" id="{90C91995-BE5B-4CEF-8AEB-3DEAB2F8A82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1" name="Obraz 1630">
          <a:extLst>
            <a:ext uri="{FF2B5EF4-FFF2-40B4-BE49-F238E27FC236}">
              <a16:creationId xmlns:a16="http://schemas.microsoft.com/office/drawing/2014/main" id="{9DB13FBF-5961-467B-8B41-DCC5DE9AC73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2" name="Obraz 1631">
          <a:extLst>
            <a:ext uri="{FF2B5EF4-FFF2-40B4-BE49-F238E27FC236}">
              <a16:creationId xmlns:a16="http://schemas.microsoft.com/office/drawing/2014/main" id="{97AD3798-03BD-436F-BD19-06E7D19E1FA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3" name="Obraz 1632">
          <a:extLst>
            <a:ext uri="{FF2B5EF4-FFF2-40B4-BE49-F238E27FC236}">
              <a16:creationId xmlns:a16="http://schemas.microsoft.com/office/drawing/2014/main" id="{8543984B-E1EC-4D01-A8D4-D8012E40242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4" name="Obraz 1633">
          <a:extLst>
            <a:ext uri="{FF2B5EF4-FFF2-40B4-BE49-F238E27FC236}">
              <a16:creationId xmlns:a16="http://schemas.microsoft.com/office/drawing/2014/main" id="{53269ACD-3F51-40A2-ABDE-E56D14D3F81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5" name="Obraz 1634">
          <a:extLst>
            <a:ext uri="{FF2B5EF4-FFF2-40B4-BE49-F238E27FC236}">
              <a16:creationId xmlns:a16="http://schemas.microsoft.com/office/drawing/2014/main" id="{18E6A58D-7548-4B6E-9038-B3BB03A5560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6" name="Obraz 1635">
          <a:extLst>
            <a:ext uri="{FF2B5EF4-FFF2-40B4-BE49-F238E27FC236}">
              <a16:creationId xmlns:a16="http://schemas.microsoft.com/office/drawing/2014/main" id="{A68853B3-2E5E-4F7D-B83E-4EE38C9F54E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7" name="Obraz 1636">
          <a:extLst>
            <a:ext uri="{FF2B5EF4-FFF2-40B4-BE49-F238E27FC236}">
              <a16:creationId xmlns:a16="http://schemas.microsoft.com/office/drawing/2014/main" id="{ECB0D414-DB49-4326-82B4-D2FFEE30BA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8" name="Obraz 1637">
          <a:extLst>
            <a:ext uri="{FF2B5EF4-FFF2-40B4-BE49-F238E27FC236}">
              <a16:creationId xmlns:a16="http://schemas.microsoft.com/office/drawing/2014/main" id="{6EAB4E73-0794-42BE-8928-15E7D203983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39" name="Obraz 1638">
          <a:extLst>
            <a:ext uri="{FF2B5EF4-FFF2-40B4-BE49-F238E27FC236}">
              <a16:creationId xmlns:a16="http://schemas.microsoft.com/office/drawing/2014/main" id="{4CB9070D-9930-476F-B4DC-BB3896B8504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0" name="Obraz 11">
          <a:extLst>
            <a:ext uri="{FF2B5EF4-FFF2-40B4-BE49-F238E27FC236}">
              <a16:creationId xmlns:a16="http://schemas.microsoft.com/office/drawing/2014/main" id="{60C25CB9-D954-4EE5-AC7A-EA38F062EA72}"/>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1" name="Obraz 14">
          <a:extLst>
            <a:ext uri="{FF2B5EF4-FFF2-40B4-BE49-F238E27FC236}">
              <a16:creationId xmlns:a16="http://schemas.microsoft.com/office/drawing/2014/main" id="{A91C755B-8D68-48AC-A635-A2561B0082F9}"/>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2" name="Obraz 20">
          <a:extLst>
            <a:ext uri="{FF2B5EF4-FFF2-40B4-BE49-F238E27FC236}">
              <a16:creationId xmlns:a16="http://schemas.microsoft.com/office/drawing/2014/main" id="{2BB1E067-9492-4FC6-B43C-3D482C55D94D}"/>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3" name="Obraz 23">
          <a:extLst>
            <a:ext uri="{FF2B5EF4-FFF2-40B4-BE49-F238E27FC236}">
              <a16:creationId xmlns:a16="http://schemas.microsoft.com/office/drawing/2014/main" id="{3D093D78-959D-463E-8843-04AF8D402F3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4" name="Obraz 1800">
          <a:extLst>
            <a:ext uri="{FF2B5EF4-FFF2-40B4-BE49-F238E27FC236}">
              <a16:creationId xmlns:a16="http://schemas.microsoft.com/office/drawing/2014/main" id="{BB7AFF29-7CE4-40F5-96BF-5376A3CA1A1F}"/>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5" name="Obraz 1803">
          <a:extLst>
            <a:ext uri="{FF2B5EF4-FFF2-40B4-BE49-F238E27FC236}">
              <a16:creationId xmlns:a16="http://schemas.microsoft.com/office/drawing/2014/main" id="{B942AB96-8CD5-44BD-ABD4-E4CB2044A8BD}"/>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6" name="Obraz 1809">
          <a:extLst>
            <a:ext uri="{FF2B5EF4-FFF2-40B4-BE49-F238E27FC236}">
              <a16:creationId xmlns:a16="http://schemas.microsoft.com/office/drawing/2014/main" id="{4A91692E-406F-4DF2-8DD6-3C9E37057524}"/>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7" name="Obraz 1812">
          <a:extLst>
            <a:ext uri="{FF2B5EF4-FFF2-40B4-BE49-F238E27FC236}">
              <a16:creationId xmlns:a16="http://schemas.microsoft.com/office/drawing/2014/main" id="{A884E30F-B875-4DD8-BA3A-2AD33343A621}"/>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8" name="Obraz 1647">
          <a:extLst>
            <a:ext uri="{FF2B5EF4-FFF2-40B4-BE49-F238E27FC236}">
              <a16:creationId xmlns:a16="http://schemas.microsoft.com/office/drawing/2014/main" id="{CA604456-26FA-47E3-96DC-F40740B4C9D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49" name="Obraz 1648">
          <a:extLst>
            <a:ext uri="{FF2B5EF4-FFF2-40B4-BE49-F238E27FC236}">
              <a16:creationId xmlns:a16="http://schemas.microsoft.com/office/drawing/2014/main" id="{55148230-9BF2-4ED9-A6A9-B8C4E828ADF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0" name="Obraz 1649">
          <a:extLst>
            <a:ext uri="{FF2B5EF4-FFF2-40B4-BE49-F238E27FC236}">
              <a16:creationId xmlns:a16="http://schemas.microsoft.com/office/drawing/2014/main" id="{B2FC9F4E-DD9B-4319-8109-7F3A6DEA5A3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1" name="Obraz 1650">
          <a:extLst>
            <a:ext uri="{FF2B5EF4-FFF2-40B4-BE49-F238E27FC236}">
              <a16:creationId xmlns:a16="http://schemas.microsoft.com/office/drawing/2014/main" id="{D341BB87-8C21-4856-800E-718E3DD7D02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2" name="Obraz 1651">
          <a:extLst>
            <a:ext uri="{FF2B5EF4-FFF2-40B4-BE49-F238E27FC236}">
              <a16:creationId xmlns:a16="http://schemas.microsoft.com/office/drawing/2014/main" id="{1D6929D1-A1F2-4582-8B1B-92111EB812F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3" name="Obraz 1652">
          <a:extLst>
            <a:ext uri="{FF2B5EF4-FFF2-40B4-BE49-F238E27FC236}">
              <a16:creationId xmlns:a16="http://schemas.microsoft.com/office/drawing/2014/main" id="{E40997FF-1E37-4A2B-A6FB-0723F6200FC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4" name="Obraz 1653">
          <a:extLst>
            <a:ext uri="{FF2B5EF4-FFF2-40B4-BE49-F238E27FC236}">
              <a16:creationId xmlns:a16="http://schemas.microsoft.com/office/drawing/2014/main" id="{271B8202-5A6F-450E-BA99-C2AF7D3D1E1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5" name="Obraz 1654">
          <a:extLst>
            <a:ext uri="{FF2B5EF4-FFF2-40B4-BE49-F238E27FC236}">
              <a16:creationId xmlns:a16="http://schemas.microsoft.com/office/drawing/2014/main" id="{ACA233AD-9EAF-47D1-A07E-B853BABBC65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6" name="Obraz 1655">
          <a:extLst>
            <a:ext uri="{FF2B5EF4-FFF2-40B4-BE49-F238E27FC236}">
              <a16:creationId xmlns:a16="http://schemas.microsoft.com/office/drawing/2014/main" id="{884E45A1-376F-429B-A06B-ED26D307443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7" name="Obraz 1656">
          <a:extLst>
            <a:ext uri="{FF2B5EF4-FFF2-40B4-BE49-F238E27FC236}">
              <a16:creationId xmlns:a16="http://schemas.microsoft.com/office/drawing/2014/main" id="{9D677E22-8519-4128-A175-109F71C291A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8" name="Obraz 1657">
          <a:extLst>
            <a:ext uri="{FF2B5EF4-FFF2-40B4-BE49-F238E27FC236}">
              <a16:creationId xmlns:a16="http://schemas.microsoft.com/office/drawing/2014/main" id="{AACB2A98-3CDB-47BE-9721-9053C49F757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59" name="Obraz 1658">
          <a:extLst>
            <a:ext uri="{FF2B5EF4-FFF2-40B4-BE49-F238E27FC236}">
              <a16:creationId xmlns:a16="http://schemas.microsoft.com/office/drawing/2014/main" id="{913E99EA-FB31-4B75-B019-7240E81E3A6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0" name="Obraz 1659">
          <a:extLst>
            <a:ext uri="{FF2B5EF4-FFF2-40B4-BE49-F238E27FC236}">
              <a16:creationId xmlns:a16="http://schemas.microsoft.com/office/drawing/2014/main" id="{C6BB3FF2-7CAF-440F-A108-079240D8349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1" name="Obraz 1660">
          <a:extLst>
            <a:ext uri="{FF2B5EF4-FFF2-40B4-BE49-F238E27FC236}">
              <a16:creationId xmlns:a16="http://schemas.microsoft.com/office/drawing/2014/main" id="{6948AE12-79CE-4625-99D1-1CC6BCB4A47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2" name="Obraz 1661">
          <a:extLst>
            <a:ext uri="{FF2B5EF4-FFF2-40B4-BE49-F238E27FC236}">
              <a16:creationId xmlns:a16="http://schemas.microsoft.com/office/drawing/2014/main" id="{30B85D04-E23F-41B0-8B1A-363AB832B28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3" name="Obraz 1662">
          <a:extLst>
            <a:ext uri="{FF2B5EF4-FFF2-40B4-BE49-F238E27FC236}">
              <a16:creationId xmlns:a16="http://schemas.microsoft.com/office/drawing/2014/main" id="{515EDAC4-BFFA-4E0F-8198-EE3AE71FEFE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4" name="Obraz 11">
          <a:extLst>
            <a:ext uri="{FF2B5EF4-FFF2-40B4-BE49-F238E27FC236}">
              <a16:creationId xmlns:a16="http://schemas.microsoft.com/office/drawing/2014/main" id="{BFAA54D9-A66C-462D-951B-0C67024C4610}"/>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5" name="Obraz 14">
          <a:extLst>
            <a:ext uri="{FF2B5EF4-FFF2-40B4-BE49-F238E27FC236}">
              <a16:creationId xmlns:a16="http://schemas.microsoft.com/office/drawing/2014/main" id="{D5C2B386-8DA2-412B-B35D-289DCA14956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6" name="Obraz 20">
          <a:extLst>
            <a:ext uri="{FF2B5EF4-FFF2-40B4-BE49-F238E27FC236}">
              <a16:creationId xmlns:a16="http://schemas.microsoft.com/office/drawing/2014/main" id="{D5A28DB1-BB0C-4227-9B98-4850CAC8217E}"/>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7" name="Obraz 23">
          <a:extLst>
            <a:ext uri="{FF2B5EF4-FFF2-40B4-BE49-F238E27FC236}">
              <a16:creationId xmlns:a16="http://schemas.microsoft.com/office/drawing/2014/main" id="{8434B3E8-CFD8-4204-9F65-FFDC64FA448B}"/>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8" name="Obraz 1800">
          <a:extLst>
            <a:ext uri="{FF2B5EF4-FFF2-40B4-BE49-F238E27FC236}">
              <a16:creationId xmlns:a16="http://schemas.microsoft.com/office/drawing/2014/main" id="{6346E2DB-3170-4F03-AE7F-14DF36FDC4B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69" name="Obraz 1803">
          <a:extLst>
            <a:ext uri="{FF2B5EF4-FFF2-40B4-BE49-F238E27FC236}">
              <a16:creationId xmlns:a16="http://schemas.microsoft.com/office/drawing/2014/main" id="{0BDCA2D4-C7B9-47E7-8601-0B0AB38C1EBA}"/>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0" name="Obraz 1809">
          <a:extLst>
            <a:ext uri="{FF2B5EF4-FFF2-40B4-BE49-F238E27FC236}">
              <a16:creationId xmlns:a16="http://schemas.microsoft.com/office/drawing/2014/main" id="{27F7EA60-07BB-4AF7-BBF6-435358988B17}"/>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1" name="Obraz 1812">
          <a:extLst>
            <a:ext uri="{FF2B5EF4-FFF2-40B4-BE49-F238E27FC236}">
              <a16:creationId xmlns:a16="http://schemas.microsoft.com/office/drawing/2014/main" id="{FB84617D-CA09-421C-A7A2-0E2AA3CAD6E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2" name="Obraz 1671">
          <a:extLst>
            <a:ext uri="{FF2B5EF4-FFF2-40B4-BE49-F238E27FC236}">
              <a16:creationId xmlns:a16="http://schemas.microsoft.com/office/drawing/2014/main" id="{5C567E9E-A030-401D-8B69-39A1073E10B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3" name="Obraz 1672">
          <a:extLst>
            <a:ext uri="{FF2B5EF4-FFF2-40B4-BE49-F238E27FC236}">
              <a16:creationId xmlns:a16="http://schemas.microsoft.com/office/drawing/2014/main" id="{3FBF3FDD-E7EE-43D2-8C71-FFD961632E8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4" name="Obraz 1673">
          <a:extLst>
            <a:ext uri="{FF2B5EF4-FFF2-40B4-BE49-F238E27FC236}">
              <a16:creationId xmlns:a16="http://schemas.microsoft.com/office/drawing/2014/main" id="{A567CDD7-E16E-433A-8690-946E208EEE4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5" name="Obraz 1674">
          <a:extLst>
            <a:ext uri="{FF2B5EF4-FFF2-40B4-BE49-F238E27FC236}">
              <a16:creationId xmlns:a16="http://schemas.microsoft.com/office/drawing/2014/main" id="{3DE83C79-34FC-462A-903A-9B28914AC16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6" name="Obraz 1675">
          <a:extLst>
            <a:ext uri="{FF2B5EF4-FFF2-40B4-BE49-F238E27FC236}">
              <a16:creationId xmlns:a16="http://schemas.microsoft.com/office/drawing/2014/main" id="{B71DD942-78FE-4C6F-B504-52203C70F23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7" name="Obraz 1676">
          <a:extLst>
            <a:ext uri="{FF2B5EF4-FFF2-40B4-BE49-F238E27FC236}">
              <a16:creationId xmlns:a16="http://schemas.microsoft.com/office/drawing/2014/main" id="{EDCF67F2-6603-4520-8822-A54D8C5E570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8" name="Obraz 1677">
          <a:extLst>
            <a:ext uri="{FF2B5EF4-FFF2-40B4-BE49-F238E27FC236}">
              <a16:creationId xmlns:a16="http://schemas.microsoft.com/office/drawing/2014/main" id="{67325614-F1AB-4B48-92A1-FC95EE16539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79" name="Obraz 1678">
          <a:extLst>
            <a:ext uri="{FF2B5EF4-FFF2-40B4-BE49-F238E27FC236}">
              <a16:creationId xmlns:a16="http://schemas.microsoft.com/office/drawing/2014/main" id="{41294B27-7D89-4A2A-81C4-F660CFCB001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0" name="Obraz 1679">
          <a:extLst>
            <a:ext uri="{FF2B5EF4-FFF2-40B4-BE49-F238E27FC236}">
              <a16:creationId xmlns:a16="http://schemas.microsoft.com/office/drawing/2014/main" id="{1D971249-0829-4886-AE8E-0939E578F11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1" name="Obraz 1680">
          <a:extLst>
            <a:ext uri="{FF2B5EF4-FFF2-40B4-BE49-F238E27FC236}">
              <a16:creationId xmlns:a16="http://schemas.microsoft.com/office/drawing/2014/main" id="{3A5F0540-362D-4686-B3F4-8F774092D5D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2" name="Obraz 1681">
          <a:extLst>
            <a:ext uri="{FF2B5EF4-FFF2-40B4-BE49-F238E27FC236}">
              <a16:creationId xmlns:a16="http://schemas.microsoft.com/office/drawing/2014/main" id="{B01928F2-7779-46A4-873A-D6E60D3AB55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3" name="Obraz 1682">
          <a:extLst>
            <a:ext uri="{FF2B5EF4-FFF2-40B4-BE49-F238E27FC236}">
              <a16:creationId xmlns:a16="http://schemas.microsoft.com/office/drawing/2014/main" id="{3C18D899-0775-42FF-A1D0-ED71C0FA011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4" name="Obraz 1683">
          <a:extLst>
            <a:ext uri="{FF2B5EF4-FFF2-40B4-BE49-F238E27FC236}">
              <a16:creationId xmlns:a16="http://schemas.microsoft.com/office/drawing/2014/main" id="{8101C9D2-8892-4DDB-86E4-8BD67C556C2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5" name="Obraz 1684">
          <a:extLst>
            <a:ext uri="{FF2B5EF4-FFF2-40B4-BE49-F238E27FC236}">
              <a16:creationId xmlns:a16="http://schemas.microsoft.com/office/drawing/2014/main" id="{F3AA03A2-0F4A-4CDF-A3E4-634D6211721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6" name="Obraz 1685">
          <a:extLst>
            <a:ext uri="{FF2B5EF4-FFF2-40B4-BE49-F238E27FC236}">
              <a16:creationId xmlns:a16="http://schemas.microsoft.com/office/drawing/2014/main" id="{4AC82B78-5B94-4434-81CA-64D36040E12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7" name="Obraz 1686">
          <a:extLst>
            <a:ext uri="{FF2B5EF4-FFF2-40B4-BE49-F238E27FC236}">
              <a16:creationId xmlns:a16="http://schemas.microsoft.com/office/drawing/2014/main" id="{E22B3A7C-815B-41C7-90A8-A6546AA660E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8" name="Obraz 11">
          <a:extLst>
            <a:ext uri="{FF2B5EF4-FFF2-40B4-BE49-F238E27FC236}">
              <a16:creationId xmlns:a16="http://schemas.microsoft.com/office/drawing/2014/main" id="{F895AE00-F35A-4683-9812-11D6E200F8CD}"/>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89" name="Obraz 14">
          <a:extLst>
            <a:ext uri="{FF2B5EF4-FFF2-40B4-BE49-F238E27FC236}">
              <a16:creationId xmlns:a16="http://schemas.microsoft.com/office/drawing/2014/main" id="{5274F4A9-23BB-43B1-8B45-A851136120F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0" name="Obraz 20">
          <a:extLst>
            <a:ext uri="{FF2B5EF4-FFF2-40B4-BE49-F238E27FC236}">
              <a16:creationId xmlns:a16="http://schemas.microsoft.com/office/drawing/2014/main" id="{E4ECACA8-4310-4314-AE93-86F23F61859B}"/>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1" name="Obraz 23">
          <a:extLst>
            <a:ext uri="{FF2B5EF4-FFF2-40B4-BE49-F238E27FC236}">
              <a16:creationId xmlns:a16="http://schemas.microsoft.com/office/drawing/2014/main" id="{B3F3E5CA-B51A-4A36-A47F-EDFF887FABC4}"/>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2" name="Obraz 1800">
          <a:extLst>
            <a:ext uri="{FF2B5EF4-FFF2-40B4-BE49-F238E27FC236}">
              <a16:creationId xmlns:a16="http://schemas.microsoft.com/office/drawing/2014/main" id="{A004D25B-87AF-40C2-AE6B-2253E1AEAED7}"/>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3" name="Obraz 1803">
          <a:extLst>
            <a:ext uri="{FF2B5EF4-FFF2-40B4-BE49-F238E27FC236}">
              <a16:creationId xmlns:a16="http://schemas.microsoft.com/office/drawing/2014/main" id="{8D012AC6-C1AB-4280-A297-36BA60C396B3}"/>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4" name="Obraz 1809">
          <a:extLst>
            <a:ext uri="{FF2B5EF4-FFF2-40B4-BE49-F238E27FC236}">
              <a16:creationId xmlns:a16="http://schemas.microsoft.com/office/drawing/2014/main" id="{BCC9125C-8947-47AF-9231-AA045BE944B4}"/>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5" name="Obraz 1812">
          <a:extLst>
            <a:ext uri="{FF2B5EF4-FFF2-40B4-BE49-F238E27FC236}">
              <a16:creationId xmlns:a16="http://schemas.microsoft.com/office/drawing/2014/main" id="{2CDAF678-A581-4BB2-A91A-195A66F3F2A8}"/>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6" name="Obraz 1695">
          <a:extLst>
            <a:ext uri="{FF2B5EF4-FFF2-40B4-BE49-F238E27FC236}">
              <a16:creationId xmlns:a16="http://schemas.microsoft.com/office/drawing/2014/main" id="{1062D3F4-E249-4D75-91B7-C5028EB2883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7" name="Obraz 1696">
          <a:extLst>
            <a:ext uri="{FF2B5EF4-FFF2-40B4-BE49-F238E27FC236}">
              <a16:creationId xmlns:a16="http://schemas.microsoft.com/office/drawing/2014/main" id="{796B1672-C2C5-44CB-9384-A9DB40DD816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8" name="Obraz 1697">
          <a:extLst>
            <a:ext uri="{FF2B5EF4-FFF2-40B4-BE49-F238E27FC236}">
              <a16:creationId xmlns:a16="http://schemas.microsoft.com/office/drawing/2014/main" id="{6323FEC8-0E0C-40E2-B962-78B1E961E5B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699" name="Obraz 1698">
          <a:extLst>
            <a:ext uri="{FF2B5EF4-FFF2-40B4-BE49-F238E27FC236}">
              <a16:creationId xmlns:a16="http://schemas.microsoft.com/office/drawing/2014/main" id="{07070B47-944F-4A74-88FE-DFB1C146EAD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0" name="Obraz 1699">
          <a:extLst>
            <a:ext uri="{FF2B5EF4-FFF2-40B4-BE49-F238E27FC236}">
              <a16:creationId xmlns:a16="http://schemas.microsoft.com/office/drawing/2014/main" id="{6F8ADC04-842B-4756-B879-2CEA3A254C5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1" name="Obraz 1700">
          <a:extLst>
            <a:ext uri="{FF2B5EF4-FFF2-40B4-BE49-F238E27FC236}">
              <a16:creationId xmlns:a16="http://schemas.microsoft.com/office/drawing/2014/main" id="{6F076772-6492-4B3E-8824-72AE0345191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2" name="Obraz 1701">
          <a:extLst>
            <a:ext uri="{FF2B5EF4-FFF2-40B4-BE49-F238E27FC236}">
              <a16:creationId xmlns:a16="http://schemas.microsoft.com/office/drawing/2014/main" id="{EC33E4CC-19E1-4007-8C10-820B1400518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3" name="Obraz 1702">
          <a:extLst>
            <a:ext uri="{FF2B5EF4-FFF2-40B4-BE49-F238E27FC236}">
              <a16:creationId xmlns:a16="http://schemas.microsoft.com/office/drawing/2014/main" id="{6ACF26A1-EFA4-4C89-B94F-B89CED02CC1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4" name="Obraz 1703">
          <a:extLst>
            <a:ext uri="{FF2B5EF4-FFF2-40B4-BE49-F238E27FC236}">
              <a16:creationId xmlns:a16="http://schemas.microsoft.com/office/drawing/2014/main" id="{44402540-F91E-4152-909E-E29B0957689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5" name="Obraz 1704">
          <a:extLst>
            <a:ext uri="{FF2B5EF4-FFF2-40B4-BE49-F238E27FC236}">
              <a16:creationId xmlns:a16="http://schemas.microsoft.com/office/drawing/2014/main" id="{7AD461ED-E555-4B0D-87B0-AFA4F69904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6" name="Obraz 1705">
          <a:extLst>
            <a:ext uri="{FF2B5EF4-FFF2-40B4-BE49-F238E27FC236}">
              <a16:creationId xmlns:a16="http://schemas.microsoft.com/office/drawing/2014/main" id="{EE667B05-4831-42F9-A302-C7FD75A381E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7" name="Obraz 1706">
          <a:extLst>
            <a:ext uri="{FF2B5EF4-FFF2-40B4-BE49-F238E27FC236}">
              <a16:creationId xmlns:a16="http://schemas.microsoft.com/office/drawing/2014/main" id="{8DC69939-B8E6-4658-8D01-1DCF7C6F534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8" name="Obraz 1707">
          <a:extLst>
            <a:ext uri="{FF2B5EF4-FFF2-40B4-BE49-F238E27FC236}">
              <a16:creationId xmlns:a16="http://schemas.microsoft.com/office/drawing/2014/main" id="{6F151D16-FF24-494D-AE7C-994E2A411F5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09" name="Obraz 1708">
          <a:extLst>
            <a:ext uri="{FF2B5EF4-FFF2-40B4-BE49-F238E27FC236}">
              <a16:creationId xmlns:a16="http://schemas.microsoft.com/office/drawing/2014/main" id="{422CDB4F-E632-42B9-9A01-8B1CB447B17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0" name="Obraz 1709">
          <a:extLst>
            <a:ext uri="{FF2B5EF4-FFF2-40B4-BE49-F238E27FC236}">
              <a16:creationId xmlns:a16="http://schemas.microsoft.com/office/drawing/2014/main" id="{12078C17-BB90-4C8D-A86C-327462CF35A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1" name="Obraz 1710">
          <a:extLst>
            <a:ext uri="{FF2B5EF4-FFF2-40B4-BE49-F238E27FC236}">
              <a16:creationId xmlns:a16="http://schemas.microsoft.com/office/drawing/2014/main" id="{3C2B8552-6158-4403-8049-717BE07CF56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2" name="Obraz 11">
          <a:extLst>
            <a:ext uri="{FF2B5EF4-FFF2-40B4-BE49-F238E27FC236}">
              <a16:creationId xmlns:a16="http://schemas.microsoft.com/office/drawing/2014/main" id="{2F684E8F-399C-426A-B15D-F6D79DE13636}"/>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3" name="Obraz 14">
          <a:extLst>
            <a:ext uri="{FF2B5EF4-FFF2-40B4-BE49-F238E27FC236}">
              <a16:creationId xmlns:a16="http://schemas.microsoft.com/office/drawing/2014/main" id="{AEF9F8D1-42B7-4A55-9F3D-3F917A17BF1F}"/>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4" name="Obraz 20">
          <a:extLst>
            <a:ext uri="{FF2B5EF4-FFF2-40B4-BE49-F238E27FC236}">
              <a16:creationId xmlns:a16="http://schemas.microsoft.com/office/drawing/2014/main" id="{8B667AB8-EFFC-4DD6-BCF3-C1E2573C6C7F}"/>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5" name="Obraz 23">
          <a:extLst>
            <a:ext uri="{FF2B5EF4-FFF2-40B4-BE49-F238E27FC236}">
              <a16:creationId xmlns:a16="http://schemas.microsoft.com/office/drawing/2014/main" id="{7E294F03-642D-4C2D-8DDF-7767774A8F4A}"/>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6" name="Obraz 1800">
          <a:extLst>
            <a:ext uri="{FF2B5EF4-FFF2-40B4-BE49-F238E27FC236}">
              <a16:creationId xmlns:a16="http://schemas.microsoft.com/office/drawing/2014/main" id="{113D48A0-6B27-4E14-8186-50DA30082BF4}"/>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7" name="Obraz 1803">
          <a:extLst>
            <a:ext uri="{FF2B5EF4-FFF2-40B4-BE49-F238E27FC236}">
              <a16:creationId xmlns:a16="http://schemas.microsoft.com/office/drawing/2014/main" id="{01744FD2-FB51-4BBF-AD05-8D29CDF3B6CC}"/>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8" name="Obraz 1809">
          <a:extLst>
            <a:ext uri="{FF2B5EF4-FFF2-40B4-BE49-F238E27FC236}">
              <a16:creationId xmlns:a16="http://schemas.microsoft.com/office/drawing/2014/main" id="{2754D2E4-5B74-446C-BA82-4D908BADEEA1}"/>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19" name="Obraz 1812">
          <a:extLst>
            <a:ext uri="{FF2B5EF4-FFF2-40B4-BE49-F238E27FC236}">
              <a16:creationId xmlns:a16="http://schemas.microsoft.com/office/drawing/2014/main" id="{7E36A276-4516-46EC-B6CB-B730D0E66460}"/>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0" name="Obraz 1719">
          <a:extLst>
            <a:ext uri="{FF2B5EF4-FFF2-40B4-BE49-F238E27FC236}">
              <a16:creationId xmlns:a16="http://schemas.microsoft.com/office/drawing/2014/main" id="{EBDBCBE4-647A-4C7D-B385-4993985BE6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1" name="Obraz 1720">
          <a:extLst>
            <a:ext uri="{FF2B5EF4-FFF2-40B4-BE49-F238E27FC236}">
              <a16:creationId xmlns:a16="http://schemas.microsoft.com/office/drawing/2014/main" id="{0E341249-FF03-4513-9FF8-4FE1FF04B98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2" name="Obraz 1721">
          <a:extLst>
            <a:ext uri="{FF2B5EF4-FFF2-40B4-BE49-F238E27FC236}">
              <a16:creationId xmlns:a16="http://schemas.microsoft.com/office/drawing/2014/main" id="{7CDA6D6A-D561-4136-B3A0-D03D3CE2E5A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3" name="Obraz 1722">
          <a:extLst>
            <a:ext uri="{FF2B5EF4-FFF2-40B4-BE49-F238E27FC236}">
              <a16:creationId xmlns:a16="http://schemas.microsoft.com/office/drawing/2014/main" id="{928B1251-984A-48AF-9C25-7F723237DB3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4" name="Obraz 1723">
          <a:extLst>
            <a:ext uri="{FF2B5EF4-FFF2-40B4-BE49-F238E27FC236}">
              <a16:creationId xmlns:a16="http://schemas.microsoft.com/office/drawing/2014/main" id="{47D8CC86-414C-40B3-87C5-D82DE87B5D6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5" name="Obraz 1724">
          <a:extLst>
            <a:ext uri="{FF2B5EF4-FFF2-40B4-BE49-F238E27FC236}">
              <a16:creationId xmlns:a16="http://schemas.microsoft.com/office/drawing/2014/main" id="{02AB46BE-C5CD-4621-A22B-F41F62C441B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6" name="Obraz 1725">
          <a:extLst>
            <a:ext uri="{FF2B5EF4-FFF2-40B4-BE49-F238E27FC236}">
              <a16:creationId xmlns:a16="http://schemas.microsoft.com/office/drawing/2014/main" id="{EF8EB86C-8FD1-4562-933D-BC36437D4BA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7" name="Obraz 1726">
          <a:extLst>
            <a:ext uri="{FF2B5EF4-FFF2-40B4-BE49-F238E27FC236}">
              <a16:creationId xmlns:a16="http://schemas.microsoft.com/office/drawing/2014/main" id="{3012DAA0-B98E-4579-8075-70BF9B6985D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8" name="Obraz 1727">
          <a:extLst>
            <a:ext uri="{FF2B5EF4-FFF2-40B4-BE49-F238E27FC236}">
              <a16:creationId xmlns:a16="http://schemas.microsoft.com/office/drawing/2014/main" id="{50FE67F6-AF9A-40EB-92EF-E2B4A85CB34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29" name="Obraz 1728">
          <a:extLst>
            <a:ext uri="{FF2B5EF4-FFF2-40B4-BE49-F238E27FC236}">
              <a16:creationId xmlns:a16="http://schemas.microsoft.com/office/drawing/2014/main" id="{68C0EAE8-503A-4D0F-A353-F6C16B51C5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0" name="Obraz 1729">
          <a:extLst>
            <a:ext uri="{FF2B5EF4-FFF2-40B4-BE49-F238E27FC236}">
              <a16:creationId xmlns:a16="http://schemas.microsoft.com/office/drawing/2014/main" id="{481AEA9D-EC40-4761-962D-106D79A9A8E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1" name="Obraz 1730">
          <a:extLst>
            <a:ext uri="{FF2B5EF4-FFF2-40B4-BE49-F238E27FC236}">
              <a16:creationId xmlns:a16="http://schemas.microsoft.com/office/drawing/2014/main" id="{DBA8D220-A022-43F5-A20E-9948BA21A43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2" name="Obraz 1731">
          <a:extLst>
            <a:ext uri="{FF2B5EF4-FFF2-40B4-BE49-F238E27FC236}">
              <a16:creationId xmlns:a16="http://schemas.microsoft.com/office/drawing/2014/main" id="{2E5B7021-4774-4596-ABF2-3389292671E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3" name="Obraz 1732">
          <a:extLst>
            <a:ext uri="{FF2B5EF4-FFF2-40B4-BE49-F238E27FC236}">
              <a16:creationId xmlns:a16="http://schemas.microsoft.com/office/drawing/2014/main" id="{D3B033C1-0003-4479-915D-15A36FA304C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4" name="Obraz 1733">
          <a:extLst>
            <a:ext uri="{FF2B5EF4-FFF2-40B4-BE49-F238E27FC236}">
              <a16:creationId xmlns:a16="http://schemas.microsoft.com/office/drawing/2014/main" id="{AEF9E084-A5BA-4BBA-BB6F-45779A04BE5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5" name="Obraz 1734">
          <a:extLst>
            <a:ext uri="{FF2B5EF4-FFF2-40B4-BE49-F238E27FC236}">
              <a16:creationId xmlns:a16="http://schemas.microsoft.com/office/drawing/2014/main" id="{532558DF-E941-4667-B315-B435AB99C1B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6" name="Obraz 11">
          <a:extLst>
            <a:ext uri="{FF2B5EF4-FFF2-40B4-BE49-F238E27FC236}">
              <a16:creationId xmlns:a16="http://schemas.microsoft.com/office/drawing/2014/main" id="{44661E50-3EF8-45B0-B300-F0E37E64F520}"/>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7" name="Obraz 14">
          <a:extLst>
            <a:ext uri="{FF2B5EF4-FFF2-40B4-BE49-F238E27FC236}">
              <a16:creationId xmlns:a16="http://schemas.microsoft.com/office/drawing/2014/main" id="{F97B9B12-39BB-409D-98A3-8E090A841A7D}"/>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8" name="Obraz 20">
          <a:extLst>
            <a:ext uri="{FF2B5EF4-FFF2-40B4-BE49-F238E27FC236}">
              <a16:creationId xmlns:a16="http://schemas.microsoft.com/office/drawing/2014/main" id="{2C9218CB-A223-4B71-A2F6-DAAF5BC1CB0B}"/>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39" name="Obraz 23">
          <a:extLst>
            <a:ext uri="{FF2B5EF4-FFF2-40B4-BE49-F238E27FC236}">
              <a16:creationId xmlns:a16="http://schemas.microsoft.com/office/drawing/2014/main" id="{6849F4AC-A2AB-4E77-A28F-65928C4D4DBC}"/>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0" name="Obraz 1800">
          <a:extLst>
            <a:ext uri="{FF2B5EF4-FFF2-40B4-BE49-F238E27FC236}">
              <a16:creationId xmlns:a16="http://schemas.microsoft.com/office/drawing/2014/main" id="{385F5022-70B3-420F-833A-B9ACDD28335D}"/>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1" name="Obraz 1803">
          <a:extLst>
            <a:ext uri="{FF2B5EF4-FFF2-40B4-BE49-F238E27FC236}">
              <a16:creationId xmlns:a16="http://schemas.microsoft.com/office/drawing/2014/main" id="{C1BBE7F6-B4A6-4EAD-8A19-DCC5C0FE1FE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2" name="Obraz 1809">
          <a:extLst>
            <a:ext uri="{FF2B5EF4-FFF2-40B4-BE49-F238E27FC236}">
              <a16:creationId xmlns:a16="http://schemas.microsoft.com/office/drawing/2014/main" id="{37FCD039-2261-4EC1-B508-99165A736F4D}"/>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3" name="Obraz 1812">
          <a:extLst>
            <a:ext uri="{FF2B5EF4-FFF2-40B4-BE49-F238E27FC236}">
              <a16:creationId xmlns:a16="http://schemas.microsoft.com/office/drawing/2014/main" id="{02CA8FEB-4788-4FC3-BD0C-9206E4EE3075}"/>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4" name="Obraz 1743">
          <a:extLst>
            <a:ext uri="{FF2B5EF4-FFF2-40B4-BE49-F238E27FC236}">
              <a16:creationId xmlns:a16="http://schemas.microsoft.com/office/drawing/2014/main" id="{A1168288-7B51-4E76-92AD-2AFEED83138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5" name="Obraz 1744">
          <a:extLst>
            <a:ext uri="{FF2B5EF4-FFF2-40B4-BE49-F238E27FC236}">
              <a16:creationId xmlns:a16="http://schemas.microsoft.com/office/drawing/2014/main" id="{298851BE-14A0-493A-B1D0-0E3463B9953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6" name="Obraz 1745">
          <a:extLst>
            <a:ext uri="{FF2B5EF4-FFF2-40B4-BE49-F238E27FC236}">
              <a16:creationId xmlns:a16="http://schemas.microsoft.com/office/drawing/2014/main" id="{C9E1B481-E9FF-48C5-8FA9-00C55108AFD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7" name="Obraz 1746">
          <a:extLst>
            <a:ext uri="{FF2B5EF4-FFF2-40B4-BE49-F238E27FC236}">
              <a16:creationId xmlns:a16="http://schemas.microsoft.com/office/drawing/2014/main" id="{9CE214F9-E11E-4B99-92B8-8FB4E54EC85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8" name="Obraz 1747">
          <a:extLst>
            <a:ext uri="{FF2B5EF4-FFF2-40B4-BE49-F238E27FC236}">
              <a16:creationId xmlns:a16="http://schemas.microsoft.com/office/drawing/2014/main" id="{D7F36196-4A5F-49DF-854D-32D2400D7E3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49" name="Obraz 1748">
          <a:extLst>
            <a:ext uri="{FF2B5EF4-FFF2-40B4-BE49-F238E27FC236}">
              <a16:creationId xmlns:a16="http://schemas.microsoft.com/office/drawing/2014/main" id="{644AC573-CE46-4169-85DB-C52050528EF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0" name="Obraz 1749">
          <a:extLst>
            <a:ext uri="{FF2B5EF4-FFF2-40B4-BE49-F238E27FC236}">
              <a16:creationId xmlns:a16="http://schemas.microsoft.com/office/drawing/2014/main" id="{245C010B-B2D4-41FB-B6AB-2B50D20ED8C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1" name="Obraz 1750">
          <a:extLst>
            <a:ext uri="{FF2B5EF4-FFF2-40B4-BE49-F238E27FC236}">
              <a16:creationId xmlns:a16="http://schemas.microsoft.com/office/drawing/2014/main" id="{0AF9100F-7BE7-4711-9D7A-2B8C221AB5D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2" name="Obraz 1751">
          <a:extLst>
            <a:ext uri="{FF2B5EF4-FFF2-40B4-BE49-F238E27FC236}">
              <a16:creationId xmlns:a16="http://schemas.microsoft.com/office/drawing/2014/main" id="{17AB136E-5890-4866-AE24-22CFB1C4136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3" name="Obraz 1752">
          <a:extLst>
            <a:ext uri="{FF2B5EF4-FFF2-40B4-BE49-F238E27FC236}">
              <a16:creationId xmlns:a16="http://schemas.microsoft.com/office/drawing/2014/main" id="{0E918AEF-6DEA-4B9A-B3CC-AD16A39593A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4" name="Obraz 1753">
          <a:extLst>
            <a:ext uri="{FF2B5EF4-FFF2-40B4-BE49-F238E27FC236}">
              <a16:creationId xmlns:a16="http://schemas.microsoft.com/office/drawing/2014/main" id="{6243690B-F441-4D35-8B49-9A84A0AF66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5" name="Obraz 1754">
          <a:extLst>
            <a:ext uri="{FF2B5EF4-FFF2-40B4-BE49-F238E27FC236}">
              <a16:creationId xmlns:a16="http://schemas.microsoft.com/office/drawing/2014/main" id="{3CF05A33-323B-4156-87F4-9F6C0EEE7B4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6" name="Obraz 1755">
          <a:extLst>
            <a:ext uri="{FF2B5EF4-FFF2-40B4-BE49-F238E27FC236}">
              <a16:creationId xmlns:a16="http://schemas.microsoft.com/office/drawing/2014/main" id="{2B58CA4D-B2A9-4C2A-BE1E-88C2886D08E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7" name="Obraz 1756">
          <a:extLst>
            <a:ext uri="{FF2B5EF4-FFF2-40B4-BE49-F238E27FC236}">
              <a16:creationId xmlns:a16="http://schemas.microsoft.com/office/drawing/2014/main" id="{33301547-AF5A-4811-8804-FDE2643C65A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8" name="Obraz 1757">
          <a:extLst>
            <a:ext uri="{FF2B5EF4-FFF2-40B4-BE49-F238E27FC236}">
              <a16:creationId xmlns:a16="http://schemas.microsoft.com/office/drawing/2014/main" id="{D31BD355-3B15-4E9A-99F9-56F0F4D7342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59" name="Obraz 1758">
          <a:extLst>
            <a:ext uri="{FF2B5EF4-FFF2-40B4-BE49-F238E27FC236}">
              <a16:creationId xmlns:a16="http://schemas.microsoft.com/office/drawing/2014/main" id="{E91A6F34-7738-4303-90ED-5123F73FE33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0" name="Obraz 11">
          <a:extLst>
            <a:ext uri="{FF2B5EF4-FFF2-40B4-BE49-F238E27FC236}">
              <a16:creationId xmlns:a16="http://schemas.microsoft.com/office/drawing/2014/main" id="{21166E09-C2D3-4AFC-8F51-62F44D51F24A}"/>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1" name="Obraz 14">
          <a:extLst>
            <a:ext uri="{FF2B5EF4-FFF2-40B4-BE49-F238E27FC236}">
              <a16:creationId xmlns:a16="http://schemas.microsoft.com/office/drawing/2014/main" id="{37D8ABA8-8801-453F-932B-086219BEB7D0}"/>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2" name="Obraz 20">
          <a:extLst>
            <a:ext uri="{FF2B5EF4-FFF2-40B4-BE49-F238E27FC236}">
              <a16:creationId xmlns:a16="http://schemas.microsoft.com/office/drawing/2014/main" id="{481A82D2-393D-4C65-9C35-4CF3E14637A5}"/>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3" name="Obraz 23">
          <a:extLst>
            <a:ext uri="{FF2B5EF4-FFF2-40B4-BE49-F238E27FC236}">
              <a16:creationId xmlns:a16="http://schemas.microsoft.com/office/drawing/2014/main" id="{B9360FB0-0A72-49DC-94C4-CF827031740C}"/>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4" name="Obraz 1800">
          <a:extLst>
            <a:ext uri="{FF2B5EF4-FFF2-40B4-BE49-F238E27FC236}">
              <a16:creationId xmlns:a16="http://schemas.microsoft.com/office/drawing/2014/main" id="{7C7A35FE-BB0D-4CBC-AB9C-A12B65546F63}"/>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5" name="Obraz 1803">
          <a:extLst>
            <a:ext uri="{FF2B5EF4-FFF2-40B4-BE49-F238E27FC236}">
              <a16:creationId xmlns:a16="http://schemas.microsoft.com/office/drawing/2014/main" id="{B318B74B-56FD-4474-834F-9ECD43BFA90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6" name="Obraz 1809">
          <a:extLst>
            <a:ext uri="{FF2B5EF4-FFF2-40B4-BE49-F238E27FC236}">
              <a16:creationId xmlns:a16="http://schemas.microsoft.com/office/drawing/2014/main" id="{435DF494-5264-4B5D-8F76-A712C922345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7" name="Obraz 1812">
          <a:extLst>
            <a:ext uri="{FF2B5EF4-FFF2-40B4-BE49-F238E27FC236}">
              <a16:creationId xmlns:a16="http://schemas.microsoft.com/office/drawing/2014/main" id="{FD7E0060-6746-4FDC-9D41-577870EDF89C}"/>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8" name="Obraz 1767">
          <a:extLst>
            <a:ext uri="{FF2B5EF4-FFF2-40B4-BE49-F238E27FC236}">
              <a16:creationId xmlns:a16="http://schemas.microsoft.com/office/drawing/2014/main" id="{7859362E-19FA-4C3D-85D3-B69626A7013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69" name="Obraz 1768">
          <a:extLst>
            <a:ext uri="{FF2B5EF4-FFF2-40B4-BE49-F238E27FC236}">
              <a16:creationId xmlns:a16="http://schemas.microsoft.com/office/drawing/2014/main" id="{0979842D-3B74-4803-900D-39905914D6F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0" name="Obraz 1769">
          <a:extLst>
            <a:ext uri="{FF2B5EF4-FFF2-40B4-BE49-F238E27FC236}">
              <a16:creationId xmlns:a16="http://schemas.microsoft.com/office/drawing/2014/main" id="{2EB2832F-CE59-4835-AE45-982EC64961A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1" name="Obraz 1770">
          <a:extLst>
            <a:ext uri="{FF2B5EF4-FFF2-40B4-BE49-F238E27FC236}">
              <a16:creationId xmlns:a16="http://schemas.microsoft.com/office/drawing/2014/main" id="{4DCE8F22-4C57-4CC1-827F-B8E299DE8C8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2" name="Obraz 1771">
          <a:extLst>
            <a:ext uri="{FF2B5EF4-FFF2-40B4-BE49-F238E27FC236}">
              <a16:creationId xmlns:a16="http://schemas.microsoft.com/office/drawing/2014/main" id="{A7A811B1-DDCF-412A-B220-885D9E24978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3" name="Obraz 1772">
          <a:extLst>
            <a:ext uri="{FF2B5EF4-FFF2-40B4-BE49-F238E27FC236}">
              <a16:creationId xmlns:a16="http://schemas.microsoft.com/office/drawing/2014/main" id="{3E76C9C5-EB67-4035-896A-FFDBFF3B369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4" name="Obraz 1773">
          <a:extLst>
            <a:ext uri="{FF2B5EF4-FFF2-40B4-BE49-F238E27FC236}">
              <a16:creationId xmlns:a16="http://schemas.microsoft.com/office/drawing/2014/main" id="{7B59C1A6-DA5D-4265-B99F-651073738AF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5" name="Obraz 1774">
          <a:extLst>
            <a:ext uri="{FF2B5EF4-FFF2-40B4-BE49-F238E27FC236}">
              <a16:creationId xmlns:a16="http://schemas.microsoft.com/office/drawing/2014/main" id="{59CACAA1-D34F-46C2-A702-1152602BA94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6" name="Obraz 1775">
          <a:extLst>
            <a:ext uri="{FF2B5EF4-FFF2-40B4-BE49-F238E27FC236}">
              <a16:creationId xmlns:a16="http://schemas.microsoft.com/office/drawing/2014/main" id="{49266C34-44A0-48A8-8A01-D08A5A72DB6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7" name="Obraz 1776">
          <a:extLst>
            <a:ext uri="{FF2B5EF4-FFF2-40B4-BE49-F238E27FC236}">
              <a16:creationId xmlns:a16="http://schemas.microsoft.com/office/drawing/2014/main" id="{F882017B-4379-42FD-877A-B608148A462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8" name="Obraz 1777">
          <a:extLst>
            <a:ext uri="{FF2B5EF4-FFF2-40B4-BE49-F238E27FC236}">
              <a16:creationId xmlns:a16="http://schemas.microsoft.com/office/drawing/2014/main" id="{42868EE4-B983-488E-AE7D-AB49E3161D4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79" name="Obraz 1778">
          <a:extLst>
            <a:ext uri="{FF2B5EF4-FFF2-40B4-BE49-F238E27FC236}">
              <a16:creationId xmlns:a16="http://schemas.microsoft.com/office/drawing/2014/main" id="{B8A40BA7-D8D0-43AA-8603-892DE25A209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0" name="Obraz 1779">
          <a:extLst>
            <a:ext uri="{FF2B5EF4-FFF2-40B4-BE49-F238E27FC236}">
              <a16:creationId xmlns:a16="http://schemas.microsoft.com/office/drawing/2014/main" id="{0348C98B-F24B-4649-855A-7119A72F8EF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1" name="Obraz 1780">
          <a:extLst>
            <a:ext uri="{FF2B5EF4-FFF2-40B4-BE49-F238E27FC236}">
              <a16:creationId xmlns:a16="http://schemas.microsoft.com/office/drawing/2014/main" id="{69BB6610-07AA-4346-B6D4-BDFDB2C563D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2" name="Obraz 1781">
          <a:extLst>
            <a:ext uri="{FF2B5EF4-FFF2-40B4-BE49-F238E27FC236}">
              <a16:creationId xmlns:a16="http://schemas.microsoft.com/office/drawing/2014/main" id="{CEA088B6-2264-438D-9703-2F8DF745CDD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3" name="Obraz 1782">
          <a:extLst>
            <a:ext uri="{FF2B5EF4-FFF2-40B4-BE49-F238E27FC236}">
              <a16:creationId xmlns:a16="http://schemas.microsoft.com/office/drawing/2014/main" id="{1BBC3831-F7FF-41B0-9E9B-E43AA891A7A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4" name="Obraz 11">
          <a:extLst>
            <a:ext uri="{FF2B5EF4-FFF2-40B4-BE49-F238E27FC236}">
              <a16:creationId xmlns:a16="http://schemas.microsoft.com/office/drawing/2014/main" id="{AE049CA0-4F32-4DED-AB20-F7CF3B72E1F4}"/>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5" name="Obraz 14">
          <a:extLst>
            <a:ext uri="{FF2B5EF4-FFF2-40B4-BE49-F238E27FC236}">
              <a16:creationId xmlns:a16="http://schemas.microsoft.com/office/drawing/2014/main" id="{B426F8F4-AC69-4251-94FF-88E7A4E11809}"/>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6" name="Obraz 20">
          <a:extLst>
            <a:ext uri="{FF2B5EF4-FFF2-40B4-BE49-F238E27FC236}">
              <a16:creationId xmlns:a16="http://schemas.microsoft.com/office/drawing/2014/main" id="{9667575D-298B-4EE2-904A-27E8B0FFA0CD}"/>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7" name="Obraz 23">
          <a:extLst>
            <a:ext uri="{FF2B5EF4-FFF2-40B4-BE49-F238E27FC236}">
              <a16:creationId xmlns:a16="http://schemas.microsoft.com/office/drawing/2014/main" id="{43E78BA5-9B5A-40F4-92B2-0EBE0B253FB1}"/>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8" name="Obraz 1800">
          <a:extLst>
            <a:ext uri="{FF2B5EF4-FFF2-40B4-BE49-F238E27FC236}">
              <a16:creationId xmlns:a16="http://schemas.microsoft.com/office/drawing/2014/main" id="{0FFA86D2-3CD8-4E51-96B4-6A16442D5CB3}"/>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89" name="Obraz 1803">
          <a:extLst>
            <a:ext uri="{FF2B5EF4-FFF2-40B4-BE49-F238E27FC236}">
              <a16:creationId xmlns:a16="http://schemas.microsoft.com/office/drawing/2014/main" id="{A832CB26-B03B-492A-8A1B-06D6AD8D5634}"/>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0" name="Obraz 1809">
          <a:extLst>
            <a:ext uri="{FF2B5EF4-FFF2-40B4-BE49-F238E27FC236}">
              <a16:creationId xmlns:a16="http://schemas.microsoft.com/office/drawing/2014/main" id="{424D224D-27FA-48AF-AAF2-372002487614}"/>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1" name="Obraz 1812">
          <a:extLst>
            <a:ext uri="{FF2B5EF4-FFF2-40B4-BE49-F238E27FC236}">
              <a16:creationId xmlns:a16="http://schemas.microsoft.com/office/drawing/2014/main" id="{D40C9ABF-11E8-417C-8C64-B2941D9E5B79}"/>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2" name="Obraz 1791">
          <a:extLst>
            <a:ext uri="{FF2B5EF4-FFF2-40B4-BE49-F238E27FC236}">
              <a16:creationId xmlns:a16="http://schemas.microsoft.com/office/drawing/2014/main" id="{4DB54949-5941-4D88-B137-039CDBDCA5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3" name="Obraz 1792">
          <a:extLst>
            <a:ext uri="{FF2B5EF4-FFF2-40B4-BE49-F238E27FC236}">
              <a16:creationId xmlns:a16="http://schemas.microsoft.com/office/drawing/2014/main" id="{2746EC4F-DBC0-4017-9A14-38C48326968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4" name="Obraz 1793">
          <a:extLst>
            <a:ext uri="{FF2B5EF4-FFF2-40B4-BE49-F238E27FC236}">
              <a16:creationId xmlns:a16="http://schemas.microsoft.com/office/drawing/2014/main" id="{DDD7F0D4-4580-4F15-8A68-D2B5F2EF0EF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5" name="Obraz 1794">
          <a:extLst>
            <a:ext uri="{FF2B5EF4-FFF2-40B4-BE49-F238E27FC236}">
              <a16:creationId xmlns:a16="http://schemas.microsoft.com/office/drawing/2014/main" id="{C713F845-8C27-4E5C-B6EE-64AA5AD0B4E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6" name="Obraz 1795">
          <a:extLst>
            <a:ext uri="{FF2B5EF4-FFF2-40B4-BE49-F238E27FC236}">
              <a16:creationId xmlns:a16="http://schemas.microsoft.com/office/drawing/2014/main" id="{D3403DA1-A862-411E-B298-65BDB256071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7" name="Obraz 1796">
          <a:extLst>
            <a:ext uri="{FF2B5EF4-FFF2-40B4-BE49-F238E27FC236}">
              <a16:creationId xmlns:a16="http://schemas.microsoft.com/office/drawing/2014/main" id="{736AEB4B-8EEC-4D87-8E72-A05B057A0A7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8" name="Obraz 1797">
          <a:extLst>
            <a:ext uri="{FF2B5EF4-FFF2-40B4-BE49-F238E27FC236}">
              <a16:creationId xmlns:a16="http://schemas.microsoft.com/office/drawing/2014/main" id="{9D12C5DD-5707-4F70-8A9F-F8D131D82E0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799" name="Obraz 1798">
          <a:extLst>
            <a:ext uri="{FF2B5EF4-FFF2-40B4-BE49-F238E27FC236}">
              <a16:creationId xmlns:a16="http://schemas.microsoft.com/office/drawing/2014/main" id="{0177EB56-9CEB-48CC-A6DC-DEA27149D92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0" name="Obraz 1799">
          <a:extLst>
            <a:ext uri="{FF2B5EF4-FFF2-40B4-BE49-F238E27FC236}">
              <a16:creationId xmlns:a16="http://schemas.microsoft.com/office/drawing/2014/main" id="{FAB10938-8C2A-491D-8F75-7CF594F90EC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1" name="Obraz 1800">
          <a:extLst>
            <a:ext uri="{FF2B5EF4-FFF2-40B4-BE49-F238E27FC236}">
              <a16:creationId xmlns:a16="http://schemas.microsoft.com/office/drawing/2014/main" id="{4E296C17-8590-460B-A5C1-38220F5992F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2" name="Obraz 1801">
          <a:extLst>
            <a:ext uri="{FF2B5EF4-FFF2-40B4-BE49-F238E27FC236}">
              <a16:creationId xmlns:a16="http://schemas.microsoft.com/office/drawing/2014/main" id="{531ECDA8-43DC-4747-8C13-A55207F188B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3" name="Obraz 1802">
          <a:extLst>
            <a:ext uri="{FF2B5EF4-FFF2-40B4-BE49-F238E27FC236}">
              <a16:creationId xmlns:a16="http://schemas.microsoft.com/office/drawing/2014/main" id="{B6E6D781-165D-4E0E-9A17-5D423905947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4" name="Obraz 1803">
          <a:extLst>
            <a:ext uri="{FF2B5EF4-FFF2-40B4-BE49-F238E27FC236}">
              <a16:creationId xmlns:a16="http://schemas.microsoft.com/office/drawing/2014/main" id="{56916D49-CDA3-45E6-AA08-5F59FF6BC11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5" name="Obraz 1804">
          <a:extLst>
            <a:ext uri="{FF2B5EF4-FFF2-40B4-BE49-F238E27FC236}">
              <a16:creationId xmlns:a16="http://schemas.microsoft.com/office/drawing/2014/main" id="{A247DFDF-64C8-4C54-8469-AE6A4BA31B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6" name="Obraz 1805">
          <a:extLst>
            <a:ext uri="{FF2B5EF4-FFF2-40B4-BE49-F238E27FC236}">
              <a16:creationId xmlns:a16="http://schemas.microsoft.com/office/drawing/2014/main" id="{F63770C0-AD24-418B-B058-AD58CAEFA0E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7" name="Obraz 1806">
          <a:extLst>
            <a:ext uri="{FF2B5EF4-FFF2-40B4-BE49-F238E27FC236}">
              <a16:creationId xmlns:a16="http://schemas.microsoft.com/office/drawing/2014/main" id="{A38B61B5-22F1-4541-8D57-D3031169641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8" name="Obraz 11">
          <a:extLst>
            <a:ext uri="{FF2B5EF4-FFF2-40B4-BE49-F238E27FC236}">
              <a16:creationId xmlns:a16="http://schemas.microsoft.com/office/drawing/2014/main" id="{330513A6-172D-4F11-BBE1-5D4B4A38AEEB}"/>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09" name="Obraz 14">
          <a:extLst>
            <a:ext uri="{FF2B5EF4-FFF2-40B4-BE49-F238E27FC236}">
              <a16:creationId xmlns:a16="http://schemas.microsoft.com/office/drawing/2014/main" id="{CF1F3D83-C4BC-482B-81F0-6DC49D1D6B41}"/>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0" name="Obraz 20">
          <a:extLst>
            <a:ext uri="{FF2B5EF4-FFF2-40B4-BE49-F238E27FC236}">
              <a16:creationId xmlns:a16="http://schemas.microsoft.com/office/drawing/2014/main" id="{5E34D3C8-75EE-467E-AF06-7A0F62CFF3C8}"/>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1" name="Obraz 23">
          <a:extLst>
            <a:ext uri="{FF2B5EF4-FFF2-40B4-BE49-F238E27FC236}">
              <a16:creationId xmlns:a16="http://schemas.microsoft.com/office/drawing/2014/main" id="{D76866D8-DCDD-44FC-88E3-00FC08DDE91E}"/>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2" name="Obraz 1800">
          <a:extLst>
            <a:ext uri="{FF2B5EF4-FFF2-40B4-BE49-F238E27FC236}">
              <a16:creationId xmlns:a16="http://schemas.microsoft.com/office/drawing/2014/main" id="{B7CC8B99-5016-489D-834B-849EDFACBF1A}"/>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3" name="Obraz 1803">
          <a:extLst>
            <a:ext uri="{FF2B5EF4-FFF2-40B4-BE49-F238E27FC236}">
              <a16:creationId xmlns:a16="http://schemas.microsoft.com/office/drawing/2014/main" id="{FC54DBBC-2F07-4E99-8CA5-2678B4CD9C56}"/>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4" name="Obraz 1809">
          <a:extLst>
            <a:ext uri="{FF2B5EF4-FFF2-40B4-BE49-F238E27FC236}">
              <a16:creationId xmlns:a16="http://schemas.microsoft.com/office/drawing/2014/main" id="{1B625D7A-CE31-4689-B07D-6CF62BCA38A9}"/>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5" name="Obraz 1812">
          <a:extLst>
            <a:ext uri="{FF2B5EF4-FFF2-40B4-BE49-F238E27FC236}">
              <a16:creationId xmlns:a16="http://schemas.microsoft.com/office/drawing/2014/main" id="{919CD614-E021-499E-9462-344BD2EB0168}"/>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6" name="Obraz 1815">
          <a:extLst>
            <a:ext uri="{FF2B5EF4-FFF2-40B4-BE49-F238E27FC236}">
              <a16:creationId xmlns:a16="http://schemas.microsoft.com/office/drawing/2014/main" id="{C5827F13-9E26-4904-BA0D-F9FAADDCA2E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7" name="Obraz 1816">
          <a:extLst>
            <a:ext uri="{FF2B5EF4-FFF2-40B4-BE49-F238E27FC236}">
              <a16:creationId xmlns:a16="http://schemas.microsoft.com/office/drawing/2014/main" id="{87B08FF8-F7FB-4E63-BF61-8B89A6E2982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8" name="Obraz 1817">
          <a:extLst>
            <a:ext uri="{FF2B5EF4-FFF2-40B4-BE49-F238E27FC236}">
              <a16:creationId xmlns:a16="http://schemas.microsoft.com/office/drawing/2014/main" id="{F38CA9B0-3E1B-43C1-A9CF-1276C204C5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19" name="Obraz 1818">
          <a:extLst>
            <a:ext uri="{FF2B5EF4-FFF2-40B4-BE49-F238E27FC236}">
              <a16:creationId xmlns:a16="http://schemas.microsoft.com/office/drawing/2014/main" id="{25C01C65-6E6F-4351-B4F1-E0FC456E02A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0" name="Obraz 1819">
          <a:extLst>
            <a:ext uri="{FF2B5EF4-FFF2-40B4-BE49-F238E27FC236}">
              <a16:creationId xmlns:a16="http://schemas.microsoft.com/office/drawing/2014/main" id="{7B8027CD-2CDD-46C0-B2B0-C64138820D1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1" name="Obraz 1820">
          <a:extLst>
            <a:ext uri="{FF2B5EF4-FFF2-40B4-BE49-F238E27FC236}">
              <a16:creationId xmlns:a16="http://schemas.microsoft.com/office/drawing/2014/main" id="{51B2008C-73CE-4097-9A98-F7539DB70A6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2" name="Obraz 1821">
          <a:extLst>
            <a:ext uri="{FF2B5EF4-FFF2-40B4-BE49-F238E27FC236}">
              <a16:creationId xmlns:a16="http://schemas.microsoft.com/office/drawing/2014/main" id="{C53DEA5B-5672-4263-A4B4-8DBDB7E9097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3" name="Obraz 1822">
          <a:extLst>
            <a:ext uri="{FF2B5EF4-FFF2-40B4-BE49-F238E27FC236}">
              <a16:creationId xmlns:a16="http://schemas.microsoft.com/office/drawing/2014/main" id="{10350BE9-1CA2-4CB2-A734-1BA593F37EE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4" name="Obraz 1823">
          <a:extLst>
            <a:ext uri="{FF2B5EF4-FFF2-40B4-BE49-F238E27FC236}">
              <a16:creationId xmlns:a16="http://schemas.microsoft.com/office/drawing/2014/main" id="{D0A5FF57-C1D4-46A2-847B-2C37CFFB383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5" name="Obraz 1824">
          <a:extLst>
            <a:ext uri="{FF2B5EF4-FFF2-40B4-BE49-F238E27FC236}">
              <a16:creationId xmlns:a16="http://schemas.microsoft.com/office/drawing/2014/main" id="{C0C3833A-3D58-40C7-A7EF-DBCDB4C7BD8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6" name="Obraz 1825">
          <a:extLst>
            <a:ext uri="{FF2B5EF4-FFF2-40B4-BE49-F238E27FC236}">
              <a16:creationId xmlns:a16="http://schemas.microsoft.com/office/drawing/2014/main" id="{5D1D265A-7C20-4E2B-BE43-204C933C619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7" name="Obraz 1826">
          <a:extLst>
            <a:ext uri="{FF2B5EF4-FFF2-40B4-BE49-F238E27FC236}">
              <a16:creationId xmlns:a16="http://schemas.microsoft.com/office/drawing/2014/main" id="{EA0E3D37-6883-42CB-ADD9-62FBD44BDDD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8" name="Obraz 1827">
          <a:extLst>
            <a:ext uri="{FF2B5EF4-FFF2-40B4-BE49-F238E27FC236}">
              <a16:creationId xmlns:a16="http://schemas.microsoft.com/office/drawing/2014/main" id="{151F5628-5402-405F-A3FA-AE28B0F3679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29" name="Obraz 1828">
          <a:extLst>
            <a:ext uri="{FF2B5EF4-FFF2-40B4-BE49-F238E27FC236}">
              <a16:creationId xmlns:a16="http://schemas.microsoft.com/office/drawing/2014/main" id="{D3A84C79-D172-4D9F-9834-2147645D5ED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0" name="Obraz 1829">
          <a:extLst>
            <a:ext uri="{FF2B5EF4-FFF2-40B4-BE49-F238E27FC236}">
              <a16:creationId xmlns:a16="http://schemas.microsoft.com/office/drawing/2014/main" id="{20FAC9B1-92CA-418D-9A8A-7467E1B9D7E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1" name="Obraz 1830">
          <a:extLst>
            <a:ext uri="{FF2B5EF4-FFF2-40B4-BE49-F238E27FC236}">
              <a16:creationId xmlns:a16="http://schemas.microsoft.com/office/drawing/2014/main" id="{DDF1780E-C140-4FD3-B5A7-0B3288704AD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2" name="Obraz 11">
          <a:extLst>
            <a:ext uri="{FF2B5EF4-FFF2-40B4-BE49-F238E27FC236}">
              <a16:creationId xmlns:a16="http://schemas.microsoft.com/office/drawing/2014/main" id="{76F1D178-568F-457A-B730-935360D051F9}"/>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3" name="Obraz 14">
          <a:extLst>
            <a:ext uri="{FF2B5EF4-FFF2-40B4-BE49-F238E27FC236}">
              <a16:creationId xmlns:a16="http://schemas.microsoft.com/office/drawing/2014/main" id="{643B106F-55BB-4117-B9C5-38DD91939562}"/>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4" name="Obraz 20">
          <a:extLst>
            <a:ext uri="{FF2B5EF4-FFF2-40B4-BE49-F238E27FC236}">
              <a16:creationId xmlns:a16="http://schemas.microsoft.com/office/drawing/2014/main" id="{DEA752B2-2ECE-413B-8F4B-EF0788BD0CD3}"/>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5" name="Obraz 23">
          <a:extLst>
            <a:ext uri="{FF2B5EF4-FFF2-40B4-BE49-F238E27FC236}">
              <a16:creationId xmlns:a16="http://schemas.microsoft.com/office/drawing/2014/main" id="{5E4A87AD-C14D-4C47-A8F1-216F8ED2DE1D}"/>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6" name="Obraz 1800">
          <a:extLst>
            <a:ext uri="{FF2B5EF4-FFF2-40B4-BE49-F238E27FC236}">
              <a16:creationId xmlns:a16="http://schemas.microsoft.com/office/drawing/2014/main" id="{D42972C7-A972-4F59-AEA9-0DB3E4A87674}"/>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7" name="Obraz 1803">
          <a:extLst>
            <a:ext uri="{FF2B5EF4-FFF2-40B4-BE49-F238E27FC236}">
              <a16:creationId xmlns:a16="http://schemas.microsoft.com/office/drawing/2014/main" id="{6753493D-1E05-480B-9EB5-9A100A79EB01}"/>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8" name="Obraz 1809">
          <a:extLst>
            <a:ext uri="{FF2B5EF4-FFF2-40B4-BE49-F238E27FC236}">
              <a16:creationId xmlns:a16="http://schemas.microsoft.com/office/drawing/2014/main" id="{B4C58B78-E444-4E81-9F71-3A280350C04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39" name="Obraz 1812">
          <a:extLst>
            <a:ext uri="{FF2B5EF4-FFF2-40B4-BE49-F238E27FC236}">
              <a16:creationId xmlns:a16="http://schemas.microsoft.com/office/drawing/2014/main" id="{FD6685AC-A668-49E2-91B9-F5AF45E47186}"/>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0" name="Obraz 1839">
          <a:extLst>
            <a:ext uri="{FF2B5EF4-FFF2-40B4-BE49-F238E27FC236}">
              <a16:creationId xmlns:a16="http://schemas.microsoft.com/office/drawing/2014/main" id="{C5EC4999-9871-4B1C-BDCF-45EB8773082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1" name="Obraz 1840">
          <a:extLst>
            <a:ext uri="{FF2B5EF4-FFF2-40B4-BE49-F238E27FC236}">
              <a16:creationId xmlns:a16="http://schemas.microsoft.com/office/drawing/2014/main" id="{170172E8-F9B9-4E4C-BC91-35A599D54C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2" name="Obraz 1841">
          <a:extLst>
            <a:ext uri="{FF2B5EF4-FFF2-40B4-BE49-F238E27FC236}">
              <a16:creationId xmlns:a16="http://schemas.microsoft.com/office/drawing/2014/main" id="{C5DC9567-92E9-49AF-8B83-99746D25516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3" name="Obraz 1842">
          <a:extLst>
            <a:ext uri="{FF2B5EF4-FFF2-40B4-BE49-F238E27FC236}">
              <a16:creationId xmlns:a16="http://schemas.microsoft.com/office/drawing/2014/main" id="{11EA52F6-0793-44E7-A4A9-0C35B3BC232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4" name="Obraz 1843">
          <a:extLst>
            <a:ext uri="{FF2B5EF4-FFF2-40B4-BE49-F238E27FC236}">
              <a16:creationId xmlns:a16="http://schemas.microsoft.com/office/drawing/2014/main" id="{0490485A-AF4B-406F-BEFB-9A25A30EB4A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5" name="Obraz 1844">
          <a:extLst>
            <a:ext uri="{FF2B5EF4-FFF2-40B4-BE49-F238E27FC236}">
              <a16:creationId xmlns:a16="http://schemas.microsoft.com/office/drawing/2014/main" id="{2CBB89F1-0EA0-4A7B-B8CB-6DA621107BF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6" name="Obraz 1845">
          <a:extLst>
            <a:ext uri="{FF2B5EF4-FFF2-40B4-BE49-F238E27FC236}">
              <a16:creationId xmlns:a16="http://schemas.microsoft.com/office/drawing/2014/main" id="{FABF750E-3F7B-4633-B12E-10E3AFACF40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7" name="Obraz 1846">
          <a:extLst>
            <a:ext uri="{FF2B5EF4-FFF2-40B4-BE49-F238E27FC236}">
              <a16:creationId xmlns:a16="http://schemas.microsoft.com/office/drawing/2014/main" id="{1C16ECAE-D812-4541-98A0-DB1981B6C6D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8" name="Obraz 1847">
          <a:extLst>
            <a:ext uri="{FF2B5EF4-FFF2-40B4-BE49-F238E27FC236}">
              <a16:creationId xmlns:a16="http://schemas.microsoft.com/office/drawing/2014/main" id="{B5E284DA-CD63-440F-8497-2763AF669F9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49" name="Obraz 1848">
          <a:extLst>
            <a:ext uri="{FF2B5EF4-FFF2-40B4-BE49-F238E27FC236}">
              <a16:creationId xmlns:a16="http://schemas.microsoft.com/office/drawing/2014/main" id="{5D2ED3E8-83E3-4426-A9CC-80E4443750E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0" name="Obraz 1849">
          <a:extLst>
            <a:ext uri="{FF2B5EF4-FFF2-40B4-BE49-F238E27FC236}">
              <a16:creationId xmlns:a16="http://schemas.microsoft.com/office/drawing/2014/main" id="{577F0467-F618-48EF-9B49-F190AAFE9E8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1" name="Obraz 1850">
          <a:extLst>
            <a:ext uri="{FF2B5EF4-FFF2-40B4-BE49-F238E27FC236}">
              <a16:creationId xmlns:a16="http://schemas.microsoft.com/office/drawing/2014/main" id="{B8698159-79A5-4C31-AE84-6BBE64E1293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2" name="Obraz 1851">
          <a:extLst>
            <a:ext uri="{FF2B5EF4-FFF2-40B4-BE49-F238E27FC236}">
              <a16:creationId xmlns:a16="http://schemas.microsoft.com/office/drawing/2014/main" id="{13F93B60-3A99-41B3-AA6A-F1FC127CDC4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3" name="Obraz 1852">
          <a:extLst>
            <a:ext uri="{FF2B5EF4-FFF2-40B4-BE49-F238E27FC236}">
              <a16:creationId xmlns:a16="http://schemas.microsoft.com/office/drawing/2014/main" id="{D974F50A-7F67-4DAC-B783-93F3DF44F5A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4" name="Obraz 1853">
          <a:extLst>
            <a:ext uri="{FF2B5EF4-FFF2-40B4-BE49-F238E27FC236}">
              <a16:creationId xmlns:a16="http://schemas.microsoft.com/office/drawing/2014/main" id="{532D3A74-F910-4012-8AA7-E6FBA2CC80C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5" name="Obraz 1854">
          <a:extLst>
            <a:ext uri="{FF2B5EF4-FFF2-40B4-BE49-F238E27FC236}">
              <a16:creationId xmlns:a16="http://schemas.microsoft.com/office/drawing/2014/main" id="{E5807A54-ECA5-4743-B320-6644AF7D0F8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6" name="Obraz 11">
          <a:extLst>
            <a:ext uri="{FF2B5EF4-FFF2-40B4-BE49-F238E27FC236}">
              <a16:creationId xmlns:a16="http://schemas.microsoft.com/office/drawing/2014/main" id="{399A9FE9-F80E-44BB-A690-D2744ABF89E1}"/>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7" name="Obraz 14">
          <a:extLst>
            <a:ext uri="{FF2B5EF4-FFF2-40B4-BE49-F238E27FC236}">
              <a16:creationId xmlns:a16="http://schemas.microsoft.com/office/drawing/2014/main" id="{1D449555-0C5A-4763-BA7A-BFCB00F3EB76}"/>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8" name="Obraz 20">
          <a:extLst>
            <a:ext uri="{FF2B5EF4-FFF2-40B4-BE49-F238E27FC236}">
              <a16:creationId xmlns:a16="http://schemas.microsoft.com/office/drawing/2014/main" id="{C9BA3A3D-90E5-421A-80A9-0FF3B99BEBA3}"/>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59" name="Obraz 23">
          <a:extLst>
            <a:ext uri="{FF2B5EF4-FFF2-40B4-BE49-F238E27FC236}">
              <a16:creationId xmlns:a16="http://schemas.microsoft.com/office/drawing/2014/main" id="{16683D5B-F73C-40A2-AD44-29299B0596AD}"/>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0" name="Obraz 1800">
          <a:extLst>
            <a:ext uri="{FF2B5EF4-FFF2-40B4-BE49-F238E27FC236}">
              <a16:creationId xmlns:a16="http://schemas.microsoft.com/office/drawing/2014/main" id="{8FCCDD90-2A5B-4EC8-93BF-2086FA1FDF6B}"/>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1" name="Obraz 1803">
          <a:extLst>
            <a:ext uri="{FF2B5EF4-FFF2-40B4-BE49-F238E27FC236}">
              <a16:creationId xmlns:a16="http://schemas.microsoft.com/office/drawing/2014/main" id="{4F765FD3-1BE5-442B-AE0D-EB17CE944A2E}"/>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2" name="Obraz 1809">
          <a:extLst>
            <a:ext uri="{FF2B5EF4-FFF2-40B4-BE49-F238E27FC236}">
              <a16:creationId xmlns:a16="http://schemas.microsoft.com/office/drawing/2014/main" id="{CBB918A4-4571-48BD-ACED-27A09967E69A}"/>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3" name="Obraz 1812">
          <a:extLst>
            <a:ext uri="{FF2B5EF4-FFF2-40B4-BE49-F238E27FC236}">
              <a16:creationId xmlns:a16="http://schemas.microsoft.com/office/drawing/2014/main" id="{99601125-28EC-458D-BF17-79B3C6A5AAFB}"/>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4" name="Obraz 1863">
          <a:extLst>
            <a:ext uri="{FF2B5EF4-FFF2-40B4-BE49-F238E27FC236}">
              <a16:creationId xmlns:a16="http://schemas.microsoft.com/office/drawing/2014/main" id="{39D7F886-4FB1-4351-8F22-F8A7F00F202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5" name="Obraz 1864">
          <a:extLst>
            <a:ext uri="{FF2B5EF4-FFF2-40B4-BE49-F238E27FC236}">
              <a16:creationId xmlns:a16="http://schemas.microsoft.com/office/drawing/2014/main" id="{DC21293A-4157-410A-B214-676795529E5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6" name="Obraz 1865">
          <a:extLst>
            <a:ext uri="{FF2B5EF4-FFF2-40B4-BE49-F238E27FC236}">
              <a16:creationId xmlns:a16="http://schemas.microsoft.com/office/drawing/2014/main" id="{3D614A5A-8AB5-49E8-A0EB-99EA01E5D52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7" name="Obraz 1866">
          <a:extLst>
            <a:ext uri="{FF2B5EF4-FFF2-40B4-BE49-F238E27FC236}">
              <a16:creationId xmlns:a16="http://schemas.microsoft.com/office/drawing/2014/main" id="{2225F81B-EB10-4529-99C1-724B98039DC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8" name="Obraz 1867">
          <a:extLst>
            <a:ext uri="{FF2B5EF4-FFF2-40B4-BE49-F238E27FC236}">
              <a16:creationId xmlns:a16="http://schemas.microsoft.com/office/drawing/2014/main" id="{052D5ADB-72D5-4934-96BD-D2B73367EA9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69" name="Obraz 1868">
          <a:extLst>
            <a:ext uri="{FF2B5EF4-FFF2-40B4-BE49-F238E27FC236}">
              <a16:creationId xmlns:a16="http://schemas.microsoft.com/office/drawing/2014/main" id="{526223F9-9006-4751-83F4-452ED66B036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0" name="Obraz 1869">
          <a:extLst>
            <a:ext uri="{FF2B5EF4-FFF2-40B4-BE49-F238E27FC236}">
              <a16:creationId xmlns:a16="http://schemas.microsoft.com/office/drawing/2014/main" id="{486184C9-752F-4C45-B167-D96B1591613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1" name="Obraz 1870">
          <a:extLst>
            <a:ext uri="{FF2B5EF4-FFF2-40B4-BE49-F238E27FC236}">
              <a16:creationId xmlns:a16="http://schemas.microsoft.com/office/drawing/2014/main" id="{CFC3B84E-6E3D-48D3-891C-A343B330EBA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2" name="Obraz 1871">
          <a:extLst>
            <a:ext uri="{FF2B5EF4-FFF2-40B4-BE49-F238E27FC236}">
              <a16:creationId xmlns:a16="http://schemas.microsoft.com/office/drawing/2014/main" id="{2C1742B9-1203-445D-BF3D-5061F7C4707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3" name="Obraz 1872">
          <a:extLst>
            <a:ext uri="{FF2B5EF4-FFF2-40B4-BE49-F238E27FC236}">
              <a16:creationId xmlns:a16="http://schemas.microsoft.com/office/drawing/2014/main" id="{FA27F486-D7D3-4FA8-BA94-1822D76B874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4" name="Obraz 1873">
          <a:extLst>
            <a:ext uri="{FF2B5EF4-FFF2-40B4-BE49-F238E27FC236}">
              <a16:creationId xmlns:a16="http://schemas.microsoft.com/office/drawing/2014/main" id="{2214FC6C-DB4E-4FCA-9854-101333FE95C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5" name="Obraz 1874">
          <a:extLst>
            <a:ext uri="{FF2B5EF4-FFF2-40B4-BE49-F238E27FC236}">
              <a16:creationId xmlns:a16="http://schemas.microsoft.com/office/drawing/2014/main" id="{BAC61534-882B-40AF-8D39-787C3575F29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6" name="Obraz 1875">
          <a:extLst>
            <a:ext uri="{FF2B5EF4-FFF2-40B4-BE49-F238E27FC236}">
              <a16:creationId xmlns:a16="http://schemas.microsoft.com/office/drawing/2014/main" id="{022D9E91-FD69-45B4-87D1-1AC65DEEA8C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7" name="Obraz 1876">
          <a:extLst>
            <a:ext uri="{FF2B5EF4-FFF2-40B4-BE49-F238E27FC236}">
              <a16:creationId xmlns:a16="http://schemas.microsoft.com/office/drawing/2014/main" id="{6BFD97EE-2726-4E55-AE24-A04A658148B9}"/>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8" name="Obraz 1877">
          <a:extLst>
            <a:ext uri="{FF2B5EF4-FFF2-40B4-BE49-F238E27FC236}">
              <a16:creationId xmlns:a16="http://schemas.microsoft.com/office/drawing/2014/main" id="{C2D2377E-FCB2-4B13-8F32-1948CFAB3ED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79" name="Obraz 1878">
          <a:extLst>
            <a:ext uri="{FF2B5EF4-FFF2-40B4-BE49-F238E27FC236}">
              <a16:creationId xmlns:a16="http://schemas.microsoft.com/office/drawing/2014/main" id="{9D01C0DE-A912-4EA6-B156-C4C9071A02A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0" name="Obraz 11">
          <a:extLst>
            <a:ext uri="{FF2B5EF4-FFF2-40B4-BE49-F238E27FC236}">
              <a16:creationId xmlns:a16="http://schemas.microsoft.com/office/drawing/2014/main" id="{DBF1C29C-02C9-4CB4-8996-D8C1F0105504}"/>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1" name="Obraz 14">
          <a:extLst>
            <a:ext uri="{FF2B5EF4-FFF2-40B4-BE49-F238E27FC236}">
              <a16:creationId xmlns:a16="http://schemas.microsoft.com/office/drawing/2014/main" id="{C9D5E5BD-B509-4BD3-8592-938242339FAE}"/>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2" name="Obraz 20">
          <a:extLst>
            <a:ext uri="{FF2B5EF4-FFF2-40B4-BE49-F238E27FC236}">
              <a16:creationId xmlns:a16="http://schemas.microsoft.com/office/drawing/2014/main" id="{A932B292-F381-42B8-882F-BDFF369AEA9A}"/>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3" name="Obraz 23">
          <a:extLst>
            <a:ext uri="{FF2B5EF4-FFF2-40B4-BE49-F238E27FC236}">
              <a16:creationId xmlns:a16="http://schemas.microsoft.com/office/drawing/2014/main" id="{D28A1255-C847-47E8-8C90-913470DECE3F}"/>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4" name="Obraz 1800">
          <a:extLst>
            <a:ext uri="{FF2B5EF4-FFF2-40B4-BE49-F238E27FC236}">
              <a16:creationId xmlns:a16="http://schemas.microsoft.com/office/drawing/2014/main" id="{BD1FF98B-2A8A-4BA9-B31A-2E4334EFF191}"/>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5" name="Obraz 1803">
          <a:extLst>
            <a:ext uri="{FF2B5EF4-FFF2-40B4-BE49-F238E27FC236}">
              <a16:creationId xmlns:a16="http://schemas.microsoft.com/office/drawing/2014/main" id="{69DE9EE3-9F59-45E0-A669-BEF91D94F46B}"/>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6" name="Obraz 1809">
          <a:extLst>
            <a:ext uri="{FF2B5EF4-FFF2-40B4-BE49-F238E27FC236}">
              <a16:creationId xmlns:a16="http://schemas.microsoft.com/office/drawing/2014/main" id="{0B744972-E81D-49DC-896B-ED83DC77DD7B}"/>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7" name="Obraz 1812">
          <a:extLst>
            <a:ext uri="{FF2B5EF4-FFF2-40B4-BE49-F238E27FC236}">
              <a16:creationId xmlns:a16="http://schemas.microsoft.com/office/drawing/2014/main" id="{2864483A-4FD3-40AF-89F2-C74862560473}"/>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8" name="Obraz 1887">
          <a:extLst>
            <a:ext uri="{FF2B5EF4-FFF2-40B4-BE49-F238E27FC236}">
              <a16:creationId xmlns:a16="http://schemas.microsoft.com/office/drawing/2014/main" id="{0D89E893-E0DA-41D2-A58A-C04762CFD29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89" name="Obraz 1888">
          <a:extLst>
            <a:ext uri="{FF2B5EF4-FFF2-40B4-BE49-F238E27FC236}">
              <a16:creationId xmlns:a16="http://schemas.microsoft.com/office/drawing/2014/main" id="{20284C83-D0E8-415B-9F21-5834BAFE68B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0" name="Obraz 1889">
          <a:extLst>
            <a:ext uri="{FF2B5EF4-FFF2-40B4-BE49-F238E27FC236}">
              <a16:creationId xmlns:a16="http://schemas.microsoft.com/office/drawing/2014/main" id="{791C7B21-BF2D-4897-A9BB-1A7026554F3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1" name="Obraz 1890">
          <a:extLst>
            <a:ext uri="{FF2B5EF4-FFF2-40B4-BE49-F238E27FC236}">
              <a16:creationId xmlns:a16="http://schemas.microsoft.com/office/drawing/2014/main" id="{BF15C300-E329-49EF-A14E-A3505860BC9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2" name="Obraz 1891">
          <a:extLst>
            <a:ext uri="{FF2B5EF4-FFF2-40B4-BE49-F238E27FC236}">
              <a16:creationId xmlns:a16="http://schemas.microsoft.com/office/drawing/2014/main" id="{8397DA69-79DE-403B-BA1D-7DF2C7927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3" name="Obraz 1892">
          <a:extLst>
            <a:ext uri="{FF2B5EF4-FFF2-40B4-BE49-F238E27FC236}">
              <a16:creationId xmlns:a16="http://schemas.microsoft.com/office/drawing/2014/main" id="{EB5D8AED-1543-4604-A330-6865947B080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4" name="Obraz 1893">
          <a:extLst>
            <a:ext uri="{FF2B5EF4-FFF2-40B4-BE49-F238E27FC236}">
              <a16:creationId xmlns:a16="http://schemas.microsoft.com/office/drawing/2014/main" id="{6E6D8383-8EFA-4D16-AF0A-3A1D59BEB98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5" name="Obraz 1894">
          <a:extLst>
            <a:ext uri="{FF2B5EF4-FFF2-40B4-BE49-F238E27FC236}">
              <a16:creationId xmlns:a16="http://schemas.microsoft.com/office/drawing/2014/main" id="{6859E041-8218-4B0F-9099-047A1E410E5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6" name="Obraz 1895">
          <a:extLst>
            <a:ext uri="{FF2B5EF4-FFF2-40B4-BE49-F238E27FC236}">
              <a16:creationId xmlns:a16="http://schemas.microsoft.com/office/drawing/2014/main" id="{CD435A71-B0E8-4D72-B068-CD29265E266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7" name="Obraz 1896">
          <a:extLst>
            <a:ext uri="{FF2B5EF4-FFF2-40B4-BE49-F238E27FC236}">
              <a16:creationId xmlns:a16="http://schemas.microsoft.com/office/drawing/2014/main" id="{36E5ED6C-209F-4B61-8766-A070F6A0D9E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8" name="Obraz 1897">
          <a:extLst>
            <a:ext uri="{FF2B5EF4-FFF2-40B4-BE49-F238E27FC236}">
              <a16:creationId xmlns:a16="http://schemas.microsoft.com/office/drawing/2014/main" id="{300E5FE7-DCD6-41A9-A426-BB9496AADE9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899" name="Obraz 1898">
          <a:extLst>
            <a:ext uri="{FF2B5EF4-FFF2-40B4-BE49-F238E27FC236}">
              <a16:creationId xmlns:a16="http://schemas.microsoft.com/office/drawing/2014/main" id="{102F0D06-C01B-40D8-9F31-71C646FDDE0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0" name="Obraz 1899">
          <a:extLst>
            <a:ext uri="{FF2B5EF4-FFF2-40B4-BE49-F238E27FC236}">
              <a16:creationId xmlns:a16="http://schemas.microsoft.com/office/drawing/2014/main" id="{D3C18F8B-A98C-4CA8-A25B-A9DECC5C1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1" name="Obraz 1900">
          <a:extLst>
            <a:ext uri="{FF2B5EF4-FFF2-40B4-BE49-F238E27FC236}">
              <a16:creationId xmlns:a16="http://schemas.microsoft.com/office/drawing/2014/main" id="{6E024937-23AC-4A28-9527-BC6FC9E87B6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2" name="Obraz 1901">
          <a:extLst>
            <a:ext uri="{FF2B5EF4-FFF2-40B4-BE49-F238E27FC236}">
              <a16:creationId xmlns:a16="http://schemas.microsoft.com/office/drawing/2014/main" id="{4DF041BA-835A-4B42-96FF-ECDB768F0E6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3" name="Obraz 1902">
          <a:extLst>
            <a:ext uri="{FF2B5EF4-FFF2-40B4-BE49-F238E27FC236}">
              <a16:creationId xmlns:a16="http://schemas.microsoft.com/office/drawing/2014/main" id="{07A671B6-35DE-4202-8A66-6238DF96AE1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4" name="Obraz 11">
          <a:extLst>
            <a:ext uri="{FF2B5EF4-FFF2-40B4-BE49-F238E27FC236}">
              <a16:creationId xmlns:a16="http://schemas.microsoft.com/office/drawing/2014/main" id="{A36E754F-846E-4021-BC6A-6ADEA5CCE84C}"/>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5" name="Obraz 14">
          <a:extLst>
            <a:ext uri="{FF2B5EF4-FFF2-40B4-BE49-F238E27FC236}">
              <a16:creationId xmlns:a16="http://schemas.microsoft.com/office/drawing/2014/main" id="{B5F8BE6A-D50D-4E46-A8B6-7E98E0C5E6C3}"/>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6" name="Obraz 20">
          <a:extLst>
            <a:ext uri="{FF2B5EF4-FFF2-40B4-BE49-F238E27FC236}">
              <a16:creationId xmlns:a16="http://schemas.microsoft.com/office/drawing/2014/main" id="{78A10007-E630-4B7D-90EA-DA5D88B5B91B}"/>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7" name="Obraz 23">
          <a:extLst>
            <a:ext uri="{FF2B5EF4-FFF2-40B4-BE49-F238E27FC236}">
              <a16:creationId xmlns:a16="http://schemas.microsoft.com/office/drawing/2014/main" id="{07A8AABF-9F08-469E-8297-297A0906ADA8}"/>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8" name="Obraz 1800">
          <a:extLst>
            <a:ext uri="{FF2B5EF4-FFF2-40B4-BE49-F238E27FC236}">
              <a16:creationId xmlns:a16="http://schemas.microsoft.com/office/drawing/2014/main" id="{8C1481F8-8E24-4B2F-8D42-59C0D41F928F}"/>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09" name="Obraz 1803">
          <a:extLst>
            <a:ext uri="{FF2B5EF4-FFF2-40B4-BE49-F238E27FC236}">
              <a16:creationId xmlns:a16="http://schemas.microsoft.com/office/drawing/2014/main" id="{29A22BB6-455B-4E4B-93E6-1B4421B6AB38}"/>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0" name="Obraz 1809">
          <a:extLst>
            <a:ext uri="{FF2B5EF4-FFF2-40B4-BE49-F238E27FC236}">
              <a16:creationId xmlns:a16="http://schemas.microsoft.com/office/drawing/2014/main" id="{F0359C41-C9B5-4C9B-90B4-D9C9F4E77349}"/>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1" name="Obraz 1812">
          <a:extLst>
            <a:ext uri="{FF2B5EF4-FFF2-40B4-BE49-F238E27FC236}">
              <a16:creationId xmlns:a16="http://schemas.microsoft.com/office/drawing/2014/main" id="{78951862-E550-4BA4-B949-C18D8D12C4CB}"/>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2" name="Obraz 1911">
          <a:extLst>
            <a:ext uri="{FF2B5EF4-FFF2-40B4-BE49-F238E27FC236}">
              <a16:creationId xmlns:a16="http://schemas.microsoft.com/office/drawing/2014/main" id="{F6E79040-F437-41DB-B60E-1C7B9B96782D}"/>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3" name="Obraz 1912">
          <a:extLst>
            <a:ext uri="{FF2B5EF4-FFF2-40B4-BE49-F238E27FC236}">
              <a16:creationId xmlns:a16="http://schemas.microsoft.com/office/drawing/2014/main" id="{24305640-F49F-4FC6-A0DF-8B03B96A1D9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4" name="Obraz 1913">
          <a:extLst>
            <a:ext uri="{FF2B5EF4-FFF2-40B4-BE49-F238E27FC236}">
              <a16:creationId xmlns:a16="http://schemas.microsoft.com/office/drawing/2014/main" id="{7A9006E1-D209-4C38-A1E6-D8ADAB9DD5E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5" name="Obraz 1914">
          <a:extLst>
            <a:ext uri="{FF2B5EF4-FFF2-40B4-BE49-F238E27FC236}">
              <a16:creationId xmlns:a16="http://schemas.microsoft.com/office/drawing/2014/main" id="{6DD0977E-962B-475A-8B47-5BEF7BE2295F}"/>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6" name="Obraz 1915">
          <a:extLst>
            <a:ext uri="{FF2B5EF4-FFF2-40B4-BE49-F238E27FC236}">
              <a16:creationId xmlns:a16="http://schemas.microsoft.com/office/drawing/2014/main" id="{25C44818-9DE8-4EC1-8968-A6D28ADBD3C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7" name="Obraz 1916">
          <a:extLst>
            <a:ext uri="{FF2B5EF4-FFF2-40B4-BE49-F238E27FC236}">
              <a16:creationId xmlns:a16="http://schemas.microsoft.com/office/drawing/2014/main" id="{B84FAC18-297A-4F70-8CD4-84D62698C2F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8" name="Obraz 1917">
          <a:extLst>
            <a:ext uri="{FF2B5EF4-FFF2-40B4-BE49-F238E27FC236}">
              <a16:creationId xmlns:a16="http://schemas.microsoft.com/office/drawing/2014/main" id="{6664B111-28C4-47AA-BD3B-6998708C302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19" name="Obraz 1918">
          <a:extLst>
            <a:ext uri="{FF2B5EF4-FFF2-40B4-BE49-F238E27FC236}">
              <a16:creationId xmlns:a16="http://schemas.microsoft.com/office/drawing/2014/main" id="{4DE399C2-BAEA-406B-A1BC-2CD8353798B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0" name="Obraz 1919">
          <a:extLst>
            <a:ext uri="{FF2B5EF4-FFF2-40B4-BE49-F238E27FC236}">
              <a16:creationId xmlns:a16="http://schemas.microsoft.com/office/drawing/2014/main" id="{03442AA7-AE77-4F40-AF20-F25B713D798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1" name="Obraz 1920">
          <a:extLst>
            <a:ext uri="{FF2B5EF4-FFF2-40B4-BE49-F238E27FC236}">
              <a16:creationId xmlns:a16="http://schemas.microsoft.com/office/drawing/2014/main" id="{2C949019-10CA-4840-B3A9-3F00A5C837C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2" name="Obraz 1921">
          <a:extLst>
            <a:ext uri="{FF2B5EF4-FFF2-40B4-BE49-F238E27FC236}">
              <a16:creationId xmlns:a16="http://schemas.microsoft.com/office/drawing/2014/main" id="{074B23C7-5360-4D53-9BBF-958F21A4A26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3" name="Obraz 1922">
          <a:extLst>
            <a:ext uri="{FF2B5EF4-FFF2-40B4-BE49-F238E27FC236}">
              <a16:creationId xmlns:a16="http://schemas.microsoft.com/office/drawing/2014/main" id="{E0C54E3B-C9DA-4C04-8EEC-E8A5076F85D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4" name="Obraz 1923">
          <a:extLst>
            <a:ext uri="{FF2B5EF4-FFF2-40B4-BE49-F238E27FC236}">
              <a16:creationId xmlns:a16="http://schemas.microsoft.com/office/drawing/2014/main" id="{4696AABC-5DF0-4392-AD83-685FAC722210}"/>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5" name="Obraz 1924">
          <a:extLst>
            <a:ext uri="{FF2B5EF4-FFF2-40B4-BE49-F238E27FC236}">
              <a16:creationId xmlns:a16="http://schemas.microsoft.com/office/drawing/2014/main" id="{3161D199-C757-45E0-83A1-A07AD37B5125}"/>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6" name="Obraz 1925">
          <a:extLst>
            <a:ext uri="{FF2B5EF4-FFF2-40B4-BE49-F238E27FC236}">
              <a16:creationId xmlns:a16="http://schemas.microsoft.com/office/drawing/2014/main" id="{9763EFDC-1491-47F5-B8EE-BEBED66C7D6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7" name="Obraz 1926">
          <a:extLst>
            <a:ext uri="{FF2B5EF4-FFF2-40B4-BE49-F238E27FC236}">
              <a16:creationId xmlns:a16="http://schemas.microsoft.com/office/drawing/2014/main" id="{101CA89E-7A17-4EDD-A5D9-88EE367B8DD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8" name="Obraz 11">
          <a:extLst>
            <a:ext uri="{FF2B5EF4-FFF2-40B4-BE49-F238E27FC236}">
              <a16:creationId xmlns:a16="http://schemas.microsoft.com/office/drawing/2014/main" id="{F0484462-8E46-4A9A-B52B-78A3B548EDE4}"/>
            </a:ext>
            <a:ext uri="{147F2762-F138-4A5C-976F-8EAC2B608ADB}">
              <a16:predDERef xmlns:a16="http://schemas.microsoft.com/office/drawing/2014/main" pred="{6845791E-B8B7-4132-BDDC-3BF235E24E5E}"/>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29" name="Obraz 14">
          <a:extLst>
            <a:ext uri="{FF2B5EF4-FFF2-40B4-BE49-F238E27FC236}">
              <a16:creationId xmlns:a16="http://schemas.microsoft.com/office/drawing/2014/main" id="{6200DE15-0C0C-4113-A7E6-60692D7E658C}"/>
            </a:ext>
            <a:ext uri="{147F2762-F138-4A5C-976F-8EAC2B608ADB}">
              <a16:predDERef xmlns:a16="http://schemas.microsoft.com/office/drawing/2014/main" pred="{3B0BA1BC-BDE1-4178-9F27-F8A38B5CD2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0" name="Obraz 20">
          <a:extLst>
            <a:ext uri="{FF2B5EF4-FFF2-40B4-BE49-F238E27FC236}">
              <a16:creationId xmlns:a16="http://schemas.microsoft.com/office/drawing/2014/main" id="{2355A37D-9843-4D4E-B892-B25C93573A6B}"/>
            </a:ext>
            <a:ext uri="{147F2762-F138-4A5C-976F-8EAC2B608ADB}">
              <a16:predDERef xmlns:a16="http://schemas.microsoft.com/office/drawing/2014/main" pred="{B8E02B7E-D889-458C-8BD0-BBFF98DCD3A2}"/>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1" name="Obraz 23">
          <a:extLst>
            <a:ext uri="{FF2B5EF4-FFF2-40B4-BE49-F238E27FC236}">
              <a16:creationId xmlns:a16="http://schemas.microsoft.com/office/drawing/2014/main" id="{9B548257-F5BB-4104-9517-6964130C99F7}"/>
            </a:ext>
            <a:ext uri="{147F2762-F138-4A5C-976F-8EAC2B608ADB}">
              <a16:predDERef xmlns:a16="http://schemas.microsoft.com/office/drawing/2014/main" pred="{A5A87DA6-4583-4973-97CC-0A5FBC07EA01}"/>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2" name="Obraz 1800">
          <a:extLst>
            <a:ext uri="{FF2B5EF4-FFF2-40B4-BE49-F238E27FC236}">
              <a16:creationId xmlns:a16="http://schemas.microsoft.com/office/drawing/2014/main" id="{B7995FD4-DAC4-46DA-BA3D-FB7CAF09C089}"/>
            </a:ext>
            <a:ext uri="{147F2762-F138-4A5C-976F-8EAC2B608ADB}">
              <a16:predDERef xmlns:a16="http://schemas.microsoft.com/office/drawing/2014/main" pred="{6E52AB8A-CE3A-46CD-8C7E-CB10F57FE43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3" name="Obraz 1803">
          <a:extLst>
            <a:ext uri="{FF2B5EF4-FFF2-40B4-BE49-F238E27FC236}">
              <a16:creationId xmlns:a16="http://schemas.microsoft.com/office/drawing/2014/main" id="{094ACE0B-B820-4C93-9831-0A1313B1D8CE}"/>
            </a:ext>
            <a:ext uri="{147F2762-F138-4A5C-976F-8EAC2B608ADB}">
              <a16:predDERef xmlns:a16="http://schemas.microsoft.com/office/drawing/2014/main" pred="{A38922B4-0EAE-4C2E-9A6B-9D4A9B548C7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4" name="Obraz 1809">
          <a:extLst>
            <a:ext uri="{FF2B5EF4-FFF2-40B4-BE49-F238E27FC236}">
              <a16:creationId xmlns:a16="http://schemas.microsoft.com/office/drawing/2014/main" id="{4DA27778-6F21-4788-825F-5EFEFD9FA339}"/>
            </a:ext>
            <a:ext uri="{147F2762-F138-4A5C-976F-8EAC2B608ADB}">
              <a16:predDERef xmlns:a16="http://schemas.microsoft.com/office/drawing/2014/main" pred="{A88E5C50-8B94-46F0-A087-A15142BB70F8}"/>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5" name="Obraz 1812">
          <a:extLst>
            <a:ext uri="{FF2B5EF4-FFF2-40B4-BE49-F238E27FC236}">
              <a16:creationId xmlns:a16="http://schemas.microsoft.com/office/drawing/2014/main" id="{37AEE2B8-EA63-44EA-8844-114895095C0E}"/>
            </a:ext>
            <a:ext uri="{147F2762-F138-4A5C-976F-8EAC2B608ADB}">
              <a16:predDERef xmlns:a16="http://schemas.microsoft.com/office/drawing/2014/main" pred="{919ACA7C-9F35-4114-A231-2EAAF7A20E7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6" name="Obraz 1935">
          <a:extLst>
            <a:ext uri="{FF2B5EF4-FFF2-40B4-BE49-F238E27FC236}">
              <a16:creationId xmlns:a16="http://schemas.microsoft.com/office/drawing/2014/main" id="{ABF2EE0E-2B6D-49DA-92EB-23D2E8F1BC66}"/>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7" name="Obraz 1936">
          <a:extLst>
            <a:ext uri="{FF2B5EF4-FFF2-40B4-BE49-F238E27FC236}">
              <a16:creationId xmlns:a16="http://schemas.microsoft.com/office/drawing/2014/main" id="{DCD7BD17-2F54-410A-9C0D-37806785C577}"/>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8" name="Obraz 1937">
          <a:extLst>
            <a:ext uri="{FF2B5EF4-FFF2-40B4-BE49-F238E27FC236}">
              <a16:creationId xmlns:a16="http://schemas.microsoft.com/office/drawing/2014/main" id="{24FAC76E-E454-43D2-A70E-CF0AE8C507F3}"/>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39" name="Obraz 1938">
          <a:extLst>
            <a:ext uri="{FF2B5EF4-FFF2-40B4-BE49-F238E27FC236}">
              <a16:creationId xmlns:a16="http://schemas.microsoft.com/office/drawing/2014/main" id="{65690166-A5A1-4C18-B140-3ECFC9F08CCC}"/>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40" name="Obraz 1939">
          <a:extLst>
            <a:ext uri="{FF2B5EF4-FFF2-40B4-BE49-F238E27FC236}">
              <a16:creationId xmlns:a16="http://schemas.microsoft.com/office/drawing/2014/main" id="{FEA94517-8761-4B18-9452-660BF6291E5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41" name="Obraz 1940">
          <a:extLst>
            <a:ext uri="{FF2B5EF4-FFF2-40B4-BE49-F238E27FC236}">
              <a16:creationId xmlns:a16="http://schemas.microsoft.com/office/drawing/2014/main" id="{1CAFA4A3-261F-47B8-A8D1-A385F3AD716B}"/>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42" name="Obraz 1941">
          <a:extLst>
            <a:ext uri="{FF2B5EF4-FFF2-40B4-BE49-F238E27FC236}">
              <a16:creationId xmlns:a16="http://schemas.microsoft.com/office/drawing/2014/main" id="{C0165F08-A32C-46B8-89F6-AF50070DA3AA}"/>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oneCellAnchor>
    <xdr:from>
      <xdr:col>0</xdr:col>
      <xdr:colOff>0</xdr:colOff>
      <xdr:row>28</xdr:row>
      <xdr:rowOff>0</xdr:rowOff>
    </xdr:from>
    <xdr:ext cx="3028" cy="783665"/>
    <xdr:pic>
      <xdr:nvPicPr>
        <xdr:cNvPr id="1943" name="Obraz 1942">
          <a:extLst>
            <a:ext uri="{FF2B5EF4-FFF2-40B4-BE49-F238E27FC236}">
              <a16:creationId xmlns:a16="http://schemas.microsoft.com/office/drawing/2014/main" id="{CF6E9B7D-5816-4473-AAED-16E05F7BF264}"/>
            </a:ext>
          </a:extLst>
        </xdr:cNvPr>
        <xdr:cNvPicPr>
          <a:picLocks noChangeAspect="1"/>
        </xdr:cNvPicPr>
      </xdr:nvPicPr>
      <xdr:blipFill>
        <a:blip xmlns:r="http://schemas.openxmlformats.org/officeDocument/2006/relationships" r:embed="rId2" cstate="print"/>
        <a:stretch>
          <a:fillRect/>
        </a:stretch>
      </xdr:blipFill>
      <xdr:spPr>
        <a:xfrm>
          <a:off x="0" y="11525250"/>
          <a:ext cx="3028" cy="783665"/>
        </a:xfrm>
        <a:prstGeom prst="rect">
          <a:avLst/>
        </a:prstGeom>
      </xdr:spPr>
    </xdr:pic>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9"/>
  <sheetViews>
    <sheetView zoomScaleNormal="100" zoomScaleSheetLayoutView="84" workbookViewId="0">
      <pane ySplit="1" topLeftCell="A258" activePane="bottomLeft" state="frozen"/>
      <selection activeCell="C272" sqref="C272:D272"/>
      <selection pane="bottomLeft" activeCell="C272" sqref="C272:D272"/>
    </sheetView>
  </sheetViews>
  <sheetFormatPr defaultColWidth="9.140625" defaultRowHeight="12.75"/>
  <cols>
    <col min="1" max="1" width="5.7109375" style="44" customWidth="1"/>
    <col min="2" max="2" width="14.42578125" style="30" customWidth="1"/>
    <col min="3" max="3" width="33.42578125" style="44" customWidth="1"/>
    <col min="4" max="4" width="36.140625" style="30" customWidth="1"/>
    <col min="5" max="5" width="4.42578125" style="44" customWidth="1"/>
    <col min="6" max="6" width="8.5703125" style="44" bestFit="1" customWidth="1"/>
    <col min="7" max="7" width="21.7109375" style="44" customWidth="1"/>
    <col min="8" max="8" width="7" style="44" customWidth="1"/>
    <col min="9" max="10" width="10.140625" style="44" customWidth="1"/>
    <col min="11" max="11" width="10.140625" style="58" customWidth="1"/>
    <col min="12" max="12" width="10.140625" style="74" customWidth="1"/>
    <col min="13" max="13" width="16.42578125" style="74" customWidth="1"/>
    <col min="14" max="14" width="11.85546875" style="74" bestFit="1" customWidth="1"/>
    <col min="15" max="15" width="11.42578125" style="2" bestFit="1" customWidth="1"/>
    <col min="16" max="16" width="9.140625" style="2"/>
    <col min="17" max="17" width="16.7109375" style="2" customWidth="1"/>
    <col min="18" max="16384" width="9.140625" style="2"/>
  </cols>
  <sheetData>
    <row r="1" spans="1:14" ht="38.25">
      <c r="A1" s="3" t="s">
        <v>0</v>
      </c>
      <c r="B1" s="4" t="s">
        <v>1</v>
      </c>
      <c r="C1" s="191" t="s">
        <v>2</v>
      </c>
      <c r="D1" s="192"/>
      <c r="E1" s="4" t="s">
        <v>3</v>
      </c>
      <c r="F1" s="3" t="s">
        <v>4</v>
      </c>
      <c r="G1" s="5" t="s">
        <v>5</v>
      </c>
      <c r="H1" s="3" t="s">
        <v>6</v>
      </c>
      <c r="I1" s="3" t="s">
        <v>7</v>
      </c>
      <c r="J1" s="3" t="s">
        <v>8</v>
      </c>
      <c r="K1" s="41" t="s">
        <v>9</v>
      </c>
      <c r="L1" s="3" t="s">
        <v>7</v>
      </c>
      <c r="M1" s="3" t="s">
        <v>10</v>
      </c>
      <c r="N1" s="41" t="s">
        <v>11</v>
      </c>
    </row>
    <row r="2" spans="1:14" ht="18" customHeight="1">
      <c r="A2" s="6">
        <v>1</v>
      </c>
      <c r="B2" s="193" t="s">
        <v>12</v>
      </c>
      <c r="C2" s="194"/>
      <c r="D2" s="195"/>
      <c r="E2" s="7"/>
      <c r="F2" s="8"/>
      <c r="G2" s="8"/>
      <c r="H2" s="8"/>
      <c r="I2" s="8"/>
      <c r="J2" s="8"/>
      <c r="K2" s="56"/>
      <c r="L2" s="8"/>
      <c r="M2" s="8"/>
      <c r="N2" s="8"/>
    </row>
    <row r="3" spans="1:14" s="30" customFormat="1" ht="18.75" customHeight="1">
      <c r="A3" s="9" t="s">
        <v>13</v>
      </c>
      <c r="B3" s="35" t="s">
        <v>14</v>
      </c>
      <c r="C3" s="178" t="s">
        <v>15</v>
      </c>
      <c r="D3" s="178"/>
      <c r="E3" s="11" t="s">
        <v>16</v>
      </c>
      <c r="F3" s="9">
        <v>1</v>
      </c>
      <c r="G3" s="47" t="s">
        <v>17</v>
      </c>
      <c r="H3" s="10">
        <v>10</v>
      </c>
      <c r="I3" s="31">
        <v>55.17</v>
      </c>
      <c r="J3" s="28">
        <v>22</v>
      </c>
      <c r="K3" s="57">
        <v>30</v>
      </c>
      <c r="L3" s="29">
        <v>63.445499999999996</v>
      </c>
      <c r="M3" s="29">
        <f t="shared" ref="M3:M12" si="0">L3*1.23</f>
        <v>78.037965</v>
      </c>
      <c r="N3" s="28">
        <f>L3*K3</f>
        <v>1903.3649999999998</v>
      </c>
    </row>
    <row r="4" spans="1:14" s="30" customFormat="1" ht="28.5" customHeight="1">
      <c r="A4" s="9" t="s">
        <v>18</v>
      </c>
      <c r="B4" s="35" t="s">
        <v>14</v>
      </c>
      <c r="C4" s="178" t="s">
        <v>19</v>
      </c>
      <c r="D4" s="178"/>
      <c r="E4" s="11" t="s">
        <v>16</v>
      </c>
      <c r="F4" s="9">
        <v>1</v>
      </c>
      <c r="G4" s="47" t="s">
        <v>20</v>
      </c>
      <c r="H4" s="10">
        <v>10</v>
      </c>
      <c r="I4" s="31">
        <v>43.13</v>
      </c>
      <c r="J4" s="28">
        <v>15</v>
      </c>
      <c r="K4" s="57">
        <v>73</v>
      </c>
      <c r="L4" s="29">
        <v>49.599499999999999</v>
      </c>
      <c r="M4" s="29">
        <f t="shared" si="0"/>
        <v>61.007384999999999</v>
      </c>
      <c r="N4" s="28">
        <f t="shared" ref="N4:N68" si="1">L4*K4</f>
        <v>3620.7635</v>
      </c>
    </row>
    <row r="5" spans="1:14" s="30" customFormat="1" ht="21" customHeight="1">
      <c r="A5" s="9" t="s">
        <v>21</v>
      </c>
      <c r="B5" s="196" t="s">
        <v>22</v>
      </c>
      <c r="C5" s="199" t="s">
        <v>23</v>
      </c>
      <c r="D5" s="35" t="s">
        <v>24</v>
      </c>
      <c r="E5" s="11" t="s">
        <v>16</v>
      </c>
      <c r="F5" s="9">
        <v>1</v>
      </c>
      <c r="G5" s="9" t="s">
        <v>25</v>
      </c>
      <c r="H5" s="10">
        <v>5</v>
      </c>
      <c r="I5" s="31">
        <v>33.35</v>
      </c>
      <c r="J5" s="28">
        <v>3</v>
      </c>
      <c r="K5" s="57">
        <v>5</v>
      </c>
      <c r="L5" s="29">
        <v>38.352499999999999</v>
      </c>
      <c r="M5" s="29">
        <f t="shared" si="0"/>
        <v>47.173575</v>
      </c>
      <c r="N5" s="28">
        <f t="shared" si="1"/>
        <v>191.76249999999999</v>
      </c>
    </row>
    <row r="6" spans="1:14" s="30" customFormat="1" ht="21" customHeight="1">
      <c r="A6" s="9" t="s">
        <v>26</v>
      </c>
      <c r="B6" s="197"/>
      <c r="C6" s="200"/>
      <c r="D6" s="35" t="s">
        <v>27</v>
      </c>
      <c r="E6" s="11" t="s">
        <v>16</v>
      </c>
      <c r="F6" s="9">
        <v>1</v>
      </c>
      <c r="G6" s="47" t="s">
        <v>28</v>
      </c>
      <c r="H6" s="10">
        <v>5</v>
      </c>
      <c r="I6" s="31">
        <v>34.85</v>
      </c>
      <c r="J6" s="28">
        <v>6</v>
      </c>
      <c r="K6" s="57">
        <v>8</v>
      </c>
      <c r="L6" s="29">
        <v>40.077500000000001</v>
      </c>
      <c r="M6" s="29">
        <f t="shared" si="0"/>
        <v>49.295324999999998</v>
      </c>
      <c r="N6" s="28">
        <f t="shared" si="1"/>
        <v>320.62</v>
      </c>
    </row>
    <row r="7" spans="1:14" s="30" customFormat="1" ht="21" customHeight="1">
      <c r="A7" s="9" t="s">
        <v>29</v>
      </c>
      <c r="B7" s="198"/>
      <c r="C7" s="201"/>
      <c r="D7" s="35" t="s">
        <v>30</v>
      </c>
      <c r="E7" s="11" t="s">
        <v>16</v>
      </c>
      <c r="F7" s="9">
        <v>1</v>
      </c>
      <c r="G7" s="47" t="s">
        <v>31</v>
      </c>
      <c r="H7" s="10">
        <v>5</v>
      </c>
      <c r="I7" s="31">
        <v>44.38</v>
      </c>
      <c r="J7" s="28">
        <v>4</v>
      </c>
      <c r="K7" s="57">
        <v>9</v>
      </c>
      <c r="L7" s="29">
        <v>51.036999999999999</v>
      </c>
      <c r="M7" s="29">
        <f t="shared" si="0"/>
        <v>62.775509999999997</v>
      </c>
      <c r="N7" s="28">
        <f t="shared" si="1"/>
        <v>459.33299999999997</v>
      </c>
    </row>
    <row r="8" spans="1:14" s="30" customFormat="1" ht="29.25" customHeight="1">
      <c r="A8" s="9" t="s">
        <v>32</v>
      </c>
      <c r="B8" s="35" t="s">
        <v>33</v>
      </c>
      <c r="C8" s="188" t="s">
        <v>34</v>
      </c>
      <c r="D8" s="188"/>
      <c r="E8" s="11" t="s">
        <v>16</v>
      </c>
      <c r="F8" s="9">
        <v>1</v>
      </c>
      <c r="G8" s="47" t="s">
        <v>35</v>
      </c>
      <c r="H8" s="10">
        <v>3</v>
      </c>
      <c r="I8" s="31">
        <v>82.75</v>
      </c>
      <c r="J8" s="28">
        <v>4</v>
      </c>
      <c r="K8" s="57">
        <v>8</v>
      </c>
      <c r="L8" s="29">
        <v>95.162499999999994</v>
      </c>
      <c r="M8" s="29">
        <f t="shared" si="0"/>
        <v>117.04987499999999</v>
      </c>
      <c r="N8" s="28">
        <f t="shared" si="1"/>
        <v>761.3</v>
      </c>
    </row>
    <row r="9" spans="1:14" s="30" customFormat="1" ht="31.5" customHeight="1">
      <c r="A9" s="9" t="s">
        <v>36</v>
      </c>
      <c r="B9" s="178" t="s">
        <v>37</v>
      </c>
      <c r="C9" s="183" t="s">
        <v>38</v>
      </c>
      <c r="D9" s="35" t="s">
        <v>39</v>
      </c>
      <c r="E9" s="11" t="s">
        <v>16</v>
      </c>
      <c r="F9" s="9">
        <v>1</v>
      </c>
      <c r="G9" s="9" t="s">
        <v>40</v>
      </c>
      <c r="H9" s="10">
        <v>2</v>
      </c>
      <c r="I9" s="31">
        <v>334</v>
      </c>
      <c r="J9" s="28">
        <v>2</v>
      </c>
      <c r="K9" s="57">
        <v>4</v>
      </c>
      <c r="L9" s="29">
        <v>384.09999999999997</v>
      </c>
      <c r="M9" s="29">
        <f t="shared" si="0"/>
        <v>472.44299999999993</v>
      </c>
      <c r="N9" s="28">
        <f t="shared" si="1"/>
        <v>1536.3999999999999</v>
      </c>
    </row>
    <row r="10" spans="1:14" s="30" customFormat="1" ht="31.5" customHeight="1">
      <c r="A10" s="9" t="s">
        <v>41</v>
      </c>
      <c r="B10" s="178"/>
      <c r="C10" s="184"/>
      <c r="D10" s="35" t="s">
        <v>42</v>
      </c>
      <c r="E10" s="11" t="s">
        <v>16</v>
      </c>
      <c r="F10" s="9">
        <v>1</v>
      </c>
      <c r="G10" s="47" t="s">
        <v>43</v>
      </c>
      <c r="H10" s="10">
        <v>2</v>
      </c>
      <c r="I10" s="31">
        <v>421.01</v>
      </c>
      <c r="J10" s="28">
        <v>3</v>
      </c>
      <c r="K10" s="57">
        <v>7</v>
      </c>
      <c r="L10" s="29">
        <v>484.16149999999993</v>
      </c>
      <c r="M10" s="29">
        <f t="shared" si="0"/>
        <v>595.51864499999988</v>
      </c>
      <c r="N10" s="28">
        <f t="shared" si="1"/>
        <v>3389.1304999999993</v>
      </c>
    </row>
    <row r="11" spans="1:14" s="30" customFormat="1" ht="46.5" customHeight="1">
      <c r="A11" s="9" t="s">
        <v>44</v>
      </c>
      <c r="B11" s="178" t="s">
        <v>45</v>
      </c>
      <c r="C11" s="183" t="s">
        <v>46</v>
      </c>
      <c r="D11" s="35" t="s">
        <v>47</v>
      </c>
      <c r="E11" s="11" t="s">
        <v>16</v>
      </c>
      <c r="F11" s="9">
        <v>1</v>
      </c>
      <c r="G11" s="47" t="s">
        <v>48</v>
      </c>
      <c r="H11" s="10">
        <v>10</v>
      </c>
      <c r="I11" s="31">
        <v>9.5299999999999994</v>
      </c>
      <c r="J11" s="28">
        <v>5</v>
      </c>
      <c r="K11" s="57">
        <v>6</v>
      </c>
      <c r="L11" s="29">
        <v>10.959499999999998</v>
      </c>
      <c r="M11" s="29">
        <f t="shared" si="0"/>
        <v>13.480184999999999</v>
      </c>
      <c r="N11" s="28">
        <f t="shared" si="1"/>
        <v>65.756999999999991</v>
      </c>
    </row>
    <row r="12" spans="1:14" s="30" customFormat="1" ht="38.25" customHeight="1">
      <c r="A12" s="9" t="s">
        <v>49</v>
      </c>
      <c r="B12" s="178"/>
      <c r="C12" s="186"/>
      <c r="D12" s="35" t="s">
        <v>50</v>
      </c>
      <c r="E12" s="11" t="s">
        <v>16</v>
      </c>
      <c r="F12" s="9">
        <v>1</v>
      </c>
      <c r="G12" s="47" t="s">
        <v>51</v>
      </c>
      <c r="H12" s="10">
        <v>5</v>
      </c>
      <c r="I12" s="31">
        <v>9.5299999999999994</v>
      </c>
      <c r="J12" s="28">
        <v>5</v>
      </c>
      <c r="K12" s="57">
        <v>10</v>
      </c>
      <c r="L12" s="29">
        <v>10.959499999999998</v>
      </c>
      <c r="M12" s="29">
        <f t="shared" si="0"/>
        <v>13.480184999999999</v>
      </c>
      <c r="N12" s="28">
        <f t="shared" si="1"/>
        <v>109.59499999999998</v>
      </c>
    </row>
    <row r="13" spans="1:14" s="30" customFormat="1" ht="31.5" customHeight="1">
      <c r="A13" s="9" t="s">
        <v>52</v>
      </c>
      <c r="B13" s="35" t="s">
        <v>53</v>
      </c>
      <c r="C13" s="178" t="s">
        <v>54</v>
      </c>
      <c r="D13" s="178"/>
      <c r="E13" s="11" t="s">
        <v>16</v>
      </c>
      <c r="F13" s="9">
        <v>1</v>
      </c>
      <c r="G13" s="47" t="s">
        <v>55</v>
      </c>
      <c r="H13" s="10">
        <v>10</v>
      </c>
      <c r="I13" s="31">
        <v>30.09</v>
      </c>
      <c r="J13" s="28">
        <v>44</v>
      </c>
      <c r="K13" s="57">
        <v>95</v>
      </c>
      <c r="L13" s="29">
        <v>34.603499999999997</v>
      </c>
      <c r="M13" s="29">
        <f t="shared" ref="M13:M29" si="2">L13*1.23</f>
        <v>42.562304999999995</v>
      </c>
      <c r="N13" s="28">
        <f t="shared" si="1"/>
        <v>3287.3324999999995</v>
      </c>
    </row>
    <row r="14" spans="1:14" ht="12.75" customHeight="1">
      <c r="A14" s="14">
        <v>2</v>
      </c>
      <c r="B14" s="185" t="s">
        <v>56</v>
      </c>
      <c r="C14" s="185"/>
      <c r="D14" s="185"/>
      <c r="E14" s="15"/>
      <c r="F14" s="8"/>
      <c r="G14" s="8"/>
      <c r="H14" s="22"/>
      <c r="I14" s="16"/>
      <c r="J14" s="16"/>
      <c r="K14" s="34"/>
      <c r="L14" s="16"/>
      <c r="M14" s="16"/>
      <c r="N14" s="16"/>
    </row>
    <row r="15" spans="1:14" s="30" customFormat="1" ht="38.25">
      <c r="A15" s="9" t="s">
        <v>57</v>
      </c>
      <c r="B15" s="13" t="s">
        <v>58</v>
      </c>
      <c r="C15" s="36" t="s">
        <v>59</v>
      </c>
      <c r="D15" s="35" t="s">
        <v>60</v>
      </c>
      <c r="E15" s="11" t="s">
        <v>16</v>
      </c>
      <c r="F15" s="9">
        <v>1</v>
      </c>
      <c r="G15" s="47" t="s">
        <v>61</v>
      </c>
      <c r="H15" s="10">
        <v>5</v>
      </c>
      <c r="I15" s="12">
        <v>13.04</v>
      </c>
      <c r="J15" s="28">
        <v>2</v>
      </c>
      <c r="K15" s="57">
        <v>5</v>
      </c>
      <c r="L15" s="12">
        <v>14.995999999999999</v>
      </c>
      <c r="M15" s="29">
        <f t="shared" si="2"/>
        <v>18.445079999999997</v>
      </c>
      <c r="N15" s="28">
        <f t="shared" si="1"/>
        <v>74.97999999999999</v>
      </c>
    </row>
    <row r="16" spans="1:14" s="30" customFormat="1" ht="38.25">
      <c r="A16" s="9" t="s">
        <v>62</v>
      </c>
      <c r="B16" s="13" t="s">
        <v>58</v>
      </c>
      <c r="C16" s="36" t="s">
        <v>59</v>
      </c>
      <c r="D16" s="35" t="s">
        <v>63</v>
      </c>
      <c r="E16" s="11" t="s">
        <v>16</v>
      </c>
      <c r="F16" s="9">
        <v>1</v>
      </c>
      <c r="G16" s="9" t="s">
        <v>64</v>
      </c>
      <c r="H16" s="10">
        <v>5</v>
      </c>
      <c r="I16" s="12">
        <v>16.8</v>
      </c>
      <c r="J16" s="28">
        <v>7</v>
      </c>
      <c r="K16" s="57">
        <v>8</v>
      </c>
      <c r="L16" s="12">
        <v>19.32</v>
      </c>
      <c r="M16" s="29">
        <f t="shared" si="2"/>
        <v>23.7636</v>
      </c>
      <c r="N16" s="28">
        <f t="shared" si="1"/>
        <v>154.56</v>
      </c>
    </row>
    <row r="17" spans="1:14" s="30" customFormat="1" ht="38.25">
      <c r="A17" s="9" t="s">
        <v>65</v>
      </c>
      <c r="B17" s="13" t="s">
        <v>58</v>
      </c>
      <c r="C17" s="36" t="s">
        <v>59</v>
      </c>
      <c r="D17" s="35" t="s">
        <v>66</v>
      </c>
      <c r="E17" s="11" t="s">
        <v>16</v>
      </c>
      <c r="F17" s="9">
        <v>1</v>
      </c>
      <c r="G17" s="47" t="s">
        <v>67</v>
      </c>
      <c r="H17" s="10">
        <v>5</v>
      </c>
      <c r="I17" s="12">
        <v>27.58</v>
      </c>
      <c r="J17" s="28">
        <v>9</v>
      </c>
      <c r="K17" s="57">
        <v>14</v>
      </c>
      <c r="L17" s="12">
        <v>31.716999999999995</v>
      </c>
      <c r="M17" s="29">
        <f t="shared" si="2"/>
        <v>39.011909999999993</v>
      </c>
      <c r="N17" s="28">
        <f t="shared" si="1"/>
        <v>444.03799999999995</v>
      </c>
    </row>
    <row r="18" spans="1:14" s="30" customFormat="1" ht="51">
      <c r="A18" s="9" t="s">
        <v>68</v>
      </c>
      <c r="B18" s="13" t="s">
        <v>58</v>
      </c>
      <c r="C18" s="36" t="s">
        <v>69</v>
      </c>
      <c r="D18" s="35" t="s">
        <v>70</v>
      </c>
      <c r="E18" s="11" t="s">
        <v>16</v>
      </c>
      <c r="F18" s="9">
        <v>1</v>
      </c>
      <c r="G18" s="9" t="s">
        <v>71</v>
      </c>
      <c r="H18" s="10">
        <v>3</v>
      </c>
      <c r="I18" s="12">
        <v>15.3</v>
      </c>
      <c r="J18" s="28">
        <v>1</v>
      </c>
      <c r="K18" s="57">
        <v>2</v>
      </c>
      <c r="L18" s="12">
        <v>17.594999999999999</v>
      </c>
      <c r="M18" s="29">
        <f t="shared" si="2"/>
        <v>21.641849999999998</v>
      </c>
      <c r="N18" s="28">
        <f t="shared" si="1"/>
        <v>35.19</v>
      </c>
    </row>
    <row r="19" spans="1:14" s="30" customFormat="1" ht="51">
      <c r="A19" s="9" t="s">
        <v>72</v>
      </c>
      <c r="B19" s="13" t="s">
        <v>58</v>
      </c>
      <c r="C19" s="36" t="s">
        <v>69</v>
      </c>
      <c r="D19" s="35" t="s">
        <v>60</v>
      </c>
      <c r="E19" s="11" t="s">
        <v>16</v>
      </c>
      <c r="F19" s="9">
        <v>1</v>
      </c>
      <c r="G19" s="47" t="s">
        <v>73</v>
      </c>
      <c r="H19" s="10">
        <v>3</v>
      </c>
      <c r="I19" s="12">
        <v>15.55</v>
      </c>
      <c r="J19" s="28">
        <v>2</v>
      </c>
      <c r="K19" s="57">
        <v>9</v>
      </c>
      <c r="L19" s="12">
        <v>8.9700000000000006</v>
      </c>
      <c r="M19" s="29">
        <f t="shared" si="2"/>
        <v>11.033100000000001</v>
      </c>
      <c r="N19" s="28">
        <f t="shared" si="1"/>
        <v>80.73</v>
      </c>
    </row>
    <row r="20" spans="1:14" s="30" customFormat="1" ht="51">
      <c r="A20" s="9" t="s">
        <v>74</v>
      </c>
      <c r="B20" s="13" t="s">
        <v>58</v>
      </c>
      <c r="C20" s="36" t="s">
        <v>69</v>
      </c>
      <c r="D20" s="35" t="s">
        <v>63</v>
      </c>
      <c r="E20" s="11" t="s">
        <v>16</v>
      </c>
      <c r="F20" s="9">
        <v>1</v>
      </c>
      <c r="G20" s="47" t="s">
        <v>75</v>
      </c>
      <c r="H20" s="10">
        <v>3</v>
      </c>
      <c r="I20" s="12">
        <v>21.31</v>
      </c>
      <c r="J20" s="28">
        <v>1</v>
      </c>
      <c r="K20" s="57">
        <v>4</v>
      </c>
      <c r="L20" s="12">
        <v>24.506499999999996</v>
      </c>
      <c r="M20" s="29">
        <f t="shared" si="2"/>
        <v>30.142994999999996</v>
      </c>
      <c r="N20" s="28">
        <f t="shared" si="1"/>
        <v>98.025999999999982</v>
      </c>
    </row>
    <row r="21" spans="1:14" s="30" customFormat="1" ht="38.25">
      <c r="A21" s="9" t="s">
        <v>76</v>
      </c>
      <c r="B21" s="13" t="s">
        <v>58</v>
      </c>
      <c r="C21" s="36" t="s">
        <v>77</v>
      </c>
      <c r="D21" s="35" t="s">
        <v>70</v>
      </c>
      <c r="E21" s="11" t="s">
        <v>16</v>
      </c>
      <c r="F21" s="9">
        <v>1</v>
      </c>
      <c r="G21" s="9" t="s">
        <v>78</v>
      </c>
      <c r="H21" s="10">
        <v>3</v>
      </c>
      <c r="I21" s="12">
        <v>14.04</v>
      </c>
      <c r="J21" s="28">
        <v>5</v>
      </c>
      <c r="K21" s="57">
        <v>5</v>
      </c>
      <c r="L21" s="12">
        <v>16.145999999999997</v>
      </c>
      <c r="M21" s="29">
        <f t="shared" si="2"/>
        <v>19.859579999999998</v>
      </c>
      <c r="N21" s="28">
        <f t="shared" si="1"/>
        <v>80.72999999999999</v>
      </c>
    </row>
    <row r="22" spans="1:14" s="30" customFormat="1" ht="38.25">
      <c r="A22" s="9" t="s">
        <v>79</v>
      </c>
      <c r="B22" s="13" t="s">
        <v>58</v>
      </c>
      <c r="C22" s="36" t="s">
        <v>77</v>
      </c>
      <c r="D22" s="35" t="s">
        <v>60</v>
      </c>
      <c r="E22" s="11" t="s">
        <v>16</v>
      </c>
      <c r="F22" s="9">
        <v>1</v>
      </c>
      <c r="G22" s="47" t="s">
        <v>80</v>
      </c>
      <c r="H22" s="10">
        <v>3</v>
      </c>
      <c r="I22" s="12">
        <v>14.29</v>
      </c>
      <c r="J22" s="28">
        <v>1</v>
      </c>
      <c r="K22" s="57">
        <v>3</v>
      </c>
      <c r="L22" s="12">
        <v>16.433499999999999</v>
      </c>
      <c r="M22" s="29">
        <f t="shared" si="2"/>
        <v>20.213204999999999</v>
      </c>
      <c r="N22" s="28">
        <f t="shared" si="1"/>
        <v>49.3005</v>
      </c>
    </row>
    <row r="23" spans="1:14" s="30" customFormat="1" ht="38.25">
      <c r="A23" s="9" t="s">
        <v>81</v>
      </c>
      <c r="B23" s="13" t="s">
        <v>58</v>
      </c>
      <c r="C23" s="36" t="s">
        <v>77</v>
      </c>
      <c r="D23" s="35" t="s">
        <v>82</v>
      </c>
      <c r="E23" s="11" t="s">
        <v>16</v>
      </c>
      <c r="F23" s="9">
        <v>1</v>
      </c>
      <c r="G23" s="47" t="s">
        <v>83</v>
      </c>
      <c r="H23" s="10">
        <v>3</v>
      </c>
      <c r="I23" s="12">
        <v>29.09</v>
      </c>
      <c r="J23" s="28">
        <v>1</v>
      </c>
      <c r="K23" s="57">
        <v>3</v>
      </c>
      <c r="L23" s="12">
        <v>33.453499999999998</v>
      </c>
      <c r="M23" s="29">
        <f t="shared" si="2"/>
        <v>41.147804999999998</v>
      </c>
      <c r="N23" s="28">
        <f t="shared" si="1"/>
        <v>100.3605</v>
      </c>
    </row>
    <row r="24" spans="1:14" s="30" customFormat="1" ht="25.5">
      <c r="A24" s="9" t="s">
        <v>84</v>
      </c>
      <c r="B24" s="13" t="s">
        <v>85</v>
      </c>
      <c r="C24" s="36" t="s">
        <v>86</v>
      </c>
      <c r="D24" s="35" t="s">
        <v>87</v>
      </c>
      <c r="E24" s="11" t="s">
        <v>16</v>
      </c>
      <c r="F24" s="9">
        <v>1</v>
      </c>
      <c r="G24" s="47" t="s">
        <v>88</v>
      </c>
      <c r="H24" s="10">
        <v>5</v>
      </c>
      <c r="I24" s="12">
        <v>6.77</v>
      </c>
      <c r="J24" s="28">
        <v>20</v>
      </c>
      <c r="K24" s="57">
        <v>22</v>
      </c>
      <c r="L24" s="12">
        <v>7.785499999999999</v>
      </c>
      <c r="M24" s="29">
        <f t="shared" si="2"/>
        <v>9.5761649999999978</v>
      </c>
      <c r="N24" s="28">
        <f t="shared" si="1"/>
        <v>171.28099999999998</v>
      </c>
    </row>
    <row r="25" spans="1:14" s="30" customFormat="1" ht="38.25">
      <c r="A25" s="9" t="s">
        <v>89</v>
      </c>
      <c r="B25" s="13" t="s">
        <v>90</v>
      </c>
      <c r="C25" s="36" t="s">
        <v>91</v>
      </c>
      <c r="D25" s="35" t="s">
        <v>92</v>
      </c>
      <c r="E25" s="11" t="s">
        <v>16</v>
      </c>
      <c r="F25" s="9">
        <v>1</v>
      </c>
      <c r="G25" s="47" t="s">
        <v>93</v>
      </c>
      <c r="H25" s="10">
        <v>5</v>
      </c>
      <c r="I25" s="12">
        <v>10.029999999999999</v>
      </c>
      <c r="J25" s="28">
        <v>3</v>
      </c>
      <c r="K25" s="57">
        <v>10</v>
      </c>
      <c r="L25" s="12">
        <v>11.534499999999998</v>
      </c>
      <c r="M25" s="29">
        <f t="shared" si="2"/>
        <v>14.187434999999997</v>
      </c>
      <c r="N25" s="28">
        <f t="shared" si="1"/>
        <v>115.34499999999997</v>
      </c>
    </row>
    <row r="26" spans="1:14" s="30" customFormat="1" ht="38.25">
      <c r="A26" s="9"/>
      <c r="B26" s="13" t="s">
        <v>90</v>
      </c>
      <c r="C26" s="36" t="s">
        <v>91</v>
      </c>
      <c r="D26" s="35" t="s">
        <v>94</v>
      </c>
      <c r="E26" s="11" t="s">
        <v>16</v>
      </c>
      <c r="F26" s="9">
        <v>1</v>
      </c>
      <c r="G26" s="47" t="s">
        <v>95</v>
      </c>
      <c r="H26" s="10"/>
      <c r="I26" s="12"/>
      <c r="J26" s="28"/>
      <c r="K26" s="57">
        <v>2</v>
      </c>
      <c r="L26" s="12">
        <v>14.13</v>
      </c>
      <c r="M26" s="29">
        <f t="shared" si="2"/>
        <v>17.379899999999999</v>
      </c>
      <c r="N26" s="28">
        <f t="shared" si="1"/>
        <v>28.26</v>
      </c>
    </row>
    <row r="27" spans="1:14" s="30" customFormat="1" ht="20.25" customHeight="1">
      <c r="A27" s="9" t="s">
        <v>96</v>
      </c>
      <c r="B27" s="178" t="s">
        <v>90</v>
      </c>
      <c r="C27" s="183" t="s">
        <v>97</v>
      </c>
      <c r="D27" s="35" t="s">
        <v>98</v>
      </c>
      <c r="E27" s="11" t="s">
        <v>16</v>
      </c>
      <c r="F27" s="9">
        <v>1</v>
      </c>
      <c r="G27" s="9" t="s">
        <v>99</v>
      </c>
      <c r="H27" s="10">
        <v>5</v>
      </c>
      <c r="I27" s="12">
        <v>10.78</v>
      </c>
      <c r="J27" s="28">
        <v>30</v>
      </c>
      <c r="K27" s="57">
        <v>30</v>
      </c>
      <c r="L27" s="12">
        <v>12.396999999999998</v>
      </c>
      <c r="M27" s="29">
        <f t="shared" si="2"/>
        <v>15.248309999999998</v>
      </c>
      <c r="N27" s="28">
        <f t="shared" si="1"/>
        <v>371.90999999999997</v>
      </c>
    </row>
    <row r="28" spans="1:14" s="30" customFormat="1" ht="20.25" customHeight="1">
      <c r="A28" s="9" t="s">
        <v>100</v>
      </c>
      <c r="B28" s="178"/>
      <c r="C28" s="186"/>
      <c r="D28" s="35" t="s">
        <v>101</v>
      </c>
      <c r="E28" s="11" t="s">
        <v>16</v>
      </c>
      <c r="F28" s="9">
        <v>1</v>
      </c>
      <c r="G28" s="47" t="s">
        <v>102</v>
      </c>
      <c r="H28" s="10">
        <v>5</v>
      </c>
      <c r="I28" s="12">
        <v>10.78</v>
      </c>
      <c r="J28" s="28">
        <v>3</v>
      </c>
      <c r="K28" s="57">
        <v>10</v>
      </c>
      <c r="L28" s="12">
        <v>12.396999999999998</v>
      </c>
      <c r="M28" s="29">
        <f t="shared" si="2"/>
        <v>15.248309999999998</v>
      </c>
      <c r="N28" s="28">
        <f t="shared" si="1"/>
        <v>123.96999999999998</v>
      </c>
    </row>
    <row r="29" spans="1:14" s="30" customFormat="1" ht="20.25" customHeight="1">
      <c r="A29" s="9" t="s">
        <v>103</v>
      </c>
      <c r="B29" s="178"/>
      <c r="C29" s="184"/>
      <c r="D29" s="35" t="s">
        <v>104</v>
      </c>
      <c r="E29" s="11" t="s">
        <v>16</v>
      </c>
      <c r="F29" s="9">
        <v>1</v>
      </c>
      <c r="G29" s="9" t="s">
        <v>105</v>
      </c>
      <c r="H29" s="10">
        <v>5</v>
      </c>
      <c r="I29" s="12">
        <v>10.78</v>
      </c>
      <c r="J29" s="28">
        <v>5</v>
      </c>
      <c r="K29" s="57">
        <v>5</v>
      </c>
      <c r="L29" s="12">
        <v>12.396999999999998</v>
      </c>
      <c r="M29" s="29">
        <f t="shared" si="2"/>
        <v>15.248309999999998</v>
      </c>
      <c r="N29" s="28">
        <f t="shared" si="1"/>
        <v>61.984999999999992</v>
      </c>
    </row>
    <row r="30" spans="1:14" s="30" customFormat="1" ht="43.5" customHeight="1">
      <c r="A30" s="9" t="s">
        <v>106</v>
      </c>
      <c r="B30" s="35" t="s">
        <v>107</v>
      </c>
      <c r="C30" s="178" t="s">
        <v>108</v>
      </c>
      <c r="D30" s="178"/>
      <c r="E30" s="11" t="s">
        <v>16</v>
      </c>
      <c r="F30" s="9">
        <v>500</v>
      </c>
      <c r="G30" s="47" t="s">
        <v>109</v>
      </c>
      <c r="H30" s="10">
        <v>4</v>
      </c>
      <c r="I30" s="12">
        <v>19.559999999999999</v>
      </c>
      <c r="J30" s="28">
        <v>1</v>
      </c>
      <c r="K30" s="57">
        <v>3</v>
      </c>
      <c r="L30" s="12">
        <v>22.493999999999996</v>
      </c>
      <c r="M30" s="29">
        <f t="shared" ref="M30:M58" si="3">L30*1.23</f>
        <v>27.667619999999996</v>
      </c>
      <c r="N30" s="28">
        <f t="shared" si="1"/>
        <v>67.481999999999985</v>
      </c>
    </row>
    <row r="31" spans="1:14" s="30" customFormat="1" ht="21" customHeight="1">
      <c r="A31" s="9" t="s">
        <v>110</v>
      </c>
      <c r="B31" s="178" t="s">
        <v>111</v>
      </c>
      <c r="C31" s="183" t="s">
        <v>112</v>
      </c>
      <c r="D31" s="35" t="s">
        <v>113</v>
      </c>
      <c r="E31" s="11" t="s">
        <v>16</v>
      </c>
      <c r="F31" s="9">
        <v>1</v>
      </c>
      <c r="G31" s="47" t="s">
        <v>114</v>
      </c>
      <c r="H31" s="10">
        <v>5</v>
      </c>
      <c r="I31" s="12">
        <v>16.05</v>
      </c>
      <c r="J31" s="28">
        <v>3</v>
      </c>
      <c r="K31" s="57">
        <v>6</v>
      </c>
      <c r="L31" s="12">
        <v>18.4575</v>
      </c>
      <c r="M31" s="29">
        <f t="shared" si="3"/>
        <v>22.702724999999997</v>
      </c>
      <c r="N31" s="28">
        <f t="shared" si="1"/>
        <v>110.745</v>
      </c>
    </row>
    <row r="32" spans="1:14" s="30" customFormat="1" ht="21" customHeight="1">
      <c r="A32" s="9" t="s">
        <v>115</v>
      </c>
      <c r="B32" s="178"/>
      <c r="C32" s="186"/>
      <c r="D32" s="35" t="s">
        <v>116</v>
      </c>
      <c r="E32" s="11" t="s">
        <v>16</v>
      </c>
      <c r="F32" s="9">
        <v>1</v>
      </c>
      <c r="G32" s="47" t="s">
        <v>117</v>
      </c>
      <c r="H32" s="10">
        <v>5</v>
      </c>
      <c r="I32" s="12">
        <v>16.55</v>
      </c>
      <c r="J32" s="28">
        <v>2</v>
      </c>
      <c r="K32" s="57">
        <v>4</v>
      </c>
      <c r="L32" s="12">
        <v>19.032499999999999</v>
      </c>
      <c r="M32" s="29">
        <f t="shared" si="3"/>
        <v>23.409974999999999</v>
      </c>
      <c r="N32" s="28">
        <f t="shared" si="1"/>
        <v>76.13</v>
      </c>
    </row>
    <row r="33" spans="1:14" s="30" customFormat="1" ht="21" customHeight="1">
      <c r="A33" s="9" t="s">
        <v>118</v>
      </c>
      <c r="B33" s="178"/>
      <c r="C33" s="186"/>
      <c r="D33" s="35" t="s">
        <v>119</v>
      </c>
      <c r="E33" s="11" t="s">
        <v>16</v>
      </c>
      <c r="F33" s="9">
        <v>1</v>
      </c>
      <c r="G33" s="47" t="s">
        <v>120</v>
      </c>
      <c r="H33" s="10">
        <v>5</v>
      </c>
      <c r="I33" s="12">
        <v>18.05</v>
      </c>
      <c r="J33" s="28">
        <v>1</v>
      </c>
      <c r="K33" s="57">
        <v>3</v>
      </c>
      <c r="L33" s="12">
        <v>20.7575</v>
      </c>
      <c r="M33" s="29">
        <f t="shared" si="3"/>
        <v>25.531725000000002</v>
      </c>
      <c r="N33" s="28">
        <f t="shared" si="1"/>
        <v>62.272500000000001</v>
      </c>
    </row>
    <row r="34" spans="1:14" s="30" customFormat="1" ht="21" customHeight="1">
      <c r="A34" s="9" t="s">
        <v>121</v>
      </c>
      <c r="B34" s="178"/>
      <c r="C34" s="184"/>
      <c r="D34" s="35" t="s">
        <v>122</v>
      </c>
      <c r="E34" s="11" t="s">
        <v>16</v>
      </c>
      <c r="F34" s="9">
        <v>1</v>
      </c>
      <c r="G34" s="9" t="s">
        <v>123</v>
      </c>
      <c r="H34" s="10">
        <v>5</v>
      </c>
      <c r="I34" s="12">
        <v>20.059999999999999</v>
      </c>
      <c r="J34" s="28">
        <v>2</v>
      </c>
      <c r="K34" s="57">
        <v>2</v>
      </c>
      <c r="L34" s="12">
        <v>23.068999999999996</v>
      </c>
      <c r="M34" s="29">
        <f t="shared" si="3"/>
        <v>28.374869999999994</v>
      </c>
      <c r="N34" s="28">
        <f t="shared" si="1"/>
        <v>46.137999999999991</v>
      </c>
    </row>
    <row r="35" spans="1:14" s="30" customFormat="1" ht="30.75" customHeight="1">
      <c r="A35" s="9" t="s">
        <v>124</v>
      </c>
      <c r="B35" s="35" t="s">
        <v>125</v>
      </c>
      <c r="C35" s="178" t="s">
        <v>126</v>
      </c>
      <c r="D35" s="178"/>
      <c r="E35" s="11" t="s">
        <v>16</v>
      </c>
      <c r="F35" s="9">
        <v>1</v>
      </c>
      <c r="G35" s="47" t="s">
        <v>127</v>
      </c>
      <c r="H35" s="10">
        <v>5</v>
      </c>
      <c r="I35" s="12">
        <v>12.79</v>
      </c>
      <c r="J35" s="28">
        <v>3</v>
      </c>
      <c r="K35" s="57">
        <v>10</v>
      </c>
      <c r="L35" s="12">
        <v>14.708499999999997</v>
      </c>
      <c r="M35" s="29">
        <f t="shared" si="3"/>
        <v>18.091454999999996</v>
      </c>
      <c r="N35" s="28">
        <f t="shared" si="1"/>
        <v>147.08499999999998</v>
      </c>
    </row>
    <row r="36" spans="1:14" s="30" customFormat="1" ht="30.75" customHeight="1">
      <c r="A36" s="9" t="s">
        <v>128</v>
      </c>
      <c r="B36" s="35" t="s">
        <v>125</v>
      </c>
      <c r="C36" s="178" t="s">
        <v>129</v>
      </c>
      <c r="D36" s="178"/>
      <c r="E36" s="11" t="s">
        <v>16</v>
      </c>
      <c r="F36" s="9">
        <v>1</v>
      </c>
      <c r="G36" s="47" t="s">
        <v>130</v>
      </c>
      <c r="H36" s="10">
        <v>5</v>
      </c>
      <c r="I36" s="12">
        <v>11.28</v>
      </c>
      <c r="J36" s="28">
        <v>6</v>
      </c>
      <c r="K36" s="57">
        <v>12</v>
      </c>
      <c r="L36" s="12">
        <v>12.971999999999998</v>
      </c>
      <c r="M36" s="29">
        <f t="shared" si="3"/>
        <v>15.955559999999997</v>
      </c>
      <c r="N36" s="28">
        <f t="shared" si="1"/>
        <v>155.66399999999999</v>
      </c>
    </row>
    <row r="37" spans="1:14" s="30" customFormat="1" ht="31.5" customHeight="1">
      <c r="A37" s="9" t="s">
        <v>131</v>
      </c>
      <c r="B37" s="35" t="s">
        <v>132</v>
      </c>
      <c r="C37" s="178" t="s">
        <v>133</v>
      </c>
      <c r="D37" s="178"/>
      <c r="E37" s="11" t="s">
        <v>134</v>
      </c>
      <c r="F37" s="9">
        <v>1</v>
      </c>
      <c r="G37" s="47" t="s">
        <v>135</v>
      </c>
      <c r="H37" s="10">
        <v>5</v>
      </c>
      <c r="I37" s="12">
        <v>34.85</v>
      </c>
      <c r="J37" s="28">
        <v>2</v>
      </c>
      <c r="K37" s="57">
        <v>7</v>
      </c>
      <c r="L37" s="12">
        <v>40.077500000000001</v>
      </c>
      <c r="M37" s="29">
        <f t="shared" si="3"/>
        <v>49.295324999999998</v>
      </c>
      <c r="N37" s="28">
        <f t="shared" si="1"/>
        <v>280.54250000000002</v>
      </c>
    </row>
    <row r="38" spans="1:14" s="30" customFormat="1" ht="33" customHeight="1">
      <c r="A38" s="9" t="s">
        <v>136</v>
      </c>
      <c r="B38" s="35" t="s">
        <v>137</v>
      </c>
      <c r="C38" s="178" t="s">
        <v>138</v>
      </c>
      <c r="D38" s="178"/>
      <c r="E38" s="11" t="s">
        <v>16</v>
      </c>
      <c r="F38" s="9">
        <v>1</v>
      </c>
      <c r="G38" s="47" t="s">
        <v>139</v>
      </c>
      <c r="H38" s="10">
        <v>3</v>
      </c>
      <c r="I38" s="12">
        <v>8.02</v>
      </c>
      <c r="J38" s="28">
        <v>32</v>
      </c>
      <c r="K38" s="57">
        <v>38</v>
      </c>
      <c r="L38" s="12">
        <v>9.222999999999999</v>
      </c>
      <c r="M38" s="29">
        <f t="shared" si="3"/>
        <v>11.344289999999999</v>
      </c>
      <c r="N38" s="28">
        <f t="shared" si="1"/>
        <v>350.47399999999993</v>
      </c>
    </row>
    <row r="39" spans="1:14" s="30" customFormat="1" ht="43.5" customHeight="1">
      <c r="A39" s="9" t="s">
        <v>140</v>
      </c>
      <c r="B39" s="35" t="s">
        <v>141</v>
      </c>
      <c r="C39" s="178" t="s">
        <v>142</v>
      </c>
      <c r="D39" s="178"/>
      <c r="E39" s="11" t="s">
        <v>16</v>
      </c>
      <c r="F39" s="9">
        <v>1</v>
      </c>
      <c r="G39" s="9" t="s">
        <v>143</v>
      </c>
      <c r="H39" s="10">
        <v>3</v>
      </c>
      <c r="I39" s="12">
        <v>53.91</v>
      </c>
      <c r="J39" s="28">
        <v>1</v>
      </c>
      <c r="K39" s="57">
        <v>2</v>
      </c>
      <c r="L39" s="12">
        <v>61.99649999999999</v>
      </c>
      <c r="M39" s="29">
        <f t="shared" si="3"/>
        <v>76.255694999999989</v>
      </c>
      <c r="N39" s="28">
        <f t="shared" si="1"/>
        <v>123.99299999999998</v>
      </c>
    </row>
    <row r="40" spans="1:14" s="30" customFormat="1" ht="33.75" customHeight="1">
      <c r="A40" s="9" t="s">
        <v>144</v>
      </c>
      <c r="B40" s="35" t="s">
        <v>145</v>
      </c>
      <c r="C40" s="178" t="s">
        <v>146</v>
      </c>
      <c r="D40" s="178"/>
      <c r="E40" s="11" t="s">
        <v>16</v>
      </c>
      <c r="F40" s="9">
        <v>1</v>
      </c>
      <c r="G40" s="47" t="s">
        <v>147</v>
      </c>
      <c r="H40" s="10">
        <v>3</v>
      </c>
      <c r="I40" s="12">
        <v>14.79</v>
      </c>
      <c r="J40" s="28">
        <v>5</v>
      </c>
      <c r="K40" s="57">
        <v>26</v>
      </c>
      <c r="L40" s="12">
        <v>17.008499999999998</v>
      </c>
      <c r="M40" s="29">
        <f t="shared" si="3"/>
        <v>20.920454999999997</v>
      </c>
      <c r="N40" s="28">
        <f t="shared" si="1"/>
        <v>442.22099999999995</v>
      </c>
    </row>
    <row r="41" spans="1:14" s="30" customFormat="1" ht="38.25">
      <c r="A41" s="9" t="s">
        <v>148</v>
      </c>
      <c r="B41" s="13" t="s">
        <v>149</v>
      </c>
      <c r="C41" s="36" t="s">
        <v>150</v>
      </c>
      <c r="D41" s="35" t="s">
        <v>151</v>
      </c>
      <c r="E41" s="11" t="s">
        <v>16</v>
      </c>
      <c r="F41" s="9">
        <v>1</v>
      </c>
      <c r="G41" s="47" t="s">
        <v>152</v>
      </c>
      <c r="H41" s="10">
        <v>3</v>
      </c>
      <c r="I41" s="12">
        <v>19.809999999999999</v>
      </c>
      <c r="J41" s="28">
        <v>1</v>
      </c>
      <c r="K41" s="57">
        <v>3</v>
      </c>
      <c r="L41" s="12">
        <v>22.781499999999998</v>
      </c>
      <c r="M41" s="29">
        <f t="shared" si="3"/>
        <v>28.021244999999997</v>
      </c>
      <c r="N41" s="28">
        <f t="shared" si="1"/>
        <v>68.344499999999996</v>
      </c>
    </row>
    <row r="42" spans="1:14" s="30" customFormat="1" ht="27.75" customHeight="1">
      <c r="A42" s="9" t="s">
        <v>153</v>
      </c>
      <c r="B42" s="178" t="s">
        <v>154</v>
      </c>
      <c r="C42" s="183" t="s">
        <v>155</v>
      </c>
      <c r="D42" s="35" t="s">
        <v>156</v>
      </c>
      <c r="E42" s="11" t="s">
        <v>16</v>
      </c>
      <c r="F42" s="9">
        <v>250</v>
      </c>
      <c r="G42" s="47" t="s">
        <v>157</v>
      </c>
      <c r="H42" s="10">
        <v>2</v>
      </c>
      <c r="I42" s="12">
        <v>62.69</v>
      </c>
      <c r="J42" s="28">
        <v>1</v>
      </c>
      <c r="K42" s="57">
        <v>3</v>
      </c>
      <c r="L42" s="12">
        <v>72.093499999999992</v>
      </c>
      <c r="M42" s="29">
        <f t="shared" si="3"/>
        <v>88.675004999999985</v>
      </c>
      <c r="N42" s="28">
        <f t="shared" si="1"/>
        <v>216.28049999999996</v>
      </c>
    </row>
    <row r="43" spans="1:14" s="30" customFormat="1" ht="27.75" customHeight="1">
      <c r="A43" s="9" t="s">
        <v>158</v>
      </c>
      <c r="B43" s="178"/>
      <c r="C43" s="184"/>
      <c r="D43" s="35" t="s">
        <v>159</v>
      </c>
      <c r="E43" s="11" t="s">
        <v>16</v>
      </c>
      <c r="F43" s="9">
        <v>250</v>
      </c>
      <c r="G43" s="47" t="s">
        <v>160</v>
      </c>
      <c r="H43" s="10">
        <v>2</v>
      </c>
      <c r="I43" s="12">
        <v>108.07</v>
      </c>
      <c r="J43" s="28">
        <v>1</v>
      </c>
      <c r="K43" s="57">
        <v>3</v>
      </c>
      <c r="L43" s="12">
        <v>124.28049999999999</v>
      </c>
      <c r="M43" s="29">
        <f t="shared" si="3"/>
        <v>152.86501499999997</v>
      </c>
      <c r="N43" s="28">
        <f t="shared" si="1"/>
        <v>372.8415</v>
      </c>
    </row>
    <row r="44" spans="1:14" s="30" customFormat="1" ht="30.75" customHeight="1">
      <c r="A44" s="9" t="s">
        <v>161</v>
      </c>
      <c r="B44" s="13" t="s">
        <v>162</v>
      </c>
      <c r="C44" s="11" t="s">
        <v>163</v>
      </c>
      <c r="D44" s="17"/>
      <c r="E44" s="11" t="s">
        <v>16</v>
      </c>
      <c r="F44" s="9">
        <v>10</v>
      </c>
      <c r="G44" s="9" t="s">
        <v>164</v>
      </c>
      <c r="H44" s="10">
        <v>3</v>
      </c>
      <c r="I44" s="12">
        <v>24.32</v>
      </c>
      <c r="J44" s="28">
        <v>1</v>
      </c>
      <c r="K44" s="57">
        <v>2</v>
      </c>
      <c r="L44" s="12">
        <v>27.967999999999996</v>
      </c>
      <c r="M44" s="29">
        <f t="shared" si="3"/>
        <v>34.400639999999996</v>
      </c>
      <c r="N44" s="28">
        <f t="shared" si="1"/>
        <v>55.935999999999993</v>
      </c>
    </row>
    <row r="45" spans="1:14" s="30" customFormat="1" ht="30.75" customHeight="1">
      <c r="A45" s="9" t="s">
        <v>165</v>
      </c>
      <c r="B45" s="13" t="s">
        <v>162</v>
      </c>
      <c r="C45" s="11" t="s">
        <v>166</v>
      </c>
      <c r="D45" s="35"/>
      <c r="E45" s="11" t="s">
        <v>16</v>
      </c>
      <c r="F45" s="9">
        <v>10</v>
      </c>
      <c r="G45" s="9" t="s">
        <v>167</v>
      </c>
      <c r="H45" s="10">
        <v>3</v>
      </c>
      <c r="I45" s="12">
        <v>24.32</v>
      </c>
      <c r="J45" s="28">
        <v>10</v>
      </c>
      <c r="K45" s="57">
        <v>10</v>
      </c>
      <c r="L45" s="12">
        <v>27.967999999999996</v>
      </c>
      <c r="M45" s="29">
        <f t="shared" si="3"/>
        <v>34.400639999999996</v>
      </c>
      <c r="N45" s="28">
        <f t="shared" si="1"/>
        <v>279.67999999999995</v>
      </c>
    </row>
    <row r="46" spans="1:14" s="30" customFormat="1" ht="69.75" customHeight="1">
      <c r="A46" s="9" t="s">
        <v>168</v>
      </c>
      <c r="B46" s="35" t="s">
        <v>169</v>
      </c>
      <c r="C46" s="24" t="s">
        <v>170</v>
      </c>
      <c r="D46" s="32"/>
      <c r="E46" s="11" t="s">
        <v>134</v>
      </c>
      <c r="F46" s="9">
        <v>1</v>
      </c>
      <c r="G46" s="9" t="s">
        <v>171</v>
      </c>
      <c r="H46" s="10">
        <v>5</v>
      </c>
      <c r="I46" s="12">
        <v>12.04</v>
      </c>
      <c r="J46" s="28">
        <v>2</v>
      </c>
      <c r="K46" s="57">
        <v>4</v>
      </c>
      <c r="L46" s="12">
        <v>13.845999999999998</v>
      </c>
      <c r="M46" s="29">
        <f t="shared" si="3"/>
        <v>17.030579999999997</v>
      </c>
      <c r="N46" s="28">
        <f t="shared" si="1"/>
        <v>55.383999999999993</v>
      </c>
    </row>
    <row r="47" spans="1:14" s="30" customFormat="1" ht="29.25" customHeight="1">
      <c r="A47" s="9" t="s">
        <v>172</v>
      </c>
      <c r="B47" s="35" t="s">
        <v>173</v>
      </c>
      <c r="C47" s="11" t="s">
        <v>174</v>
      </c>
      <c r="D47" s="13"/>
      <c r="E47" s="11" t="s">
        <v>16</v>
      </c>
      <c r="F47" s="9">
        <v>10</v>
      </c>
      <c r="G47" s="9" t="s">
        <v>175</v>
      </c>
      <c r="H47" s="10">
        <v>3</v>
      </c>
      <c r="I47" s="12">
        <v>8.27</v>
      </c>
      <c r="J47" s="28">
        <v>1</v>
      </c>
      <c r="K47" s="57">
        <v>6</v>
      </c>
      <c r="L47" s="12">
        <v>9.5104999999999986</v>
      </c>
      <c r="M47" s="29">
        <f t="shared" si="3"/>
        <v>11.697914999999998</v>
      </c>
      <c r="N47" s="28">
        <f t="shared" si="1"/>
        <v>57.062999999999988</v>
      </c>
    </row>
    <row r="48" spans="1:14" s="30" customFormat="1" ht="52.5" customHeight="1">
      <c r="A48" s="9" t="s">
        <v>176</v>
      </c>
      <c r="B48" s="178" t="s">
        <v>177</v>
      </c>
      <c r="C48" s="183" t="s">
        <v>178</v>
      </c>
      <c r="D48" s="35" t="s">
        <v>179</v>
      </c>
      <c r="E48" s="11" t="s">
        <v>16</v>
      </c>
      <c r="F48" s="9">
        <v>10</v>
      </c>
      <c r="G48" s="47" t="s">
        <v>180</v>
      </c>
      <c r="H48" s="10">
        <v>3</v>
      </c>
      <c r="I48" s="12">
        <v>15.8</v>
      </c>
      <c r="J48" s="28">
        <v>3</v>
      </c>
      <c r="K48" s="57">
        <v>7</v>
      </c>
      <c r="L48" s="12">
        <v>18.169999999999998</v>
      </c>
      <c r="M48" s="29">
        <f t="shared" si="3"/>
        <v>22.349099999999996</v>
      </c>
      <c r="N48" s="28">
        <f t="shared" si="1"/>
        <v>127.18999999999998</v>
      </c>
    </row>
    <row r="49" spans="1:14" s="30" customFormat="1" ht="52.5" customHeight="1">
      <c r="A49" s="9" t="s">
        <v>181</v>
      </c>
      <c r="B49" s="178"/>
      <c r="C49" s="184"/>
      <c r="D49" s="35" t="s">
        <v>182</v>
      </c>
      <c r="E49" s="11" t="s">
        <v>16</v>
      </c>
      <c r="F49" s="9">
        <v>10</v>
      </c>
      <c r="G49" s="9" t="s">
        <v>183</v>
      </c>
      <c r="H49" s="10">
        <v>3</v>
      </c>
      <c r="I49" s="12">
        <v>15.8</v>
      </c>
      <c r="J49" s="28">
        <v>3</v>
      </c>
      <c r="K49" s="57">
        <v>5</v>
      </c>
      <c r="L49" s="12">
        <v>18.169999999999998</v>
      </c>
      <c r="M49" s="29">
        <f t="shared" si="3"/>
        <v>22.349099999999996</v>
      </c>
      <c r="N49" s="28">
        <f t="shared" si="1"/>
        <v>90.85</v>
      </c>
    </row>
    <row r="50" spans="1:14" ht="18" customHeight="1">
      <c r="A50" s="14">
        <v>3</v>
      </c>
      <c r="B50" s="185" t="s">
        <v>184</v>
      </c>
      <c r="C50" s="185"/>
      <c r="D50" s="185"/>
      <c r="E50" s="18"/>
      <c r="F50" s="8"/>
      <c r="G50" s="8"/>
      <c r="H50" s="22"/>
      <c r="I50" s="16"/>
      <c r="J50" s="16"/>
      <c r="K50" s="34"/>
      <c r="L50" s="16"/>
      <c r="M50" s="16"/>
      <c r="N50" s="16"/>
    </row>
    <row r="51" spans="1:14" s="30" customFormat="1" ht="50.25" customHeight="1">
      <c r="A51" s="9" t="s">
        <v>185</v>
      </c>
      <c r="B51" s="35" t="s">
        <v>186</v>
      </c>
      <c r="C51" s="183" t="s">
        <v>187</v>
      </c>
      <c r="D51" s="35" t="s">
        <v>188</v>
      </c>
      <c r="E51" s="11" t="s">
        <v>16</v>
      </c>
      <c r="F51" s="9">
        <v>100</v>
      </c>
      <c r="G51" s="47" t="s">
        <v>189</v>
      </c>
      <c r="H51" s="10">
        <v>5</v>
      </c>
      <c r="I51" s="12">
        <v>39.869999999999997</v>
      </c>
      <c r="J51" s="28">
        <v>2</v>
      </c>
      <c r="K51" s="57">
        <v>12</v>
      </c>
      <c r="L51" s="12">
        <v>45.850499999999997</v>
      </c>
      <c r="M51" s="29">
        <f t="shared" si="3"/>
        <v>56.396114999999995</v>
      </c>
      <c r="N51" s="28">
        <f t="shared" si="1"/>
        <v>550.2059999999999</v>
      </c>
    </row>
    <row r="52" spans="1:14" s="30" customFormat="1" ht="50.25" customHeight="1">
      <c r="A52" s="9" t="s">
        <v>190</v>
      </c>
      <c r="B52" s="35" t="s">
        <v>186</v>
      </c>
      <c r="C52" s="184"/>
      <c r="D52" s="35" t="s">
        <v>191</v>
      </c>
      <c r="E52" s="11" t="s">
        <v>16</v>
      </c>
      <c r="F52" s="9">
        <v>100</v>
      </c>
      <c r="G52" s="47" t="s">
        <v>192</v>
      </c>
      <c r="H52" s="10">
        <v>5</v>
      </c>
      <c r="I52" s="12">
        <v>44.88</v>
      </c>
      <c r="J52" s="28">
        <v>1</v>
      </c>
      <c r="K52" s="57">
        <v>3</v>
      </c>
      <c r="L52" s="12">
        <v>51.612000000000002</v>
      </c>
      <c r="M52" s="29">
        <f t="shared" si="3"/>
        <v>63.482759999999999</v>
      </c>
      <c r="N52" s="28">
        <f t="shared" si="1"/>
        <v>154.83600000000001</v>
      </c>
    </row>
    <row r="53" spans="1:14" s="30" customFormat="1" ht="33.75" customHeight="1">
      <c r="A53" s="9" t="s">
        <v>193</v>
      </c>
      <c r="B53" s="35" t="s">
        <v>194</v>
      </c>
      <c r="C53" s="178" t="s">
        <v>195</v>
      </c>
      <c r="D53" s="178"/>
      <c r="E53" s="11" t="s">
        <v>16</v>
      </c>
      <c r="F53" s="9">
        <v>100</v>
      </c>
      <c r="G53" s="47" t="s">
        <v>196</v>
      </c>
      <c r="H53" s="10">
        <v>10</v>
      </c>
      <c r="I53" s="12">
        <v>88.01</v>
      </c>
      <c r="J53" s="28">
        <v>3</v>
      </c>
      <c r="K53" s="57">
        <v>16</v>
      </c>
      <c r="L53" s="12">
        <v>101.2115</v>
      </c>
      <c r="M53" s="29">
        <f t="shared" si="3"/>
        <v>124.490145</v>
      </c>
      <c r="N53" s="28">
        <f t="shared" si="1"/>
        <v>1619.384</v>
      </c>
    </row>
    <row r="54" spans="1:14" s="30" customFormat="1" ht="39" customHeight="1">
      <c r="A54" s="9" t="s">
        <v>197</v>
      </c>
      <c r="B54" s="178" t="s">
        <v>186</v>
      </c>
      <c r="C54" s="183" t="s">
        <v>198</v>
      </c>
      <c r="D54" s="35" t="s">
        <v>199</v>
      </c>
      <c r="E54" s="11" t="s">
        <v>16</v>
      </c>
      <c r="F54" s="9">
        <v>100</v>
      </c>
      <c r="G54" s="47" t="s">
        <v>200</v>
      </c>
      <c r="H54" s="10">
        <v>10</v>
      </c>
      <c r="I54" s="12">
        <v>86.51</v>
      </c>
      <c r="J54" s="28">
        <v>1</v>
      </c>
      <c r="K54" s="57">
        <v>3</v>
      </c>
      <c r="L54" s="12">
        <v>99.486499999999992</v>
      </c>
      <c r="M54" s="29">
        <f t="shared" si="3"/>
        <v>122.36839499999999</v>
      </c>
      <c r="N54" s="28">
        <f t="shared" si="1"/>
        <v>298.45949999999999</v>
      </c>
    </row>
    <row r="55" spans="1:14" s="30" customFormat="1" ht="39" customHeight="1">
      <c r="A55" s="9" t="s">
        <v>201</v>
      </c>
      <c r="B55" s="178"/>
      <c r="C55" s="184"/>
      <c r="D55" s="35" t="s">
        <v>202</v>
      </c>
      <c r="E55" s="11" t="s">
        <v>16</v>
      </c>
      <c r="F55" s="9">
        <v>100</v>
      </c>
      <c r="G55" s="47" t="s">
        <v>203</v>
      </c>
      <c r="H55" s="10">
        <v>10</v>
      </c>
      <c r="I55" s="12">
        <v>97.04</v>
      </c>
      <c r="J55" s="28">
        <v>2</v>
      </c>
      <c r="K55" s="57">
        <v>3</v>
      </c>
      <c r="L55" s="12">
        <v>111.596</v>
      </c>
      <c r="M55" s="29">
        <f t="shared" si="3"/>
        <v>137.26308</v>
      </c>
      <c r="N55" s="28">
        <f t="shared" si="1"/>
        <v>334.78800000000001</v>
      </c>
    </row>
    <row r="56" spans="1:14" s="30" customFormat="1" ht="90" customHeight="1">
      <c r="A56" s="9" t="s">
        <v>204</v>
      </c>
      <c r="B56" s="35" t="s">
        <v>205</v>
      </c>
      <c r="C56" s="11" t="s">
        <v>206</v>
      </c>
      <c r="D56" s="35" t="s">
        <v>207</v>
      </c>
      <c r="E56" s="11" t="s">
        <v>16</v>
      </c>
      <c r="F56" s="9">
        <v>100</v>
      </c>
      <c r="G56" s="47" t="s">
        <v>208</v>
      </c>
      <c r="H56" s="10">
        <v>10</v>
      </c>
      <c r="I56" s="12">
        <v>119.86</v>
      </c>
      <c r="J56" s="28">
        <v>3</v>
      </c>
      <c r="K56" s="57">
        <v>7</v>
      </c>
      <c r="L56" s="12">
        <v>137.839</v>
      </c>
      <c r="M56" s="29">
        <f t="shared" si="3"/>
        <v>169.54196999999999</v>
      </c>
      <c r="N56" s="28">
        <f t="shared" si="1"/>
        <v>964.87300000000005</v>
      </c>
    </row>
    <row r="57" spans="1:14" s="30" customFormat="1" ht="63.75">
      <c r="A57" s="9" t="s">
        <v>209</v>
      </c>
      <c r="B57" s="13" t="s">
        <v>186</v>
      </c>
      <c r="C57" s="36" t="s">
        <v>210</v>
      </c>
      <c r="D57" s="35" t="s">
        <v>211</v>
      </c>
      <c r="E57" s="11" t="s">
        <v>16</v>
      </c>
      <c r="F57" s="9">
        <v>100</v>
      </c>
      <c r="G57" s="47" t="s">
        <v>212</v>
      </c>
      <c r="H57" s="10">
        <v>3</v>
      </c>
      <c r="I57" s="12">
        <v>111.08</v>
      </c>
      <c r="J57" s="28">
        <v>3</v>
      </c>
      <c r="K57" s="57">
        <v>5</v>
      </c>
      <c r="L57" s="12">
        <v>127.74199999999999</v>
      </c>
      <c r="M57" s="29">
        <f t="shared" si="3"/>
        <v>157.12266</v>
      </c>
      <c r="N57" s="28">
        <f t="shared" si="1"/>
        <v>638.70999999999992</v>
      </c>
    </row>
    <row r="58" spans="1:14" s="30" customFormat="1" ht="63.75">
      <c r="A58" s="9" t="s">
        <v>213</v>
      </c>
      <c r="B58" s="13" t="s">
        <v>186</v>
      </c>
      <c r="C58" s="36" t="s">
        <v>210</v>
      </c>
      <c r="D58" s="35" t="s">
        <v>214</v>
      </c>
      <c r="E58" s="11" t="s">
        <v>16</v>
      </c>
      <c r="F58" s="9">
        <v>100</v>
      </c>
      <c r="G58" s="9" t="s">
        <v>215</v>
      </c>
      <c r="H58" s="10">
        <v>3</v>
      </c>
      <c r="I58" s="12">
        <v>201.85</v>
      </c>
      <c r="J58" s="28">
        <v>1</v>
      </c>
      <c r="K58" s="57">
        <v>2</v>
      </c>
      <c r="L58" s="12">
        <v>232.12749999999997</v>
      </c>
      <c r="M58" s="29">
        <f t="shared" si="3"/>
        <v>285.51682499999998</v>
      </c>
      <c r="N58" s="28">
        <f t="shared" si="1"/>
        <v>464.25499999999994</v>
      </c>
    </row>
    <row r="59" spans="1:14" s="30" customFormat="1" ht="27.75" customHeight="1">
      <c r="A59" s="9" t="s">
        <v>216</v>
      </c>
      <c r="B59" s="35" t="s">
        <v>194</v>
      </c>
      <c r="C59" s="178" t="s">
        <v>217</v>
      </c>
      <c r="D59" s="178"/>
      <c r="E59" s="11" t="s">
        <v>16</v>
      </c>
      <c r="F59" s="9">
        <v>100</v>
      </c>
      <c r="G59" s="47" t="s">
        <v>218</v>
      </c>
      <c r="H59" s="10">
        <v>10</v>
      </c>
      <c r="I59" s="12">
        <v>125.12</v>
      </c>
      <c r="J59" s="28">
        <v>3</v>
      </c>
      <c r="K59" s="57">
        <v>6</v>
      </c>
      <c r="L59" s="12">
        <v>143.88800000000001</v>
      </c>
      <c r="M59" s="29">
        <f t="shared" ref="M59:M77" si="4">L59*1.23</f>
        <v>176.98223999999999</v>
      </c>
      <c r="N59" s="28">
        <f t="shared" si="1"/>
        <v>863.32799999999997</v>
      </c>
    </row>
    <row r="60" spans="1:14" s="30" customFormat="1" ht="21.75" customHeight="1">
      <c r="A60" s="9" t="s">
        <v>219</v>
      </c>
      <c r="B60" s="13" t="s">
        <v>205</v>
      </c>
      <c r="C60" s="178" t="s">
        <v>220</v>
      </c>
      <c r="D60" s="178"/>
      <c r="E60" s="11" t="s">
        <v>16</v>
      </c>
      <c r="F60" s="9">
        <v>100</v>
      </c>
      <c r="G60" s="9" t="s">
        <v>221</v>
      </c>
      <c r="H60" s="10">
        <v>5</v>
      </c>
      <c r="I60" s="12">
        <v>36.36</v>
      </c>
      <c r="J60" s="28">
        <v>2</v>
      </c>
      <c r="K60" s="57">
        <v>1</v>
      </c>
      <c r="L60" s="12">
        <v>41.813999999999993</v>
      </c>
      <c r="M60" s="29">
        <f t="shared" si="4"/>
        <v>51.431219999999989</v>
      </c>
      <c r="N60" s="28">
        <f t="shared" si="1"/>
        <v>41.813999999999993</v>
      </c>
    </row>
    <row r="61" spans="1:14" s="30" customFormat="1" ht="21" customHeight="1">
      <c r="A61" s="9" t="s">
        <v>222</v>
      </c>
      <c r="B61" s="178" t="s">
        <v>223</v>
      </c>
      <c r="C61" s="183" t="s">
        <v>224</v>
      </c>
      <c r="D61" s="35" t="s">
        <v>225</v>
      </c>
      <c r="E61" s="11" t="s">
        <v>16</v>
      </c>
      <c r="F61" s="9">
        <v>100</v>
      </c>
      <c r="G61" s="47" t="s">
        <v>226</v>
      </c>
      <c r="H61" s="10">
        <v>5</v>
      </c>
      <c r="I61" s="12">
        <v>37.36</v>
      </c>
      <c r="J61" s="28">
        <v>3</v>
      </c>
      <c r="K61" s="57">
        <v>7</v>
      </c>
      <c r="L61" s="12">
        <v>42.963999999999999</v>
      </c>
      <c r="M61" s="29">
        <f t="shared" si="4"/>
        <v>52.84572</v>
      </c>
      <c r="N61" s="28">
        <f t="shared" si="1"/>
        <v>300.74799999999999</v>
      </c>
    </row>
    <row r="62" spans="1:14" s="30" customFormat="1" ht="21" customHeight="1">
      <c r="A62" s="9" t="s">
        <v>227</v>
      </c>
      <c r="B62" s="178"/>
      <c r="C62" s="186"/>
      <c r="D62" s="35" t="s">
        <v>228</v>
      </c>
      <c r="E62" s="11" t="s">
        <v>16</v>
      </c>
      <c r="F62" s="9">
        <v>100</v>
      </c>
      <c r="G62" s="47" t="s">
        <v>229</v>
      </c>
      <c r="H62" s="10">
        <v>5</v>
      </c>
      <c r="I62" s="12">
        <v>41.88</v>
      </c>
      <c r="J62" s="28">
        <v>9</v>
      </c>
      <c r="K62" s="57">
        <v>18</v>
      </c>
      <c r="L62" s="12">
        <v>48.161999999999999</v>
      </c>
      <c r="M62" s="29">
        <f t="shared" si="4"/>
        <v>59.239259999999994</v>
      </c>
      <c r="N62" s="28">
        <f t="shared" si="1"/>
        <v>866.91599999999994</v>
      </c>
    </row>
    <row r="63" spans="1:14" s="30" customFormat="1" ht="21" customHeight="1">
      <c r="A63" s="9" t="s">
        <v>230</v>
      </c>
      <c r="B63" s="178"/>
      <c r="C63" s="186"/>
      <c r="D63" s="35" t="s">
        <v>231</v>
      </c>
      <c r="E63" s="11" t="s">
        <v>16</v>
      </c>
      <c r="F63" s="9">
        <v>100</v>
      </c>
      <c r="G63" s="47" t="s">
        <v>232</v>
      </c>
      <c r="H63" s="10">
        <v>5</v>
      </c>
      <c r="I63" s="12">
        <v>61.94</v>
      </c>
      <c r="J63" s="28">
        <v>2</v>
      </c>
      <c r="K63" s="57">
        <v>6</v>
      </c>
      <c r="L63" s="12">
        <v>71.230999999999995</v>
      </c>
      <c r="M63" s="29">
        <f t="shared" si="4"/>
        <v>87.614129999999989</v>
      </c>
      <c r="N63" s="28">
        <f t="shared" si="1"/>
        <v>427.38599999999997</v>
      </c>
    </row>
    <row r="64" spans="1:14" s="30" customFormat="1" ht="21" customHeight="1">
      <c r="A64" s="9" t="s">
        <v>233</v>
      </c>
      <c r="B64" s="178"/>
      <c r="C64" s="184"/>
      <c r="D64" s="35" t="s">
        <v>234</v>
      </c>
      <c r="E64" s="11" t="s">
        <v>16</v>
      </c>
      <c r="F64" s="9">
        <v>100</v>
      </c>
      <c r="G64" s="47" t="s">
        <v>235</v>
      </c>
      <c r="H64" s="10">
        <v>5</v>
      </c>
      <c r="I64" s="12">
        <v>63.44</v>
      </c>
      <c r="J64" s="28">
        <v>1</v>
      </c>
      <c r="K64" s="57">
        <v>6</v>
      </c>
      <c r="L64" s="12">
        <v>72.955999999999989</v>
      </c>
      <c r="M64" s="29">
        <f t="shared" si="4"/>
        <v>89.73587999999998</v>
      </c>
      <c r="N64" s="28">
        <f t="shared" si="1"/>
        <v>437.73599999999993</v>
      </c>
    </row>
    <row r="65" spans="1:14" s="30" customFormat="1" ht="20.25" customHeight="1">
      <c r="A65" s="9" t="s">
        <v>236</v>
      </c>
      <c r="B65" s="178" t="s">
        <v>237</v>
      </c>
      <c r="C65" s="183" t="s">
        <v>238</v>
      </c>
      <c r="D65" s="35" t="s">
        <v>239</v>
      </c>
      <c r="E65" s="11" t="s">
        <v>16</v>
      </c>
      <c r="F65" s="9">
        <v>100</v>
      </c>
      <c r="G65" s="47" t="s">
        <v>240</v>
      </c>
      <c r="H65" s="10">
        <v>15</v>
      </c>
      <c r="I65" s="12">
        <v>10.53</v>
      </c>
      <c r="J65" s="28">
        <v>12</v>
      </c>
      <c r="K65" s="57">
        <v>27</v>
      </c>
      <c r="L65" s="12">
        <v>12.109499999999999</v>
      </c>
      <c r="M65" s="29">
        <f t="shared" si="4"/>
        <v>14.894684999999999</v>
      </c>
      <c r="N65" s="28">
        <f t="shared" si="1"/>
        <v>326.95649999999995</v>
      </c>
    </row>
    <row r="66" spans="1:14" s="30" customFormat="1" ht="20.25" customHeight="1">
      <c r="A66" s="9" t="s">
        <v>241</v>
      </c>
      <c r="B66" s="178"/>
      <c r="C66" s="184"/>
      <c r="D66" s="35" t="s">
        <v>242</v>
      </c>
      <c r="E66" s="11" t="s">
        <v>16</v>
      </c>
      <c r="F66" s="9">
        <v>100</v>
      </c>
      <c r="G66" s="47" t="s">
        <v>243</v>
      </c>
      <c r="H66" s="10">
        <v>15</v>
      </c>
      <c r="I66" s="12">
        <v>11.28</v>
      </c>
      <c r="J66" s="28">
        <v>3</v>
      </c>
      <c r="K66" s="57">
        <v>15</v>
      </c>
      <c r="L66" s="12">
        <v>12.971999999999998</v>
      </c>
      <c r="M66" s="29">
        <f t="shared" si="4"/>
        <v>15.955559999999997</v>
      </c>
      <c r="N66" s="28">
        <f t="shared" si="1"/>
        <v>194.57999999999996</v>
      </c>
    </row>
    <row r="67" spans="1:14" s="30" customFormat="1" ht="46.5" customHeight="1">
      <c r="A67" s="9" t="s">
        <v>244</v>
      </c>
      <c r="B67" s="35" t="s">
        <v>245</v>
      </c>
      <c r="C67" s="178" t="s">
        <v>246</v>
      </c>
      <c r="D67" s="178"/>
      <c r="E67" s="11" t="s">
        <v>16</v>
      </c>
      <c r="F67" s="9">
        <v>100</v>
      </c>
      <c r="G67" s="47" t="s">
        <v>247</v>
      </c>
      <c r="H67" s="10">
        <v>10</v>
      </c>
      <c r="I67" s="12">
        <v>46.39</v>
      </c>
      <c r="J67" s="28">
        <v>2</v>
      </c>
      <c r="K67" s="57">
        <v>5</v>
      </c>
      <c r="L67" s="12">
        <v>53.348499999999994</v>
      </c>
      <c r="M67" s="29">
        <f t="shared" si="4"/>
        <v>65.61865499999999</v>
      </c>
      <c r="N67" s="28">
        <f t="shared" si="1"/>
        <v>266.74249999999995</v>
      </c>
    </row>
    <row r="68" spans="1:14" s="30" customFormat="1" ht="21" customHeight="1">
      <c r="A68" s="9" t="s">
        <v>248</v>
      </c>
      <c r="B68" s="13" t="s">
        <v>205</v>
      </c>
      <c r="C68" s="178" t="s">
        <v>249</v>
      </c>
      <c r="D68" s="178"/>
      <c r="E68" s="11" t="s">
        <v>16</v>
      </c>
      <c r="F68" s="9">
        <v>100</v>
      </c>
      <c r="G68" s="47" t="s">
        <v>250</v>
      </c>
      <c r="H68" s="10">
        <v>10</v>
      </c>
      <c r="I68" s="12">
        <v>26.08</v>
      </c>
      <c r="J68" s="28">
        <v>3</v>
      </c>
      <c r="K68" s="57">
        <v>11</v>
      </c>
      <c r="L68" s="12">
        <v>29.991999999999997</v>
      </c>
      <c r="M68" s="29">
        <f t="shared" si="4"/>
        <v>36.890159999999995</v>
      </c>
      <c r="N68" s="28">
        <f t="shared" si="1"/>
        <v>329.91199999999998</v>
      </c>
    </row>
    <row r="69" spans="1:14" s="30" customFormat="1" ht="25.5" customHeight="1">
      <c r="A69" s="9" t="s">
        <v>251</v>
      </c>
      <c r="B69" s="13" t="s">
        <v>252</v>
      </c>
      <c r="C69" s="178" t="s">
        <v>253</v>
      </c>
      <c r="D69" s="178"/>
      <c r="E69" s="11" t="s">
        <v>16</v>
      </c>
      <c r="F69" s="9">
        <v>1000</v>
      </c>
      <c r="G69" s="47" t="s">
        <v>254</v>
      </c>
      <c r="H69" s="10">
        <v>2</v>
      </c>
      <c r="I69" s="12">
        <v>107.57</v>
      </c>
      <c r="J69" s="28">
        <v>1</v>
      </c>
      <c r="K69" s="57">
        <v>3</v>
      </c>
      <c r="L69" s="12">
        <v>123.70549999999999</v>
      </c>
      <c r="M69" s="29">
        <f t="shared" si="4"/>
        <v>152.15776499999998</v>
      </c>
      <c r="N69" s="28">
        <f t="shared" ref="N69:N133" si="5">L69*K69</f>
        <v>371.11649999999997</v>
      </c>
    </row>
    <row r="70" spans="1:14" s="30" customFormat="1" ht="29.25" customHeight="1">
      <c r="A70" s="9" t="s">
        <v>255</v>
      </c>
      <c r="B70" s="13" t="s">
        <v>252</v>
      </c>
      <c r="C70" s="178" t="s">
        <v>256</v>
      </c>
      <c r="D70" s="178"/>
      <c r="E70" s="11" t="s">
        <v>16</v>
      </c>
      <c r="F70" s="9">
        <v>1000</v>
      </c>
      <c r="G70" s="9" t="s">
        <v>257</v>
      </c>
      <c r="H70" s="10">
        <v>2</v>
      </c>
      <c r="I70" s="12">
        <v>249.5</v>
      </c>
      <c r="J70" s="28">
        <v>1</v>
      </c>
      <c r="K70" s="57">
        <v>2</v>
      </c>
      <c r="L70" s="12">
        <v>286.92499999999995</v>
      </c>
      <c r="M70" s="29">
        <f t="shared" si="4"/>
        <v>352.91774999999996</v>
      </c>
      <c r="N70" s="28">
        <f t="shared" si="5"/>
        <v>573.84999999999991</v>
      </c>
    </row>
    <row r="71" spans="1:14" s="30" customFormat="1" ht="33.75" customHeight="1">
      <c r="A71" s="9" t="s">
        <v>258</v>
      </c>
      <c r="B71" s="178" t="s">
        <v>259</v>
      </c>
      <c r="C71" s="189" t="s">
        <v>260</v>
      </c>
      <c r="D71" s="35" t="s">
        <v>261</v>
      </c>
      <c r="E71" s="11" t="s">
        <v>16</v>
      </c>
      <c r="F71" s="9">
        <v>200</v>
      </c>
      <c r="G71" s="47" t="s">
        <v>262</v>
      </c>
      <c r="H71" s="10">
        <v>10</v>
      </c>
      <c r="I71" s="12">
        <v>74.72</v>
      </c>
      <c r="J71" s="28">
        <v>5</v>
      </c>
      <c r="K71" s="57">
        <v>12</v>
      </c>
      <c r="L71" s="12">
        <v>85.927999999999997</v>
      </c>
      <c r="M71" s="29">
        <f t="shared" si="4"/>
        <v>105.69144</v>
      </c>
      <c r="N71" s="28">
        <f t="shared" si="5"/>
        <v>1031.136</v>
      </c>
    </row>
    <row r="72" spans="1:14" s="30" customFormat="1" ht="33.75" customHeight="1">
      <c r="A72" s="9" t="s">
        <v>263</v>
      </c>
      <c r="B72" s="178"/>
      <c r="C72" s="190"/>
      <c r="D72" s="35" t="s">
        <v>264</v>
      </c>
      <c r="E72" s="11" t="s">
        <v>16</v>
      </c>
      <c r="F72" s="9">
        <v>200</v>
      </c>
      <c r="G72" s="9" t="s">
        <v>265</v>
      </c>
      <c r="H72" s="10">
        <v>10</v>
      </c>
      <c r="I72" s="12">
        <v>88.01</v>
      </c>
      <c r="J72" s="28">
        <v>7</v>
      </c>
      <c r="K72" s="57">
        <v>8</v>
      </c>
      <c r="L72" s="12">
        <v>101.2115</v>
      </c>
      <c r="M72" s="29">
        <f t="shared" si="4"/>
        <v>124.490145</v>
      </c>
      <c r="N72" s="28">
        <f t="shared" si="5"/>
        <v>809.69200000000001</v>
      </c>
    </row>
    <row r="73" spans="1:14" s="30" customFormat="1" ht="23.25" customHeight="1">
      <c r="A73" s="9" t="s">
        <v>266</v>
      </c>
      <c r="B73" s="13" t="s">
        <v>267</v>
      </c>
      <c r="C73" s="178" t="s">
        <v>268</v>
      </c>
      <c r="D73" s="178"/>
      <c r="E73" s="11" t="s">
        <v>16</v>
      </c>
      <c r="F73" s="9">
        <v>200</v>
      </c>
      <c r="G73" s="47" t="s">
        <v>269</v>
      </c>
      <c r="H73" s="10">
        <v>10</v>
      </c>
      <c r="I73" s="12">
        <v>24.32</v>
      </c>
      <c r="J73" s="28">
        <v>12</v>
      </c>
      <c r="K73" s="57">
        <v>20</v>
      </c>
      <c r="L73" s="12">
        <v>27.967999999999996</v>
      </c>
      <c r="M73" s="29">
        <f t="shared" si="4"/>
        <v>34.400639999999996</v>
      </c>
      <c r="N73" s="28">
        <f t="shared" si="5"/>
        <v>559.3599999999999</v>
      </c>
    </row>
    <row r="74" spans="1:14" s="30" customFormat="1" ht="18.75" customHeight="1">
      <c r="A74" s="9" t="s">
        <v>270</v>
      </c>
      <c r="B74" s="13" t="s">
        <v>252</v>
      </c>
      <c r="C74" s="178" t="s">
        <v>271</v>
      </c>
      <c r="D74" s="178"/>
      <c r="E74" s="11" t="s">
        <v>16</v>
      </c>
      <c r="F74" s="9">
        <v>1000</v>
      </c>
      <c r="G74" s="9" t="s">
        <v>272</v>
      </c>
      <c r="H74" s="10">
        <v>3</v>
      </c>
      <c r="I74" s="12">
        <v>80.239999999999995</v>
      </c>
      <c r="J74" s="28">
        <v>2</v>
      </c>
      <c r="K74" s="57">
        <v>2</v>
      </c>
      <c r="L74" s="12">
        <v>92.275999999999982</v>
      </c>
      <c r="M74" s="29">
        <f t="shared" si="4"/>
        <v>113.49947999999998</v>
      </c>
      <c r="N74" s="28">
        <f t="shared" si="5"/>
        <v>184.55199999999996</v>
      </c>
    </row>
    <row r="75" spans="1:14" s="30" customFormat="1" ht="76.5">
      <c r="A75" s="9" t="s">
        <v>273</v>
      </c>
      <c r="B75" s="13" t="s">
        <v>274</v>
      </c>
      <c r="C75" s="36" t="s">
        <v>275</v>
      </c>
      <c r="D75" s="35" t="s">
        <v>276</v>
      </c>
      <c r="E75" s="11" t="s">
        <v>16</v>
      </c>
      <c r="F75" s="9">
        <v>500</v>
      </c>
      <c r="G75" s="9" t="s">
        <v>277</v>
      </c>
      <c r="H75" s="10">
        <v>3</v>
      </c>
      <c r="I75" s="12">
        <v>41.37</v>
      </c>
      <c r="J75" s="28">
        <v>7</v>
      </c>
      <c r="K75" s="57">
        <v>7</v>
      </c>
      <c r="L75" s="12">
        <v>47.575499999999991</v>
      </c>
      <c r="M75" s="29">
        <f t="shared" si="4"/>
        <v>58.517864999999986</v>
      </c>
      <c r="N75" s="28">
        <f t="shared" si="5"/>
        <v>333.02849999999995</v>
      </c>
    </row>
    <row r="76" spans="1:14" ht="27.75" customHeight="1">
      <c r="A76" s="9" t="s">
        <v>278</v>
      </c>
      <c r="B76" s="178" t="s">
        <v>279</v>
      </c>
      <c r="C76" s="183" t="s">
        <v>280</v>
      </c>
      <c r="D76" s="35" t="s">
        <v>281</v>
      </c>
      <c r="E76" s="11" t="s">
        <v>16</v>
      </c>
      <c r="F76" s="9">
        <v>150</v>
      </c>
      <c r="G76" s="47" t="s">
        <v>282</v>
      </c>
      <c r="H76" s="10">
        <v>3</v>
      </c>
      <c r="I76" s="12">
        <v>91.27</v>
      </c>
      <c r="J76" s="28">
        <v>5</v>
      </c>
      <c r="K76" s="57">
        <v>6</v>
      </c>
      <c r="L76" s="33">
        <v>104.96049999999998</v>
      </c>
      <c r="M76" s="23">
        <f t="shared" si="4"/>
        <v>129.10141499999997</v>
      </c>
      <c r="N76" s="28">
        <f t="shared" si="5"/>
        <v>629.76299999999992</v>
      </c>
    </row>
    <row r="77" spans="1:14" ht="29.25" customHeight="1">
      <c r="A77" s="9" t="s">
        <v>283</v>
      </c>
      <c r="B77" s="178"/>
      <c r="C77" s="184"/>
      <c r="D77" s="35" t="s">
        <v>284</v>
      </c>
      <c r="E77" s="11" t="s">
        <v>16</v>
      </c>
      <c r="F77" s="9">
        <v>100</v>
      </c>
      <c r="G77" s="47" t="s">
        <v>285</v>
      </c>
      <c r="H77" s="10">
        <v>3</v>
      </c>
      <c r="I77" s="12">
        <v>71.709999999999994</v>
      </c>
      <c r="J77" s="28">
        <v>9</v>
      </c>
      <c r="K77" s="57">
        <v>11</v>
      </c>
      <c r="L77" s="33">
        <v>82.466499999999982</v>
      </c>
      <c r="M77" s="23">
        <f t="shared" si="4"/>
        <v>101.43379499999998</v>
      </c>
      <c r="N77" s="28">
        <f t="shared" si="5"/>
        <v>907.13149999999985</v>
      </c>
    </row>
    <row r="78" spans="1:14" s="30" customFormat="1" ht="38.25">
      <c r="A78" s="9" t="s">
        <v>286</v>
      </c>
      <c r="B78" s="42" t="s">
        <v>287</v>
      </c>
      <c r="C78" s="39" t="s">
        <v>288</v>
      </c>
      <c r="D78" s="38" t="s">
        <v>289</v>
      </c>
      <c r="E78" s="11" t="s">
        <v>16</v>
      </c>
      <c r="F78" s="9">
        <v>10</v>
      </c>
      <c r="G78" s="47" t="s">
        <v>290</v>
      </c>
      <c r="H78" s="10">
        <v>2</v>
      </c>
      <c r="I78" s="12">
        <v>43.63</v>
      </c>
      <c r="J78" s="28">
        <v>1</v>
      </c>
      <c r="K78" s="57">
        <v>3</v>
      </c>
      <c r="L78" s="12">
        <v>50.174500000000002</v>
      </c>
      <c r="M78" s="29">
        <f>L78*1.23</f>
        <v>61.714635000000001</v>
      </c>
      <c r="N78" s="28">
        <f t="shared" si="5"/>
        <v>150.52350000000001</v>
      </c>
    </row>
    <row r="79" spans="1:14" s="30" customFormat="1" ht="38.25">
      <c r="A79" s="9" t="s">
        <v>291</v>
      </c>
      <c r="B79" s="42" t="s">
        <v>287</v>
      </c>
      <c r="C79" s="39" t="s">
        <v>288</v>
      </c>
      <c r="D79" s="38" t="s">
        <v>292</v>
      </c>
      <c r="E79" s="11" t="s">
        <v>16</v>
      </c>
      <c r="F79" s="9">
        <v>10</v>
      </c>
      <c r="G79" s="47" t="s">
        <v>293</v>
      </c>
      <c r="H79" s="10">
        <v>2</v>
      </c>
      <c r="I79" s="12">
        <v>49.1</v>
      </c>
      <c r="J79" s="28">
        <v>1</v>
      </c>
      <c r="K79" s="57">
        <v>3</v>
      </c>
      <c r="L79" s="12">
        <v>56.464999999999996</v>
      </c>
      <c r="M79" s="29">
        <f>L79*1.23</f>
        <v>69.451949999999997</v>
      </c>
      <c r="N79" s="28">
        <f t="shared" si="5"/>
        <v>169.39499999999998</v>
      </c>
    </row>
    <row r="80" spans="1:14" s="30" customFormat="1" ht="38.25">
      <c r="A80" s="9" t="s">
        <v>294</v>
      </c>
      <c r="B80" s="13" t="s">
        <v>295</v>
      </c>
      <c r="C80" s="39" t="s">
        <v>296</v>
      </c>
      <c r="D80" s="35" t="s">
        <v>297</v>
      </c>
      <c r="E80" s="11" t="s">
        <v>16</v>
      </c>
      <c r="F80" s="9">
        <v>20</v>
      </c>
      <c r="G80" s="9" t="s">
        <v>298</v>
      </c>
      <c r="H80" s="10">
        <v>3</v>
      </c>
      <c r="I80" s="12">
        <v>92.78</v>
      </c>
      <c r="J80" s="28">
        <v>1</v>
      </c>
      <c r="K80" s="57">
        <v>2</v>
      </c>
      <c r="L80" s="12">
        <v>106.69699999999999</v>
      </c>
      <c r="M80" s="29">
        <f>L80*1.23</f>
        <v>131.23730999999998</v>
      </c>
      <c r="N80" s="28">
        <f t="shared" si="5"/>
        <v>213.39399999999998</v>
      </c>
    </row>
    <row r="81" spans="1:14" s="30" customFormat="1" ht="51">
      <c r="A81" s="9" t="s">
        <v>299</v>
      </c>
      <c r="B81" s="13" t="s">
        <v>300</v>
      </c>
      <c r="C81" s="36" t="s">
        <v>301</v>
      </c>
      <c r="D81" s="35" t="s">
        <v>302</v>
      </c>
      <c r="E81" s="11" t="s">
        <v>16</v>
      </c>
      <c r="F81" s="9">
        <v>1</v>
      </c>
      <c r="G81" s="9" t="s">
        <v>303</v>
      </c>
      <c r="H81" s="10">
        <v>3</v>
      </c>
      <c r="I81" s="12">
        <v>3.76</v>
      </c>
      <c r="J81" s="28">
        <v>20</v>
      </c>
      <c r="K81" s="57">
        <v>20</v>
      </c>
      <c r="L81" s="12">
        <v>4.3239999999999998</v>
      </c>
      <c r="M81" s="29">
        <f t="shared" ref="M81:M92" si="6">L81*1.23</f>
        <v>5.3185199999999995</v>
      </c>
      <c r="N81" s="28">
        <f t="shared" si="5"/>
        <v>86.47999999999999</v>
      </c>
    </row>
    <row r="82" spans="1:14" s="30" customFormat="1" ht="51">
      <c r="A82" s="9" t="s">
        <v>304</v>
      </c>
      <c r="B82" s="13" t="s">
        <v>300</v>
      </c>
      <c r="C82" s="36" t="s">
        <v>301</v>
      </c>
      <c r="D82" s="35" t="s">
        <v>305</v>
      </c>
      <c r="E82" s="11" t="s">
        <v>16</v>
      </c>
      <c r="F82" s="9">
        <v>1</v>
      </c>
      <c r="G82" s="9" t="s">
        <v>306</v>
      </c>
      <c r="H82" s="10">
        <v>3</v>
      </c>
      <c r="I82" s="12">
        <v>4.01</v>
      </c>
      <c r="J82" s="28">
        <v>20</v>
      </c>
      <c r="K82" s="57">
        <v>20</v>
      </c>
      <c r="L82" s="12">
        <v>4.6114999999999995</v>
      </c>
      <c r="M82" s="29">
        <f t="shared" si="6"/>
        <v>5.6721449999999995</v>
      </c>
      <c r="N82" s="28">
        <f t="shared" si="5"/>
        <v>92.22999999999999</v>
      </c>
    </row>
    <row r="83" spans="1:14" s="30" customFormat="1" ht="51">
      <c r="A83" s="9" t="s">
        <v>307</v>
      </c>
      <c r="B83" s="13" t="s">
        <v>300</v>
      </c>
      <c r="C83" s="36" t="s">
        <v>301</v>
      </c>
      <c r="D83" s="35" t="s">
        <v>308</v>
      </c>
      <c r="E83" s="11" t="s">
        <v>16</v>
      </c>
      <c r="F83" s="9">
        <v>1</v>
      </c>
      <c r="G83" s="9" t="s">
        <v>309</v>
      </c>
      <c r="H83" s="10">
        <v>3</v>
      </c>
      <c r="I83" s="12">
        <v>5.0199999999999996</v>
      </c>
      <c r="J83" s="28">
        <v>6</v>
      </c>
      <c r="K83" s="57">
        <v>8</v>
      </c>
      <c r="L83" s="12">
        <v>5.7729999999999988</v>
      </c>
      <c r="M83" s="29">
        <f t="shared" si="6"/>
        <v>7.1007899999999982</v>
      </c>
      <c r="N83" s="28">
        <f t="shared" si="5"/>
        <v>46.18399999999999</v>
      </c>
    </row>
    <row r="84" spans="1:14" s="30" customFormat="1" ht="51">
      <c r="A84" s="9" t="s">
        <v>310</v>
      </c>
      <c r="B84" s="13" t="s">
        <v>300</v>
      </c>
      <c r="C84" s="36" t="s">
        <v>301</v>
      </c>
      <c r="D84" s="35" t="s">
        <v>311</v>
      </c>
      <c r="E84" s="11" t="s">
        <v>16</v>
      </c>
      <c r="F84" s="9">
        <v>1</v>
      </c>
      <c r="G84" s="47" t="s">
        <v>312</v>
      </c>
      <c r="H84" s="10">
        <v>3</v>
      </c>
      <c r="I84" s="12">
        <v>6.77</v>
      </c>
      <c r="J84" s="28">
        <v>6</v>
      </c>
      <c r="K84" s="57">
        <v>10</v>
      </c>
      <c r="L84" s="12">
        <v>7.785499999999999</v>
      </c>
      <c r="M84" s="29">
        <f t="shared" si="6"/>
        <v>9.5761649999999978</v>
      </c>
      <c r="N84" s="28">
        <f t="shared" si="5"/>
        <v>77.85499999999999</v>
      </c>
    </row>
    <row r="85" spans="1:14" s="30" customFormat="1" ht="51">
      <c r="A85" s="9"/>
      <c r="B85" s="13" t="s">
        <v>300</v>
      </c>
      <c r="C85" s="36" t="s">
        <v>301</v>
      </c>
      <c r="D85" s="35" t="s">
        <v>313</v>
      </c>
      <c r="E85" s="11" t="s">
        <v>16</v>
      </c>
      <c r="F85" s="9">
        <v>1</v>
      </c>
      <c r="G85" s="47" t="s">
        <v>314</v>
      </c>
      <c r="H85" s="10"/>
      <c r="I85" s="12"/>
      <c r="J85" s="28"/>
      <c r="K85" s="57">
        <v>2</v>
      </c>
      <c r="L85" s="12">
        <v>8.65</v>
      </c>
      <c r="M85" s="29">
        <f t="shared" si="6"/>
        <v>10.6395</v>
      </c>
      <c r="N85" s="28">
        <f t="shared" si="5"/>
        <v>17.3</v>
      </c>
    </row>
    <row r="86" spans="1:14" s="30" customFormat="1" ht="102">
      <c r="A86" s="9" t="s">
        <v>315</v>
      </c>
      <c r="B86" s="13" t="s">
        <v>316</v>
      </c>
      <c r="C86" s="36" t="s">
        <v>317</v>
      </c>
      <c r="D86" s="35" t="s">
        <v>318</v>
      </c>
      <c r="E86" s="11" t="s">
        <v>16</v>
      </c>
      <c r="F86" s="9">
        <v>200</v>
      </c>
      <c r="G86" s="9" t="s">
        <v>319</v>
      </c>
      <c r="H86" s="10">
        <v>3</v>
      </c>
      <c r="I86" s="12">
        <v>28.33</v>
      </c>
      <c r="J86" s="28">
        <v>1</v>
      </c>
      <c r="K86" s="57">
        <v>2</v>
      </c>
      <c r="L86" s="12">
        <v>32.579499999999996</v>
      </c>
      <c r="M86" s="29">
        <f t="shared" si="6"/>
        <v>40.072784999999996</v>
      </c>
      <c r="N86" s="28">
        <f t="shared" si="5"/>
        <v>65.158999999999992</v>
      </c>
    </row>
    <row r="87" spans="1:14" s="30" customFormat="1" ht="102">
      <c r="A87" s="9" t="s">
        <v>320</v>
      </c>
      <c r="B87" s="13" t="s">
        <v>316</v>
      </c>
      <c r="C87" s="36" t="s">
        <v>317</v>
      </c>
      <c r="D87" s="35" t="s">
        <v>321</v>
      </c>
      <c r="E87" s="11" t="s">
        <v>16</v>
      </c>
      <c r="F87" s="9">
        <v>100</v>
      </c>
      <c r="G87" s="9" t="s">
        <v>322</v>
      </c>
      <c r="H87" s="10">
        <v>3</v>
      </c>
      <c r="I87" s="12">
        <v>53.41</v>
      </c>
      <c r="J87" s="28">
        <v>2</v>
      </c>
      <c r="K87" s="57">
        <v>2</v>
      </c>
      <c r="L87" s="12">
        <v>61.421499999999995</v>
      </c>
      <c r="M87" s="29">
        <f t="shared" si="6"/>
        <v>75.548444999999987</v>
      </c>
      <c r="N87" s="28">
        <f t="shared" si="5"/>
        <v>122.84299999999999</v>
      </c>
    </row>
    <row r="88" spans="1:14" s="30" customFormat="1" ht="63.75">
      <c r="A88" s="9" t="s">
        <v>323</v>
      </c>
      <c r="B88" s="36" t="s">
        <v>324</v>
      </c>
      <c r="C88" s="36" t="s">
        <v>325</v>
      </c>
      <c r="D88" s="35" t="s">
        <v>326</v>
      </c>
      <c r="E88" s="11" t="s">
        <v>16</v>
      </c>
      <c r="F88" s="9">
        <v>1</v>
      </c>
      <c r="G88" s="47" t="s">
        <v>327</v>
      </c>
      <c r="H88" s="10">
        <v>10</v>
      </c>
      <c r="I88" s="12">
        <v>4.76</v>
      </c>
      <c r="J88" s="28">
        <v>2</v>
      </c>
      <c r="K88" s="57">
        <v>10</v>
      </c>
      <c r="L88" s="12">
        <v>5.4739999999999993</v>
      </c>
      <c r="M88" s="29">
        <f t="shared" si="6"/>
        <v>6.7330199999999989</v>
      </c>
      <c r="N88" s="28">
        <f t="shared" si="5"/>
        <v>54.739999999999995</v>
      </c>
    </row>
    <row r="89" spans="1:14" s="30" customFormat="1" ht="63.75">
      <c r="A89" s="9" t="s">
        <v>328</v>
      </c>
      <c r="B89" s="36" t="s">
        <v>324</v>
      </c>
      <c r="C89" s="36" t="s">
        <v>325</v>
      </c>
      <c r="D89" s="35" t="s">
        <v>329</v>
      </c>
      <c r="E89" s="11" t="s">
        <v>16</v>
      </c>
      <c r="F89" s="9">
        <v>1</v>
      </c>
      <c r="G89" s="47" t="s">
        <v>330</v>
      </c>
      <c r="H89" s="10">
        <v>10</v>
      </c>
      <c r="I89" s="12">
        <v>5.0199999999999996</v>
      </c>
      <c r="J89" s="28">
        <v>2</v>
      </c>
      <c r="K89" s="57">
        <v>10</v>
      </c>
      <c r="L89" s="12">
        <v>5.7729999999999988</v>
      </c>
      <c r="M89" s="29">
        <f t="shared" si="6"/>
        <v>7.1007899999999982</v>
      </c>
      <c r="N89" s="28">
        <f t="shared" si="5"/>
        <v>57.72999999999999</v>
      </c>
    </row>
    <row r="90" spans="1:14" s="30" customFormat="1" ht="63.75">
      <c r="A90" s="9" t="s">
        <v>331</v>
      </c>
      <c r="B90" s="36" t="s">
        <v>324</v>
      </c>
      <c r="C90" s="36" t="s">
        <v>325</v>
      </c>
      <c r="D90" s="35" t="s">
        <v>332</v>
      </c>
      <c r="E90" s="11" t="s">
        <v>16</v>
      </c>
      <c r="F90" s="9">
        <v>1</v>
      </c>
      <c r="G90" s="47" t="s">
        <v>333</v>
      </c>
      <c r="H90" s="10">
        <v>10</v>
      </c>
      <c r="I90" s="12">
        <v>5.77</v>
      </c>
      <c r="J90" s="28">
        <v>2</v>
      </c>
      <c r="K90" s="57">
        <v>4</v>
      </c>
      <c r="L90" s="12">
        <v>6.6354999999999986</v>
      </c>
      <c r="M90" s="29">
        <f t="shared" si="6"/>
        <v>8.1616649999999975</v>
      </c>
      <c r="N90" s="28">
        <f t="shared" si="5"/>
        <v>26.541999999999994</v>
      </c>
    </row>
    <row r="91" spans="1:14" s="30" customFormat="1" ht="63.75">
      <c r="A91" s="9" t="s">
        <v>334</v>
      </c>
      <c r="B91" s="36" t="s">
        <v>324</v>
      </c>
      <c r="C91" s="36" t="s">
        <v>325</v>
      </c>
      <c r="D91" s="35" t="s">
        <v>335</v>
      </c>
      <c r="E91" s="11" t="s">
        <v>16</v>
      </c>
      <c r="F91" s="9">
        <v>1</v>
      </c>
      <c r="G91" s="47" t="s">
        <v>336</v>
      </c>
      <c r="H91" s="10">
        <v>10</v>
      </c>
      <c r="I91" s="12">
        <v>6.02</v>
      </c>
      <c r="J91" s="28">
        <v>2</v>
      </c>
      <c r="K91" s="57">
        <v>4</v>
      </c>
      <c r="L91" s="12">
        <v>6.9229999999999992</v>
      </c>
      <c r="M91" s="29">
        <f t="shared" si="6"/>
        <v>8.5152899999999985</v>
      </c>
      <c r="N91" s="28">
        <f t="shared" si="5"/>
        <v>27.691999999999997</v>
      </c>
    </row>
    <row r="92" spans="1:14" s="30" customFormat="1" ht="63.75">
      <c r="A92" s="9" t="s">
        <v>337</v>
      </c>
      <c r="B92" s="36" t="s">
        <v>324</v>
      </c>
      <c r="C92" s="36" t="s">
        <v>325</v>
      </c>
      <c r="D92" s="35" t="s">
        <v>338</v>
      </c>
      <c r="E92" s="11" t="s">
        <v>16</v>
      </c>
      <c r="F92" s="9">
        <v>1</v>
      </c>
      <c r="G92" s="47" t="s">
        <v>339</v>
      </c>
      <c r="H92" s="10">
        <v>5</v>
      </c>
      <c r="I92" s="12">
        <v>8.5299999999999994</v>
      </c>
      <c r="J92" s="28">
        <v>2</v>
      </c>
      <c r="K92" s="57">
        <v>4</v>
      </c>
      <c r="L92" s="12">
        <v>9.8094999999999981</v>
      </c>
      <c r="M92" s="29">
        <f t="shared" si="6"/>
        <v>12.065684999999997</v>
      </c>
      <c r="N92" s="28">
        <f t="shared" si="5"/>
        <v>39.237999999999992</v>
      </c>
    </row>
    <row r="93" spans="1:14" s="30" customFormat="1" ht="76.5">
      <c r="A93" s="9" t="s">
        <v>340</v>
      </c>
      <c r="B93" s="13" t="s">
        <v>341</v>
      </c>
      <c r="C93" s="36" t="s">
        <v>342</v>
      </c>
      <c r="D93" s="35" t="s">
        <v>343</v>
      </c>
      <c r="E93" s="11" t="s">
        <v>16</v>
      </c>
      <c r="F93" s="9">
        <v>4</v>
      </c>
      <c r="G93" s="47" t="s">
        <v>344</v>
      </c>
      <c r="H93" s="10">
        <v>3</v>
      </c>
      <c r="I93" s="12">
        <v>49.4</v>
      </c>
      <c r="J93" s="28">
        <v>5</v>
      </c>
      <c r="K93" s="57">
        <v>5</v>
      </c>
      <c r="L93" s="12">
        <v>56.809999999999995</v>
      </c>
      <c r="M93" s="29">
        <f t="shared" ref="M93:M101" si="7">L93*1.23</f>
        <v>69.876299999999986</v>
      </c>
      <c r="N93" s="28">
        <f t="shared" si="5"/>
        <v>284.04999999999995</v>
      </c>
    </row>
    <row r="94" spans="1:14" s="30" customFormat="1" ht="25.5">
      <c r="A94" s="9" t="s">
        <v>345</v>
      </c>
      <c r="B94" s="13" t="s">
        <v>346</v>
      </c>
      <c r="C94" s="36" t="s">
        <v>347</v>
      </c>
      <c r="D94" s="35" t="s">
        <v>348</v>
      </c>
      <c r="E94" s="11" t="s">
        <v>16</v>
      </c>
      <c r="F94" s="9">
        <v>1</v>
      </c>
      <c r="G94" s="47" t="s">
        <v>349</v>
      </c>
      <c r="H94" s="10">
        <v>5</v>
      </c>
      <c r="I94" s="12">
        <v>12.29</v>
      </c>
      <c r="J94" s="28">
        <v>3</v>
      </c>
      <c r="K94" s="57">
        <v>13</v>
      </c>
      <c r="L94" s="12">
        <v>14.133499999999998</v>
      </c>
      <c r="M94" s="29">
        <f t="shared" si="7"/>
        <v>17.384204999999998</v>
      </c>
      <c r="N94" s="28">
        <f t="shared" si="5"/>
        <v>183.73549999999997</v>
      </c>
    </row>
    <row r="95" spans="1:14" ht="76.5">
      <c r="A95" s="9" t="s">
        <v>350</v>
      </c>
      <c r="B95" s="13" t="s">
        <v>341</v>
      </c>
      <c r="C95" s="36" t="s">
        <v>351</v>
      </c>
      <c r="D95" s="37" t="s">
        <v>352</v>
      </c>
      <c r="E95" s="11" t="s">
        <v>16</v>
      </c>
      <c r="F95" s="9">
        <v>1</v>
      </c>
      <c r="G95" s="47" t="s">
        <v>353</v>
      </c>
      <c r="H95" s="10">
        <v>5</v>
      </c>
      <c r="I95" s="12">
        <v>17.8</v>
      </c>
      <c r="J95" s="28">
        <v>6</v>
      </c>
      <c r="K95" s="57">
        <v>16</v>
      </c>
      <c r="L95" s="12">
        <v>20.47</v>
      </c>
      <c r="M95" s="23">
        <f t="shared" si="7"/>
        <v>25.178099999999997</v>
      </c>
      <c r="N95" s="28">
        <f t="shared" si="5"/>
        <v>327.52</v>
      </c>
    </row>
    <row r="96" spans="1:14" ht="76.5">
      <c r="A96" s="9" t="s">
        <v>354</v>
      </c>
      <c r="B96" s="13" t="s">
        <v>341</v>
      </c>
      <c r="C96" s="36" t="s">
        <v>351</v>
      </c>
      <c r="D96" s="37" t="s">
        <v>355</v>
      </c>
      <c r="E96" s="11" t="s">
        <v>16</v>
      </c>
      <c r="F96" s="9">
        <v>1</v>
      </c>
      <c r="G96" s="47" t="s">
        <v>356</v>
      </c>
      <c r="H96" s="10">
        <v>5</v>
      </c>
      <c r="I96" s="12">
        <v>17.8</v>
      </c>
      <c r="J96" s="28">
        <v>8</v>
      </c>
      <c r="K96" s="57">
        <v>14</v>
      </c>
      <c r="L96" s="12">
        <v>20.47</v>
      </c>
      <c r="M96" s="23">
        <f t="shared" si="7"/>
        <v>25.178099999999997</v>
      </c>
      <c r="N96" s="28">
        <f t="shared" si="5"/>
        <v>286.58</v>
      </c>
    </row>
    <row r="97" spans="1:14" s="30" customFormat="1" ht="76.5">
      <c r="A97" s="9" t="s">
        <v>357</v>
      </c>
      <c r="B97" s="13" t="s">
        <v>341</v>
      </c>
      <c r="C97" s="36" t="s">
        <v>351</v>
      </c>
      <c r="D97" s="35" t="s">
        <v>358</v>
      </c>
      <c r="E97" s="11" t="s">
        <v>16</v>
      </c>
      <c r="F97" s="9">
        <v>1</v>
      </c>
      <c r="G97" s="47" t="s">
        <v>359</v>
      </c>
      <c r="H97" s="10">
        <v>10</v>
      </c>
      <c r="I97" s="12">
        <v>17.8</v>
      </c>
      <c r="J97" s="28">
        <v>1</v>
      </c>
      <c r="K97" s="57">
        <v>7</v>
      </c>
      <c r="L97" s="12">
        <v>20.47</v>
      </c>
      <c r="M97" s="29">
        <f t="shared" si="7"/>
        <v>25.178099999999997</v>
      </c>
      <c r="N97" s="28">
        <f t="shared" si="5"/>
        <v>143.29</v>
      </c>
    </row>
    <row r="98" spans="1:14" s="30" customFormat="1" ht="63.75">
      <c r="A98" s="9" t="s">
        <v>360</v>
      </c>
      <c r="B98" s="13" t="s">
        <v>361</v>
      </c>
      <c r="C98" s="39" t="s">
        <v>362</v>
      </c>
      <c r="D98" s="35" t="s">
        <v>363</v>
      </c>
      <c r="E98" s="11" t="s">
        <v>16</v>
      </c>
      <c r="F98" s="9">
        <v>1</v>
      </c>
      <c r="G98" s="9" t="s">
        <v>364</v>
      </c>
      <c r="H98" s="10">
        <v>3</v>
      </c>
      <c r="I98" s="12">
        <v>17.3</v>
      </c>
      <c r="J98" s="28">
        <v>3</v>
      </c>
      <c r="K98" s="57">
        <v>5</v>
      </c>
      <c r="L98" s="12">
        <v>19.895</v>
      </c>
      <c r="M98" s="29">
        <f t="shared" si="7"/>
        <v>24.470849999999999</v>
      </c>
      <c r="N98" s="28">
        <f t="shared" si="5"/>
        <v>99.474999999999994</v>
      </c>
    </row>
    <row r="99" spans="1:14" s="30" customFormat="1" ht="63.75">
      <c r="A99" s="9" t="s">
        <v>365</v>
      </c>
      <c r="B99" s="13" t="s">
        <v>361</v>
      </c>
      <c r="C99" s="39" t="s">
        <v>362</v>
      </c>
      <c r="D99" s="35" t="s">
        <v>366</v>
      </c>
      <c r="E99" s="11" t="s">
        <v>16</v>
      </c>
      <c r="F99" s="9">
        <v>1</v>
      </c>
      <c r="G99" s="9" t="s">
        <v>367</v>
      </c>
      <c r="H99" s="10">
        <v>3</v>
      </c>
      <c r="I99" s="12">
        <v>17.3</v>
      </c>
      <c r="J99" s="28">
        <v>21</v>
      </c>
      <c r="K99" s="57">
        <v>22</v>
      </c>
      <c r="L99" s="12">
        <v>19.895</v>
      </c>
      <c r="M99" s="29">
        <f t="shared" si="7"/>
        <v>24.470849999999999</v>
      </c>
      <c r="N99" s="28">
        <f t="shared" si="5"/>
        <v>437.69</v>
      </c>
    </row>
    <row r="100" spans="1:14" s="30" customFormat="1" ht="63.75">
      <c r="A100" s="9" t="s">
        <v>368</v>
      </c>
      <c r="B100" s="13" t="s">
        <v>361</v>
      </c>
      <c r="C100" s="39" t="s">
        <v>362</v>
      </c>
      <c r="D100" s="35" t="s">
        <v>369</v>
      </c>
      <c r="E100" s="11" t="s">
        <v>16</v>
      </c>
      <c r="F100" s="9">
        <v>1</v>
      </c>
      <c r="G100" s="9" t="s">
        <v>370</v>
      </c>
      <c r="H100" s="10">
        <v>3</v>
      </c>
      <c r="I100" s="12">
        <v>17.3</v>
      </c>
      <c r="J100" s="28">
        <v>2</v>
      </c>
      <c r="K100" s="57">
        <v>2</v>
      </c>
      <c r="L100" s="12">
        <v>19.895</v>
      </c>
      <c r="M100" s="29">
        <f t="shared" si="7"/>
        <v>24.470849999999999</v>
      </c>
      <c r="N100" s="28">
        <f t="shared" si="5"/>
        <v>39.79</v>
      </c>
    </row>
    <row r="101" spans="1:14" ht="25.5">
      <c r="A101" s="9" t="s">
        <v>371</v>
      </c>
      <c r="B101" s="13" t="s">
        <v>361</v>
      </c>
      <c r="C101" s="39" t="s">
        <v>372</v>
      </c>
      <c r="D101" s="17" t="s">
        <v>373</v>
      </c>
      <c r="E101" s="11" t="s">
        <v>16</v>
      </c>
      <c r="F101" s="9">
        <v>1</v>
      </c>
      <c r="G101" s="47" t="s">
        <v>374</v>
      </c>
      <c r="H101" s="10">
        <v>20</v>
      </c>
      <c r="I101" s="12">
        <v>9.7799999999999994</v>
      </c>
      <c r="J101" s="28">
        <v>5</v>
      </c>
      <c r="K101" s="57">
        <v>10</v>
      </c>
      <c r="L101" s="12">
        <v>11.246999999999998</v>
      </c>
      <c r="M101" s="23">
        <f t="shared" si="7"/>
        <v>13.833809999999998</v>
      </c>
      <c r="N101" s="28">
        <f t="shared" si="5"/>
        <v>112.46999999999998</v>
      </c>
    </row>
    <row r="102" spans="1:14" ht="51" customHeight="1">
      <c r="A102" s="9" t="s">
        <v>375</v>
      </c>
      <c r="B102" s="183" t="s">
        <v>376</v>
      </c>
      <c r="C102" s="183" t="s">
        <v>377</v>
      </c>
      <c r="D102" s="35" t="s">
        <v>378</v>
      </c>
      <c r="E102" s="11" t="s">
        <v>16</v>
      </c>
      <c r="F102" s="9">
        <v>20</v>
      </c>
      <c r="G102" s="47" t="s">
        <v>379</v>
      </c>
      <c r="H102" s="10">
        <v>4</v>
      </c>
      <c r="I102" s="12">
        <v>43.38</v>
      </c>
      <c r="J102" s="28">
        <v>11</v>
      </c>
      <c r="K102" s="57">
        <v>14</v>
      </c>
      <c r="L102" s="12">
        <v>49.887</v>
      </c>
      <c r="M102" s="23">
        <f t="shared" ref="M102:M120" si="8">L102*1.23</f>
        <v>61.36101</v>
      </c>
      <c r="N102" s="28">
        <f t="shared" si="5"/>
        <v>698.41800000000001</v>
      </c>
    </row>
    <row r="103" spans="1:14" ht="51" customHeight="1">
      <c r="A103" s="9" t="s">
        <v>380</v>
      </c>
      <c r="B103" s="186"/>
      <c r="C103" s="186"/>
      <c r="D103" s="35" t="s">
        <v>381</v>
      </c>
      <c r="E103" s="11" t="s">
        <v>16</v>
      </c>
      <c r="F103" s="9">
        <v>20</v>
      </c>
      <c r="G103" s="47" t="s">
        <v>382</v>
      </c>
      <c r="H103" s="10">
        <v>4</v>
      </c>
      <c r="I103" s="12">
        <v>54.16</v>
      </c>
      <c r="J103" s="28">
        <v>1</v>
      </c>
      <c r="K103" s="57">
        <v>3</v>
      </c>
      <c r="L103" s="12">
        <v>62.283999999999992</v>
      </c>
      <c r="M103" s="23">
        <f t="shared" si="8"/>
        <v>76.609319999999983</v>
      </c>
      <c r="N103" s="28">
        <f t="shared" si="5"/>
        <v>186.85199999999998</v>
      </c>
    </row>
    <row r="104" spans="1:14" ht="51" customHeight="1">
      <c r="A104" s="9" t="s">
        <v>383</v>
      </c>
      <c r="B104" s="186"/>
      <c r="C104" s="186"/>
      <c r="D104" s="35" t="s">
        <v>384</v>
      </c>
      <c r="E104" s="11" t="s">
        <v>16</v>
      </c>
      <c r="F104" s="9">
        <v>20</v>
      </c>
      <c r="G104" s="47" t="s">
        <v>385</v>
      </c>
      <c r="H104" s="10">
        <v>4</v>
      </c>
      <c r="I104" s="12">
        <v>58.17</v>
      </c>
      <c r="J104" s="28">
        <v>8</v>
      </c>
      <c r="K104" s="57">
        <v>12</v>
      </c>
      <c r="L104" s="12">
        <v>66.895499999999998</v>
      </c>
      <c r="M104" s="23">
        <f t="shared" si="8"/>
        <v>82.281464999999997</v>
      </c>
      <c r="N104" s="28">
        <f t="shared" si="5"/>
        <v>802.74599999999998</v>
      </c>
    </row>
    <row r="105" spans="1:14" ht="51" customHeight="1">
      <c r="A105" s="9" t="s">
        <v>386</v>
      </c>
      <c r="B105" s="186"/>
      <c r="C105" s="186"/>
      <c r="D105" s="35" t="s">
        <v>387</v>
      </c>
      <c r="E105" s="11" t="s">
        <v>16</v>
      </c>
      <c r="F105" s="9">
        <v>10</v>
      </c>
      <c r="G105" s="47" t="s">
        <v>388</v>
      </c>
      <c r="H105" s="10">
        <v>4</v>
      </c>
      <c r="I105" s="12">
        <v>79.989999999999995</v>
      </c>
      <c r="J105" s="28">
        <v>4</v>
      </c>
      <c r="K105" s="57">
        <v>6</v>
      </c>
      <c r="L105" s="12">
        <v>91.988499999999988</v>
      </c>
      <c r="M105" s="23">
        <f t="shared" si="8"/>
        <v>113.14585499999998</v>
      </c>
      <c r="N105" s="28">
        <f t="shared" si="5"/>
        <v>551.93099999999993</v>
      </c>
    </row>
    <row r="106" spans="1:14" ht="51" customHeight="1">
      <c r="A106" s="9" t="s">
        <v>389</v>
      </c>
      <c r="B106" s="186"/>
      <c r="C106" s="184"/>
      <c r="D106" s="35" t="s">
        <v>390</v>
      </c>
      <c r="E106" s="11" t="s">
        <v>16</v>
      </c>
      <c r="F106" s="9">
        <v>5</v>
      </c>
      <c r="G106" s="47" t="s">
        <v>391</v>
      </c>
      <c r="H106" s="10">
        <v>4</v>
      </c>
      <c r="I106" s="12">
        <v>63.19</v>
      </c>
      <c r="J106" s="28">
        <v>1</v>
      </c>
      <c r="K106" s="57">
        <v>8</v>
      </c>
      <c r="L106" s="12">
        <v>72.668499999999995</v>
      </c>
      <c r="M106" s="23">
        <f t="shared" si="8"/>
        <v>89.382254999999986</v>
      </c>
      <c r="N106" s="28">
        <f t="shared" si="5"/>
        <v>581.34799999999996</v>
      </c>
    </row>
    <row r="107" spans="1:14" ht="76.5" customHeight="1">
      <c r="A107" s="9" t="s">
        <v>392</v>
      </c>
      <c r="B107" s="186"/>
      <c r="C107" s="183" t="s">
        <v>393</v>
      </c>
      <c r="D107" s="35" t="s">
        <v>394</v>
      </c>
      <c r="E107" s="11" t="s">
        <v>16</v>
      </c>
      <c r="F107" s="9">
        <v>100</v>
      </c>
      <c r="G107" s="47" t="s">
        <v>395</v>
      </c>
      <c r="H107" s="10">
        <v>2</v>
      </c>
      <c r="I107" s="12">
        <v>40.619999999999997</v>
      </c>
      <c r="J107" s="28">
        <v>1</v>
      </c>
      <c r="K107" s="57">
        <v>3</v>
      </c>
      <c r="L107" s="12">
        <v>46.712999999999994</v>
      </c>
      <c r="M107" s="23">
        <f t="shared" si="8"/>
        <v>57.45698999999999</v>
      </c>
      <c r="N107" s="28">
        <f t="shared" si="5"/>
        <v>140.13899999999998</v>
      </c>
    </row>
    <row r="108" spans="1:14" ht="76.5" customHeight="1">
      <c r="A108" s="9" t="s">
        <v>396</v>
      </c>
      <c r="B108" s="184"/>
      <c r="C108" s="184"/>
      <c r="D108" s="35" t="s">
        <v>397</v>
      </c>
      <c r="E108" s="11" t="s">
        <v>16</v>
      </c>
      <c r="F108" s="9">
        <v>25</v>
      </c>
      <c r="G108" s="47" t="s">
        <v>398</v>
      </c>
      <c r="H108" s="10">
        <v>2</v>
      </c>
      <c r="I108" s="12">
        <v>17.05</v>
      </c>
      <c r="J108" s="28">
        <v>1</v>
      </c>
      <c r="K108" s="57">
        <v>5</v>
      </c>
      <c r="L108" s="12">
        <v>19.607499999999998</v>
      </c>
      <c r="M108" s="23">
        <f t="shared" si="8"/>
        <v>24.117224999999998</v>
      </c>
      <c r="N108" s="28">
        <f t="shared" si="5"/>
        <v>98.037499999999994</v>
      </c>
    </row>
    <row r="109" spans="1:14" ht="30" customHeight="1">
      <c r="A109" s="9" t="s">
        <v>399</v>
      </c>
      <c r="B109" s="13" t="s">
        <v>400</v>
      </c>
      <c r="C109" s="36" t="s">
        <v>401</v>
      </c>
      <c r="D109" s="35" t="s">
        <v>402</v>
      </c>
      <c r="E109" s="11" t="s">
        <v>16</v>
      </c>
      <c r="F109" s="9">
        <v>10</v>
      </c>
      <c r="G109" s="9" t="s">
        <v>403</v>
      </c>
      <c r="H109" s="10">
        <v>3</v>
      </c>
      <c r="I109" s="12">
        <v>27.33</v>
      </c>
      <c r="J109" s="28">
        <v>4</v>
      </c>
      <c r="K109" s="57">
        <v>5</v>
      </c>
      <c r="L109" s="12">
        <v>31.429499999999997</v>
      </c>
      <c r="M109" s="23">
        <f t="shared" si="8"/>
        <v>38.658284999999999</v>
      </c>
      <c r="N109" s="28">
        <f t="shared" si="5"/>
        <v>157.14749999999998</v>
      </c>
    </row>
    <row r="110" spans="1:14" ht="20.25" customHeight="1">
      <c r="A110" s="9" t="s">
        <v>404</v>
      </c>
      <c r="B110" s="188" t="s">
        <v>405</v>
      </c>
      <c r="C110" s="183" t="s">
        <v>406</v>
      </c>
      <c r="D110" s="35" t="s">
        <v>407</v>
      </c>
      <c r="E110" s="11" t="s">
        <v>16</v>
      </c>
      <c r="F110" s="9">
        <v>4</v>
      </c>
      <c r="G110" s="47" t="s">
        <v>408</v>
      </c>
      <c r="H110" s="10">
        <v>15</v>
      </c>
      <c r="I110" s="12">
        <v>78.739999999999995</v>
      </c>
      <c r="J110" s="28">
        <v>12</v>
      </c>
      <c r="K110" s="57">
        <v>17</v>
      </c>
      <c r="L110" s="12">
        <v>90.550999999999988</v>
      </c>
      <c r="M110" s="23">
        <f t="shared" si="8"/>
        <v>111.37772999999999</v>
      </c>
      <c r="N110" s="28">
        <f t="shared" si="5"/>
        <v>1539.3669999999997</v>
      </c>
    </row>
    <row r="111" spans="1:14" ht="20.25" customHeight="1">
      <c r="A111" s="9" t="s">
        <v>409</v>
      </c>
      <c r="B111" s="188"/>
      <c r="C111" s="186"/>
      <c r="D111" s="35" t="s">
        <v>410</v>
      </c>
      <c r="E111" s="11" t="s">
        <v>16</v>
      </c>
      <c r="F111" s="9">
        <v>4</v>
      </c>
      <c r="G111" s="47" t="s">
        <v>411</v>
      </c>
      <c r="H111" s="10">
        <v>15</v>
      </c>
      <c r="I111" s="12">
        <v>82</v>
      </c>
      <c r="J111" s="28">
        <v>1</v>
      </c>
      <c r="K111" s="57">
        <v>3</v>
      </c>
      <c r="L111" s="12">
        <v>94.3</v>
      </c>
      <c r="M111" s="23">
        <f t="shared" si="8"/>
        <v>115.98899999999999</v>
      </c>
      <c r="N111" s="28">
        <f t="shared" si="5"/>
        <v>282.89999999999998</v>
      </c>
    </row>
    <row r="112" spans="1:14" ht="20.25" customHeight="1">
      <c r="A112" s="9" t="s">
        <v>412</v>
      </c>
      <c r="B112" s="188"/>
      <c r="C112" s="186"/>
      <c r="D112" s="35" t="s">
        <v>413</v>
      </c>
      <c r="E112" s="11" t="s">
        <v>16</v>
      </c>
      <c r="F112" s="9">
        <v>4</v>
      </c>
      <c r="G112" s="47" t="s">
        <v>414</v>
      </c>
      <c r="H112" s="10">
        <v>5</v>
      </c>
      <c r="I112" s="12">
        <v>85.26</v>
      </c>
      <c r="J112" s="28">
        <v>1</v>
      </c>
      <c r="K112" s="57">
        <v>4</v>
      </c>
      <c r="L112" s="12">
        <v>98.048999999999992</v>
      </c>
      <c r="M112" s="23">
        <f t="shared" si="8"/>
        <v>120.60026999999999</v>
      </c>
      <c r="N112" s="28">
        <f t="shared" si="5"/>
        <v>392.19599999999997</v>
      </c>
    </row>
    <row r="113" spans="1:14" ht="20.25" customHeight="1">
      <c r="A113" s="9" t="s">
        <v>415</v>
      </c>
      <c r="B113" s="188"/>
      <c r="C113" s="184"/>
      <c r="D113" s="35" t="s">
        <v>416</v>
      </c>
      <c r="E113" s="11" t="s">
        <v>16</v>
      </c>
      <c r="F113" s="9">
        <v>4</v>
      </c>
      <c r="G113" s="47" t="s">
        <v>417</v>
      </c>
      <c r="H113" s="10">
        <v>15</v>
      </c>
      <c r="I113" s="12">
        <v>90.02</v>
      </c>
      <c r="J113" s="28">
        <v>1</v>
      </c>
      <c r="K113" s="57">
        <v>4</v>
      </c>
      <c r="L113" s="12">
        <v>103.52299999999998</v>
      </c>
      <c r="M113" s="23">
        <f t="shared" si="8"/>
        <v>127.33328999999998</v>
      </c>
      <c r="N113" s="28">
        <f t="shared" si="5"/>
        <v>414.09199999999993</v>
      </c>
    </row>
    <row r="114" spans="1:14" ht="38.25" customHeight="1">
      <c r="A114" s="9" t="s">
        <v>418</v>
      </c>
      <c r="B114" s="183" t="s">
        <v>405</v>
      </c>
      <c r="C114" s="183" t="s">
        <v>419</v>
      </c>
      <c r="D114" s="19" t="s">
        <v>420</v>
      </c>
      <c r="E114" s="11" t="s">
        <v>16</v>
      </c>
      <c r="F114" s="9">
        <v>12</v>
      </c>
      <c r="G114" s="47" t="s">
        <v>421</v>
      </c>
      <c r="H114" s="10">
        <v>5</v>
      </c>
      <c r="I114" s="12">
        <v>114.34</v>
      </c>
      <c r="J114" s="28">
        <v>2</v>
      </c>
      <c r="K114" s="57">
        <v>3</v>
      </c>
      <c r="L114" s="12">
        <v>131.49099999999999</v>
      </c>
      <c r="M114" s="23">
        <f t="shared" si="8"/>
        <v>161.73392999999999</v>
      </c>
      <c r="N114" s="28">
        <f t="shared" si="5"/>
        <v>394.47299999999996</v>
      </c>
    </row>
    <row r="115" spans="1:14" ht="38.25" customHeight="1">
      <c r="A115" s="9" t="s">
        <v>422</v>
      </c>
      <c r="B115" s="186"/>
      <c r="C115" s="186"/>
      <c r="D115" s="19" t="s">
        <v>423</v>
      </c>
      <c r="E115" s="11" t="s">
        <v>16</v>
      </c>
      <c r="F115" s="9">
        <v>12</v>
      </c>
      <c r="G115" s="9" t="s">
        <v>424</v>
      </c>
      <c r="H115" s="10">
        <v>5</v>
      </c>
      <c r="I115" s="12">
        <v>116.6</v>
      </c>
      <c r="J115" s="28">
        <v>2</v>
      </c>
      <c r="K115" s="57">
        <v>2</v>
      </c>
      <c r="L115" s="12">
        <v>134.08999999999997</v>
      </c>
      <c r="M115" s="23">
        <f t="shared" si="8"/>
        <v>164.93069999999997</v>
      </c>
      <c r="N115" s="28">
        <f t="shared" si="5"/>
        <v>268.17999999999995</v>
      </c>
    </row>
    <row r="116" spans="1:14" ht="38.25" customHeight="1">
      <c r="A116" s="9" t="s">
        <v>425</v>
      </c>
      <c r="B116" s="184"/>
      <c r="C116" s="184"/>
      <c r="D116" s="19" t="s">
        <v>426</v>
      </c>
      <c r="E116" s="11" t="s">
        <v>16</v>
      </c>
      <c r="F116" s="9">
        <v>12</v>
      </c>
      <c r="G116" s="9" t="s">
        <v>427</v>
      </c>
      <c r="H116" s="10">
        <v>5</v>
      </c>
      <c r="I116" s="12">
        <v>120.61</v>
      </c>
      <c r="J116" s="28">
        <v>3</v>
      </c>
      <c r="K116" s="57">
        <v>5</v>
      </c>
      <c r="L116" s="12">
        <v>138.70149999999998</v>
      </c>
      <c r="M116" s="23">
        <f t="shared" si="8"/>
        <v>170.60284499999997</v>
      </c>
      <c r="N116" s="28">
        <f t="shared" si="5"/>
        <v>693.50749999999994</v>
      </c>
    </row>
    <row r="117" spans="1:14" s="30" customFormat="1" ht="38.25">
      <c r="A117" s="9" t="s">
        <v>428</v>
      </c>
      <c r="B117" s="13" t="s">
        <v>429</v>
      </c>
      <c r="C117" s="36" t="s">
        <v>430</v>
      </c>
      <c r="D117" s="35" t="s">
        <v>431</v>
      </c>
      <c r="E117" s="11" t="s">
        <v>16</v>
      </c>
      <c r="F117" s="9">
        <v>10</v>
      </c>
      <c r="G117" s="47" t="s">
        <v>432</v>
      </c>
      <c r="H117" s="10">
        <v>3</v>
      </c>
      <c r="I117" s="12">
        <v>24.57</v>
      </c>
      <c r="J117" s="28">
        <v>1</v>
      </c>
      <c r="K117" s="57">
        <v>5</v>
      </c>
      <c r="L117" s="12">
        <v>28.255499999999998</v>
      </c>
      <c r="M117" s="29">
        <f t="shared" si="8"/>
        <v>34.754264999999997</v>
      </c>
      <c r="N117" s="28">
        <f t="shared" si="5"/>
        <v>141.27749999999997</v>
      </c>
    </row>
    <row r="118" spans="1:14" s="30" customFormat="1" ht="38.25">
      <c r="A118" s="9" t="s">
        <v>433</v>
      </c>
      <c r="B118" s="13" t="s">
        <v>429</v>
      </c>
      <c r="C118" s="36" t="s">
        <v>430</v>
      </c>
      <c r="D118" s="35" t="s">
        <v>434</v>
      </c>
      <c r="E118" s="11" t="s">
        <v>16</v>
      </c>
      <c r="F118" s="9">
        <v>10</v>
      </c>
      <c r="G118" s="47" t="s">
        <v>435</v>
      </c>
      <c r="H118" s="10">
        <v>3</v>
      </c>
      <c r="I118" s="12">
        <v>29.34</v>
      </c>
      <c r="J118" s="28">
        <v>1</v>
      </c>
      <c r="K118" s="57">
        <v>4</v>
      </c>
      <c r="L118" s="12">
        <v>33.741</v>
      </c>
      <c r="M118" s="29">
        <f t="shared" si="8"/>
        <v>41.501429999999999</v>
      </c>
      <c r="N118" s="28">
        <f t="shared" si="5"/>
        <v>134.964</v>
      </c>
    </row>
    <row r="119" spans="1:14" s="30" customFormat="1" ht="38.25">
      <c r="A119" s="9" t="s">
        <v>436</v>
      </c>
      <c r="B119" s="13" t="s">
        <v>429</v>
      </c>
      <c r="C119" s="36" t="s">
        <v>430</v>
      </c>
      <c r="D119" s="35" t="s">
        <v>437</v>
      </c>
      <c r="E119" s="11" t="s">
        <v>16</v>
      </c>
      <c r="F119" s="9">
        <v>10</v>
      </c>
      <c r="G119" s="47" t="s">
        <v>438</v>
      </c>
      <c r="H119" s="10">
        <v>3</v>
      </c>
      <c r="I119" s="12">
        <v>30.09</v>
      </c>
      <c r="J119" s="28">
        <v>1</v>
      </c>
      <c r="K119" s="57">
        <v>3</v>
      </c>
      <c r="L119" s="12">
        <v>34.603499999999997</v>
      </c>
      <c r="M119" s="29">
        <f t="shared" si="8"/>
        <v>42.562304999999995</v>
      </c>
      <c r="N119" s="28">
        <f t="shared" si="5"/>
        <v>103.81049999999999</v>
      </c>
    </row>
    <row r="120" spans="1:14" s="30" customFormat="1" ht="38.25">
      <c r="A120" s="9" t="s">
        <v>439</v>
      </c>
      <c r="B120" s="13" t="s">
        <v>429</v>
      </c>
      <c r="C120" s="36" t="s">
        <v>430</v>
      </c>
      <c r="D120" s="35" t="s">
        <v>440</v>
      </c>
      <c r="E120" s="11" t="s">
        <v>16</v>
      </c>
      <c r="F120" s="9">
        <v>10</v>
      </c>
      <c r="G120" s="47" t="s">
        <v>441</v>
      </c>
      <c r="H120" s="10">
        <v>3</v>
      </c>
      <c r="I120" s="12">
        <v>35.36</v>
      </c>
      <c r="J120" s="28">
        <v>1</v>
      </c>
      <c r="K120" s="57">
        <v>4</v>
      </c>
      <c r="L120" s="12">
        <v>40.663999999999994</v>
      </c>
      <c r="M120" s="29">
        <f t="shared" si="8"/>
        <v>50.016719999999992</v>
      </c>
      <c r="N120" s="28">
        <f t="shared" si="5"/>
        <v>162.65599999999998</v>
      </c>
    </row>
    <row r="121" spans="1:14" ht="30" customHeight="1">
      <c r="A121" s="9" t="s">
        <v>442</v>
      </c>
      <c r="B121" s="35" t="s">
        <v>443</v>
      </c>
      <c r="C121" s="178" t="s">
        <v>444</v>
      </c>
      <c r="D121" s="178"/>
      <c r="E121" s="11" t="s">
        <v>134</v>
      </c>
      <c r="F121" s="9">
        <v>1</v>
      </c>
      <c r="G121" s="9" t="s">
        <v>445</v>
      </c>
      <c r="H121" s="10">
        <v>5</v>
      </c>
      <c r="I121" s="12">
        <v>88.77</v>
      </c>
      <c r="J121" s="28">
        <v>1</v>
      </c>
      <c r="K121" s="57">
        <v>2</v>
      </c>
      <c r="L121" s="12">
        <v>102.08549999999998</v>
      </c>
      <c r="M121" s="23">
        <f t="shared" ref="M121:M129" si="9">L121*1.23</f>
        <v>125.56516499999998</v>
      </c>
      <c r="N121" s="28">
        <f t="shared" si="5"/>
        <v>204.17099999999996</v>
      </c>
    </row>
    <row r="122" spans="1:14" s="26" customFormat="1" ht="18" customHeight="1">
      <c r="A122" s="14">
        <v>4</v>
      </c>
      <c r="B122" s="185" t="s">
        <v>446</v>
      </c>
      <c r="C122" s="185"/>
      <c r="D122" s="185"/>
      <c r="E122" s="15"/>
      <c r="F122" s="8"/>
      <c r="G122" s="8"/>
      <c r="H122" s="22"/>
      <c r="I122" s="16"/>
      <c r="J122" s="16"/>
      <c r="K122" s="34"/>
      <c r="L122" s="34"/>
      <c r="M122" s="34"/>
      <c r="N122" s="34"/>
    </row>
    <row r="123" spans="1:14" s="30" customFormat="1" ht="38.25">
      <c r="A123" s="9" t="s">
        <v>447</v>
      </c>
      <c r="B123" s="13" t="s">
        <v>448</v>
      </c>
      <c r="C123" s="36" t="s">
        <v>449</v>
      </c>
      <c r="D123" s="35" t="s">
        <v>450</v>
      </c>
      <c r="E123" s="11" t="s">
        <v>16</v>
      </c>
      <c r="F123" s="9">
        <v>50</v>
      </c>
      <c r="G123" s="47" t="s">
        <v>451</v>
      </c>
      <c r="H123" s="10">
        <v>3</v>
      </c>
      <c r="I123" s="12">
        <v>194.08</v>
      </c>
      <c r="J123" s="28">
        <v>1</v>
      </c>
      <c r="K123" s="57">
        <v>4</v>
      </c>
      <c r="L123" s="12">
        <v>223.19200000000001</v>
      </c>
      <c r="M123" s="29">
        <f t="shared" si="9"/>
        <v>274.52616</v>
      </c>
      <c r="N123" s="28">
        <f t="shared" si="5"/>
        <v>892.76800000000003</v>
      </c>
    </row>
    <row r="124" spans="1:14" s="30" customFormat="1" ht="38.25">
      <c r="A124" s="9" t="s">
        <v>452</v>
      </c>
      <c r="B124" s="13" t="s">
        <v>448</v>
      </c>
      <c r="C124" s="36" t="s">
        <v>449</v>
      </c>
      <c r="D124" s="35" t="s">
        <v>453</v>
      </c>
      <c r="E124" s="11" t="s">
        <v>16</v>
      </c>
      <c r="F124" s="9">
        <v>50</v>
      </c>
      <c r="G124" s="70" t="s">
        <v>454</v>
      </c>
      <c r="H124" s="10">
        <v>3</v>
      </c>
      <c r="I124" s="12">
        <v>196.34</v>
      </c>
      <c r="J124" s="28">
        <v>2</v>
      </c>
      <c r="K124" s="57">
        <v>2</v>
      </c>
      <c r="L124" s="12">
        <v>225.791</v>
      </c>
      <c r="M124" s="29">
        <f t="shared" si="9"/>
        <v>277.72293000000002</v>
      </c>
      <c r="N124" s="28">
        <f t="shared" si="5"/>
        <v>451.58199999999999</v>
      </c>
    </row>
    <row r="125" spans="1:14" s="30" customFormat="1" ht="30" customHeight="1">
      <c r="A125" s="9" t="s">
        <v>455</v>
      </c>
      <c r="B125" s="178" t="s">
        <v>448</v>
      </c>
      <c r="C125" s="183" t="s">
        <v>456</v>
      </c>
      <c r="D125" s="35" t="s">
        <v>457</v>
      </c>
      <c r="E125" s="11" t="s">
        <v>16</v>
      </c>
      <c r="F125" s="9">
        <v>100</v>
      </c>
      <c r="G125" s="9" t="s">
        <v>458</v>
      </c>
      <c r="H125" s="10">
        <v>5</v>
      </c>
      <c r="I125" s="12">
        <v>350.3</v>
      </c>
      <c r="J125" s="28">
        <v>2</v>
      </c>
      <c r="K125" s="57">
        <v>2</v>
      </c>
      <c r="L125" s="12">
        <v>402.84499999999997</v>
      </c>
      <c r="M125" s="29">
        <f t="shared" si="9"/>
        <v>495.49934999999994</v>
      </c>
      <c r="N125" s="28">
        <f t="shared" si="5"/>
        <v>805.68999999999994</v>
      </c>
    </row>
    <row r="126" spans="1:14" s="30" customFormat="1" ht="28.5" customHeight="1">
      <c r="A126" s="9" t="s">
        <v>459</v>
      </c>
      <c r="B126" s="178"/>
      <c r="C126" s="186"/>
      <c r="D126" s="35" t="s">
        <v>460</v>
      </c>
      <c r="E126" s="11" t="s">
        <v>16</v>
      </c>
      <c r="F126" s="9">
        <v>100</v>
      </c>
      <c r="G126" s="9" t="s">
        <v>461</v>
      </c>
      <c r="H126" s="10">
        <v>5</v>
      </c>
      <c r="I126" s="12">
        <v>350.3</v>
      </c>
      <c r="J126" s="28">
        <v>3</v>
      </c>
      <c r="K126" s="57">
        <v>5</v>
      </c>
      <c r="L126" s="12">
        <v>402.84499999999997</v>
      </c>
      <c r="M126" s="29">
        <f t="shared" si="9"/>
        <v>495.49934999999994</v>
      </c>
      <c r="N126" s="28">
        <f t="shared" si="5"/>
        <v>2014.2249999999999</v>
      </c>
    </row>
    <row r="127" spans="1:14" s="30" customFormat="1" ht="38.25" customHeight="1">
      <c r="A127" s="9" t="s">
        <v>462</v>
      </c>
      <c r="B127" s="178"/>
      <c r="C127" s="184"/>
      <c r="D127" s="35" t="s">
        <v>463</v>
      </c>
      <c r="E127" s="11" t="s">
        <v>16</v>
      </c>
      <c r="F127" s="9">
        <v>100</v>
      </c>
      <c r="G127" s="9" t="s">
        <v>464</v>
      </c>
      <c r="H127" s="10">
        <v>5</v>
      </c>
      <c r="I127" s="12">
        <v>350.3</v>
      </c>
      <c r="J127" s="28">
        <v>1</v>
      </c>
      <c r="K127" s="57">
        <v>2</v>
      </c>
      <c r="L127" s="12">
        <v>402.84499999999997</v>
      </c>
      <c r="M127" s="29">
        <f t="shared" si="9"/>
        <v>495.49934999999994</v>
      </c>
      <c r="N127" s="28">
        <f t="shared" si="5"/>
        <v>805.68999999999994</v>
      </c>
    </row>
    <row r="128" spans="1:14" s="30" customFormat="1" ht="51">
      <c r="A128" s="9" t="s">
        <v>465</v>
      </c>
      <c r="B128" s="40" t="s">
        <v>448</v>
      </c>
      <c r="C128" s="36" t="s">
        <v>466</v>
      </c>
      <c r="D128" s="37" t="s">
        <v>467</v>
      </c>
      <c r="E128" s="11" t="s">
        <v>16</v>
      </c>
      <c r="F128" s="9">
        <v>100</v>
      </c>
      <c r="G128" s="9" t="s">
        <v>468</v>
      </c>
      <c r="H128" s="10">
        <v>5</v>
      </c>
      <c r="I128" s="12">
        <v>252.51</v>
      </c>
      <c r="J128" s="28">
        <v>1</v>
      </c>
      <c r="K128" s="57">
        <v>2</v>
      </c>
      <c r="L128" s="12">
        <v>290.38649999999996</v>
      </c>
      <c r="M128" s="29">
        <f t="shared" si="9"/>
        <v>357.17539499999992</v>
      </c>
      <c r="N128" s="28">
        <f t="shared" si="5"/>
        <v>580.77299999999991</v>
      </c>
    </row>
    <row r="129" spans="1:17" s="30" customFormat="1" ht="38.25">
      <c r="A129" s="9" t="s">
        <v>469</v>
      </c>
      <c r="B129" s="42" t="s">
        <v>448</v>
      </c>
      <c r="C129" s="43" t="s">
        <v>470</v>
      </c>
      <c r="D129" s="38" t="s">
        <v>471</v>
      </c>
      <c r="E129" s="11" t="s">
        <v>16</v>
      </c>
      <c r="F129" s="9">
        <v>100</v>
      </c>
      <c r="G129" s="9" t="s">
        <v>472</v>
      </c>
      <c r="H129" s="10">
        <v>2</v>
      </c>
      <c r="I129" s="12">
        <v>507.27</v>
      </c>
      <c r="J129" s="28">
        <v>1</v>
      </c>
      <c r="K129" s="57">
        <v>2</v>
      </c>
      <c r="L129" s="12">
        <v>583.36049999999989</v>
      </c>
      <c r="M129" s="29">
        <f t="shared" si="9"/>
        <v>717.53341499999988</v>
      </c>
      <c r="N129" s="28">
        <f t="shared" si="5"/>
        <v>1166.7209999999998</v>
      </c>
    </row>
    <row r="130" spans="1:17" s="26" customFormat="1" ht="21" customHeight="1">
      <c r="A130" s="14">
        <v>5</v>
      </c>
      <c r="B130" s="185" t="s">
        <v>473</v>
      </c>
      <c r="C130" s="185"/>
      <c r="D130" s="185"/>
      <c r="E130" s="15"/>
      <c r="F130" s="8"/>
      <c r="G130" s="8"/>
      <c r="H130" s="22"/>
      <c r="I130" s="16"/>
      <c r="J130" s="16"/>
      <c r="K130" s="34"/>
      <c r="L130" s="34"/>
      <c r="M130" s="34"/>
      <c r="N130" s="34"/>
    </row>
    <row r="131" spans="1:17" s="30" customFormat="1" ht="51">
      <c r="A131" s="9" t="s">
        <v>474</v>
      </c>
      <c r="B131" s="13" t="s">
        <v>475</v>
      </c>
      <c r="C131" s="36" t="s">
        <v>476</v>
      </c>
      <c r="D131" s="35" t="s">
        <v>477</v>
      </c>
      <c r="E131" s="11" t="s">
        <v>16</v>
      </c>
      <c r="F131" s="9">
        <v>1</v>
      </c>
      <c r="G131" s="47" t="s">
        <v>478</v>
      </c>
      <c r="H131" s="10">
        <v>15</v>
      </c>
      <c r="I131" s="12">
        <v>6.27</v>
      </c>
      <c r="J131" s="28">
        <v>60</v>
      </c>
      <c r="K131" s="57">
        <v>91</v>
      </c>
      <c r="L131" s="12">
        <v>7.2104999999999988</v>
      </c>
      <c r="M131" s="29">
        <f t="shared" ref="M131:M136" si="10">L131*1.23</f>
        <v>8.8689149999999977</v>
      </c>
      <c r="N131" s="28">
        <f t="shared" si="5"/>
        <v>656.15549999999985</v>
      </c>
      <c r="Q131" s="50" t="s">
        <v>479</v>
      </c>
    </row>
    <row r="132" spans="1:17" s="30" customFormat="1" ht="51">
      <c r="A132" s="9" t="s">
        <v>480</v>
      </c>
      <c r="B132" s="13" t="s">
        <v>475</v>
      </c>
      <c r="C132" s="36" t="s">
        <v>476</v>
      </c>
      <c r="D132" s="35" t="s">
        <v>481</v>
      </c>
      <c r="E132" s="11" t="s">
        <v>16</v>
      </c>
      <c r="F132" s="9">
        <v>1</v>
      </c>
      <c r="G132" s="70" t="s">
        <v>482</v>
      </c>
      <c r="H132" s="10">
        <v>15</v>
      </c>
      <c r="I132" s="12">
        <v>10.029999999999999</v>
      </c>
      <c r="J132" s="28">
        <v>10</v>
      </c>
      <c r="K132" s="57">
        <v>10</v>
      </c>
      <c r="L132" s="12">
        <v>11.534499999999998</v>
      </c>
      <c r="M132" s="29">
        <f t="shared" si="10"/>
        <v>14.187434999999997</v>
      </c>
      <c r="N132" s="28">
        <f t="shared" si="5"/>
        <v>115.34499999999997</v>
      </c>
      <c r="Q132" s="50" t="s">
        <v>483</v>
      </c>
    </row>
    <row r="133" spans="1:17" s="30" customFormat="1" ht="51">
      <c r="A133" s="9" t="s">
        <v>484</v>
      </c>
      <c r="B133" s="13" t="s">
        <v>475</v>
      </c>
      <c r="C133" s="36" t="s">
        <v>485</v>
      </c>
      <c r="D133" s="35" t="s">
        <v>486</v>
      </c>
      <c r="E133" s="11" t="s">
        <v>16</v>
      </c>
      <c r="F133" s="9">
        <v>10</v>
      </c>
      <c r="G133" s="47" t="s">
        <v>487</v>
      </c>
      <c r="H133" s="10">
        <v>3</v>
      </c>
      <c r="I133" s="12">
        <v>21.82</v>
      </c>
      <c r="J133" s="28">
        <v>1</v>
      </c>
      <c r="K133" s="57">
        <v>3</v>
      </c>
      <c r="L133" s="12">
        <v>25.093</v>
      </c>
      <c r="M133" s="29">
        <f t="shared" si="10"/>
        <v>30.86439</v>
      </c>
      <c r="N133" s="28">
        <f t="shared" si="5"/>
        <v>75.278999999999996</v>
      </c>
      <c r="Q133" s="50" t="s">
        <v>488</v>
      </c>
    </row>
    <row r="134" spans="1:17" s="30" customFormat="1" ht="51">
      <c r="A134" s="9" t="s">
        <v>489</v>
      </c>
      <c r="B134" s="13" t="s">
        <v>475</v>
      </c>
      <c r="C134" s="36" t="s">
        <v>485</v>
      </c>
      <c r="D134" s="35" t="s">
        <v>490</v>
      </c>
      <c r="E134" s="11" t="s">
        <v>16</v>
      </c>
      <c r="F134" s="9">
        <v>10</v>
      </c>
      <c r="G134" s="9" t="s">
        <v>491</v>
      </c>
      <c r="H134" s="10">
        <v>3</v>
      </c>
      <c r="I134" s="12">
        <v>19.809999999999999</v>
      </c>
      <c r="J134" s="28">
        <v>1</v>
      </c>
      <c r="K134" s="57">
        <v>2</v>
      </c>
      <c r="L134" s="12">
        <v>22.781499999999998</v>
      </c>
      <c r="M134" s="29">
        <f t="shared" si="10"/>
        <v>28.021244999999997</v>
      </c>
      <c r="N134" s="28">
        <f t="shared" ref="N134:N197" si="11">L134*K134</f>
        <v>45.562999999999995</v>
      </c>
      <c r="Q134" s="61" t="s">
        <v>478</v>
      </c>
    </row>
    <row r="135" spans="1:17" s="26" customFormat="1" ht="51">
      <c r="A135" s="9" t="s">
        <v>492</v>
      </c>
      <c r="B135" s="13" t="s">
        <v>475</v>
      </c>
      <c r="C135" s="36" t="s">
        <v>485</v>
      </c>
      <c r="D135" s="35" t="s">
        <v>493</v>
      </c>
      <c r="E135" s="11" t="s">
        <v>16</v>
      </c>
      <c r="F135" s="9">
        <v>10</v>
      </c>
      <c r="G135" s="47" t="s">
        <v>494</v>
      </c>
      <c r="H135" s="10">
        <v>3</v>
      </c>
      <c r="I135" s="12">
        <v>24.82</v>
      </c>
      <c r="J135" s="28">
        <v>1</v>
      </c>
      <c r="K135" s="57">
        <v>3</v>
      </c>
      <c r="L135" s="27">
        <v>28.542999999999999</v>
      </c>
      <c r="M135" s="25">
        <f t="shared" si="10"/>
        <v>35.107889999999998</v>
      </c>
      <c r="N135" s="28">
        <f t="shared" si="11"/>
        <v>85.628999999999991</v>
      </c>
      <c r="Q135" s="50" t="s">
        <v>495</v>
      </c>
    </row>
    <row r="136" spans="1:17" s="30" customFormat="1" ht="51">
      <c r="A136" s="9" t="s">
        <v>496</v>
      </c>
      <c r="B136" s="13" t="s">
        <v>475</v>
      </c>
      <c r="C136" s="36" t="s">
        <v>497</v>
      </c>
      <c r="D136" s="35" t="s">
        <v>493</v>
      </c>
      <c r="E136" s="11" t="s">
        <v>16</v>
      </c>
      <c r="F136" s="9">
        <v>10</v>
      </c>
      <c r="G136" s="9" t="s">
        <v>498</v>
      </c>
      <c r="H136" s="10">
        <v>2</v>
      </c>
      <c r="I136" s="12">
        <v>27.58</v>
      </c>
      <c r="J136" s="28">
        <v>5</v>
      </c>
      <c r="K136" s="57">
        <v>5</v>
      </c>
      <c r="L136" s="12">
        <v>31.716999999999995</v>
      </c>
      <c r="M136" s="29">
        <f t="shared" si="10"/>
        <v>39.011909999999993</v>
      </c>
      <c r="N136" s="28">
        <f t="shared" si="11"/>
        <v>158.58499999999998</v>
      </c>
    </row>
    <row r="137" spans="1:17" s="30" customFormat="1" ht="25.5">
      <c r="A137" s="9" t="s">
        <v>499</v>
      </c>
      <c r="B137" s="13" t="s">
        <v>500</v>
      </c>
      <c r="C137" s="36" t="s">
        <v>501</v>
      </c>
      <c r="D137" s="35" t="s">
        <v>502</v>
      </c>
      <c r="E137" s="11" t="s">
        <v>16</v>
      </c>
      <c r="F137" s="9">
        <v>1</v>
      </c>
      <c r="G137" s="9" t="s">
        <v>503</v>
      </c>
      <c r="H137" s="10">
        <v>3</v>
      </c>
      <c r="I137" s="12">
        <v>44.13</v>
      </c>
      <c r="J137" s="28">
        <v>1</v>
      </c>
      <c r="K137" s="57">
        <v>1</v>
      </c>
      <c r="L137" s="12">
        <v>50.749499999999998</v>
      </c>
      <c r="M137" s="29">
        <f t="shared" ref="M137:M150" si="12">L137*1.23</f>
        <v>62.421884999999996</v>
      </c>
      <c r="N137" s="28">
        <f t="shared" si="11"/>
        <v>50.749499999999998</v>
      </c>
    </row>
    <row r="138" spans="1:17" s="26" customFormat="1" ht="17.25" customHeight="1">
      <c r="A138" s="14">
        <v>6</v>
      </c>
      <c r="B138" s="185" t="s">
        <v>504</v>
      </c>
      <c r="C138" s="185"/>
      <c r="D138" s="185"/>
      <c r="E138" s="15"/>
      <c r="F138" s="8"/>
      <c r="G138" s="8"/>
      <c r="H138" s="22"/>
      <c r="I138" s="16"/>
      <c r="J138" s="16"/>
      <c r="K138" s="34"/>
      <c r="L138" s="34"/>
      <c r="M138" s="34"/>
      <c r="N138" s="34"/>
    </row>
    <row r="139" spans="1:17" s="30" customFormat="1" ht="51">
      <c r="A139" s="9" t="s">
        <v>505</v>
      </c>
      <c r="B139" s="13" t="s">
        <v>506</v>
      </c>
      <c r="C139" s="36" t="s">
        <v>507</v>
      </c>
      <c r="D139" s="35" t="s">
        <v>508</v>
      </c>
      <c r="E139" s="11" t="s">
        <v>16</v>
      </c>
      <c r="F139" s="9">
        <v>1</v>
      </c>
      <c r="G139" s="9" t="s">
        <v>509</v>
      </c>
      <c r="H139" s="10">
        <v>10</v>
      </c>
      <c r="I139" s="12">
        <v>26.33</v>
      </c>
      <c r="J139" s="28">
        <v>1</v>
      </c>
      <c r="K139" s="57">
        <v>2</v>
      </c>
      <c r="L139" s="12">
        <v>30.279499999999995</v>
      </c>
      <c r="M139" s="29">
        <f t="shared" si="12"/>
        <v>37.243784999999995</v>
      </c>
      <c r="N139" s="28">
        <f t="shared" si="11"/>
        <v>60.55899999999999</v>
      </c>
    </row>
    <row r="140" spans="1:17" s="30" customFormat="1" ht="51">
      <c r="A140" s="9" t="s">
        <v>510</v>
      </c>
      <c r="B140" s="13" t="s">
        <v>506</v>
      </c>
      <c r="C140" s="36" t="s">
        <v>507</v>
      </c>
      <c r="D140" s="35" t="s">
        <v>511</v>
      </c>
      <c r="E140" s="11" t="s">
        <v>16</v>
      </c>
      <c r="F140" s="9">
        <v>1</v>
      </c>
      <c r="G140" s="9" t="s">
        <v>512</v>
      </c>
      <c r="H140" s="10">
        <v>10</v>
      </c>
      <c r="I140" s="12">
        <v>26.33</v>
      </c>
      <c r="J140" s="28">
        <v>1</v>
      </c>
      <c r="K140" s="57">
        <v>2</v>
      </c>
      <c r="L140" s="12">
        <v>30.279499999999995</v>
      </c>
      <c r="M140" s="29">
        <f t="shared" si="12"/>
        <v>37.243784999999995</v>
      </c>
      <c r="N140" s="28">
        <f t="shared" si="11"/>
        <v>60.55899999999999</v>
      </c>
    </row>
    <row r="141" spans="1:17" ht="51">
      <c r="A141" s="9" t="s">
        <v>513</v>
      </c>
      <c r="B141" s="13" t="s">
        <v>506</v>
      </c>
      <c r="C141" s="36" t="s">
        <v>507</v>
      </c>
      <c r="D141" s="35" t="s">
        <v>514</v>
      </c>
      <c r="E141" s="11" t="s">
        <v>16</v>
      </c>
      <c r="F141" s="9">
        <v>1</v>
      </c>
      <c r="G141" s="47" t="s">
        <v>515</v>
      </c>
      <c r="H141" s="10">
        <v>10</v>
      </c>
      <c r="I141" s="12">
        <v>28.33</v>
      </c>
      <c r="J141" s="28">
        <v>6</v>
      </c>
      <c r="K141" s="57">
        <v>5</v>
      </c>
      <c r="L141" s="12">
        <v>32.579499999999996</v>
      </c>
      <c r="M141" s="23">
        <f t="shared" si="12"/>
        <v>40.072784999999996</v>
      </c>
      <c r="N141" s="28">
        <f t="shared" si="11"/>
        <v>162.89749999999998</v>
      </c>
    </row>
    <row r="142" spans="1:17" ht="51">
      <c r="A142" s="9" t="s">
        <v>516</v>
      </c>
      <c r="B142" s="13" t="s">
        <v>506</v>
      </c>
      <c r="C142" s="36" t="s">
        <v>507</v>
      </c>
      <c r="D142" s="35" t="s">
        <v>517</v>
      </c>
      <c r="E142" s="11" t="s">
        <v>16</v>
      </c>
      <c r="F142" s="9">
        <v>1</v>
      </c>
      <c r="G142" s="47" t="s">
        <v>518</v>
      </c>
      <c r="H142" s="10">
        <v>5</v>
      </c>
      <c r="I142" s="12">
        <v>34.1</v>
      </c>
      <c r="J142" s="28">
        <v>6</v>
      </c>
      <c r="K142" s="57">
        <v>6</v>
      </c>
      <c r="L142" s="12">
        <v>39.214999999999996</v>
      </c>
      <c r="M142" s="23">
        <f t="shared" si="12"/>
        <v>48.234449999999995</v>
      </c>
      <c r="N142" s="28">
        <f t="shared" si="11"/>
        <v>235.28999999999996</v>
      </c>
    </row>
    <row r="143" spans="1:17" ht="51">
      <c r="A143" s="9" t="s">
        <v>519</v>
      </c>
      <c r="B143" s="13" t="s">
        <v>506</v>
      </c>
      <c r="C143" s="36" t="s">
        <v>507</v>
      </c>
      <c r="D143" s="35" t="s">
        <v>520</v>
      </c>
      <c r="E143" s="11" t="s">
        <v>16</v>
      </c>
      <c r="F143" s="9">
        <v>1</v>
      </c>
      <c r="G143" s="47" t="s">
        <v>521</v>
      </c>
      <c r="H143" s="10">
        <v>5</v>
      </c>
      <c r="I143" s="12">
        <v>50.15</v>
      </c>
      <c r="J143" s="28">
        <v>1</v>
      </c>
      <c r="K143" s="57">
        <v>3</v>
      </c>
      <c r="L143" s="12">
        <v>57.672499999999992</v>
      </c>
      <c r="M143" s="23">
        <f t="shared" si="12"/>
        <v>70.937174999999996</v>
      </c>
      <c r="N143" s="28">
        <f t="shared" si="11"/>
        <v>173.01749999999998</v>
      </c>
    </row>
    <row r="144" spans="1:17" ht="51">
      <c r="A144" s="9" t="s">
        <v>522</v>
      </c>
      <c r="B144" s="13" t="s">
        <v>506</v>
      </c>
      <c r="C144" s="36" t="s">
        <v>507</v>
      </c>
      <c r="D144" s="35" t="s">
        <v>523</v>
      </c>
      <c r="E144" s="11" t="s">
        <v>16</v>
      </c>
      <c r="F144" s="9">
        <v>1</v>
      </c>
      <c r="G144" s="9" t="s">
        <v>524</v>
      </c>
      <c r="H144" s="10">
        <v>5</v>
      </c>
      <c r="I144" s="12">
        <v>61.43</v>
      </c>
      <c r="J144" s="28">
        <v>5</v>
      </c>
      <c r="K144" s="57">
        <v>7</v>
      </c>
      <c r="L144" s="12">
        <v>70.644499999999994</v>
      </c>
      <c r="M144" s="23">
        <f t="shared" si="12"/>
        <v>86.892734999999988</v>
      </c>
      <c r="N144" s="28">
        <f t="shared" si="11"/>
        <v>494.51149999999996</v>
      </c>
    </row>
    <row r="145" spans="1:14" ht="51">
      <c r="A145" s="9" t="s">
        <v>525</v>
      </c>
      <c r="B145" s="13" t="s">
        <v>506</v>
      </c>
      <c r="C145" s="36" t="s">
        <v>507</v>
      </c>
      <c r="D145" s="35" t="s">
        <v>526</v>
      </c>
      <c r="E145" s="11" t="s">
        <v>16</v>
      </c>
      <c r="F145" s="9">
        <v>1</v>
      </c>
      <c r="G145" s="9" t="s">
        <v>527</v>
      </c>
      <c r="H145" s="10">
        <v>5</v>
      </c>
      <c r="I145" s="12">
        <v>107.32</v>
      </c>
      <c r="J145" s="28">
        <v>5</v>
      </c>
      <c r="K145" s="57">
        <v>5</v>
      </c>
      <c r="L145" s="12">
        <v>123.41799999999998</v>
      </c>
      <c r="M145" s="23">
        <f t="shared" si="12"/>
        <v>151.80413999999996</v>
      </c>
      <c r="N145" s="28">
        <f t="shared" si="11"/>
        <v>617.08999999999992</v>
      </c>
    </row>
    <row r="146" spans="1:14" s="30" customFormat="1" ht="92.25" customHeight="1">
      <c r="A146" s="9" t="s">
        <v>528</v>
      </c>
      <c r="B146" s="178" t="s">
        <v>529</v>
      </c>
      <c r="C146" s="183" t="s">
        <v>530</v>
      </c>
      <c r="D146" s="35" t="s">
        <v>531</v>
      </c>
      <c r="E146" s="11" t="s">
        <v>16</v>
      </c>
      <c r="F146" s="9">
        <v>100</v>
      </c>
      <c r="G146" s="47" t="s">
        <v>532</v>
      </c>
      <c r="H146" s="10">
        <v>5</v>
      </c>
      <c r="I146" s="12">
        <v>49.15</v>
      </c>
      <c r="J146" s="28">
        <v>3</v>
      </c>
      <c r="K146" s="57">
        <v>6</v>
      </c>
      <c r="L146" s="12">
        <v>56.522499999999994</v>
      </c>
      <c r="M146" s="29">
        <f t="shared" si="12"/>
        <v>69.522674999999992</v>
      </c>
      <c r="N146" s="28">
        <f t="shared" si="11"/>
        <v>339.13499999999999</v>
      </c>
    </row>
    <row r="147" spans="1:14" s="30" customFormat="1" ht="92.25" customHeight="1">
      <c r="A147" s="9" t="s">
        <v>533</v>
      </c>
      <c r="B147" s="178"/>
      <c r="C147" s="184"/>
      <c r="D147" s="35" t="s">
        <v>534</v>
      </c>
      <c r="E147" s="11" t="s">
        <v>16</v>
      </c>
      <c r="F147" s="9">
        <v>100</v>
      </c>
      <c r="G147" s="47" t="s">
        <v>535</v>
      </c>
      <c r="H147" s="10">
        <v>5</v>
      </c>
      <c r="I147" s="12">
        <v>95.03</v>
      </c>
      <c r="J147" s="28">
        <v>8</v>
      </c>
      <c r="K147" s="57">
        <v>4</v>
      </c>
      <c r="L147" s="12">
        <v>109.28449999999999</v>
      </c>
      <c r="M147" s="29">
        <f t="shared" si="12"/>
        <v>134.41993499999998</v>
      </c>
      <c r="N147" s="28">
        <f t="shared" si="11"/>
        <v>437.13799999999998</v>
      </c>
    </row>
    <row r="148" spans="1:14" s="30" customFormat="1" ht="33.75" customHeight="1">
      <c r="A148" s="9" t="s">
        <v>536</v>
      </c>
      <c r="B148" s="178" t="s">
        <v>529</v>
      </c>
      <c r="C148" s="183" t="s">
        <v>537</v>
      </c>
      <c r="D148" s="35" t="s">
        <v>538</v>
      </c>
      <c r="E148" s="11" t="s">
        <v>16</v>
      </c>
      <c r="F148" s="9">
        <v>100</v>
      </c>
      <c r="G148" s="47" t="s">
        <v>539</v>
      </c>
      <c r="H148" s="10">
        <v>50</v>
      </c>
      <c r="I148" s="12">
        <v>13.29</v>
      </c>
      <c r="J148" s="28">
        <v>50</v>
      </c>
      <c r="K148" s="57">
        <v>73</v>
      </c>
      <c r="L148" s="12">
        <v>15.283499999999998</v>
      </c>
      <c r="M148" s="29">
        <f t="shared" si="12"/>
        <v>18.798704999999998</v>
      </c>
      <c r="N148" s="28">
        <f t="shared" si="11"/>
        <v>1115.6954999999998</v>
      </c>
    </row>
    <row r="149" spans="1:14" s="30" customFormat="1" ht="33.75" customHeight="1">
      <c r="A149" s="9" t="s">
        <v>540</v>
      </c>
      <c r="B149" s="178"/>
      <c r="C149" s="186"/>
      <c r="D149" s="35" t="s">
        <v>541</v>
      </c>
      <c r="E149" s="11" t="s">
        <v>16</v>
      </c>
      <c r="F149" s="9">
        <v>100</v>
      </c>
      <c r="G149" s="47" t="s">
        <v>542</v>
      </c>
      <c r="H149" s="10">
        <v>20</v>
      </c>
      <c r="I149" s="12">
        <v>19.809999999999999</v>
      </c>
      <c r="J149" s="28">
        <v>12</v>
      </c>
      <c r="K149" s="57">
        <v>17</v>
      </c>
      <c r="L149" s="12">
        <v>22.781499999999998</v>
      </c>
      <c r="M149" s="29">
        <f t="shared" si="12"/>
        <v>28.021244999999997</v>
      </c>
      <c r="N149" s="28">
        <f t="shared" si="11"/>
        <v>387.28549999999996</v>
      </c>
    </row>
    <row r="150" spans="1:14" s="30" customFormat="1" ht="33.75" customHeight="1">
      <c r="A150" s="9" t="s">
        <v>543</v>
      </c>
      <c r="B150" s="178"/>
      <c r="C150" s="186"/>
      <c r="D150" s="35" t="s">
        <v>544</v>
      </c>
      <c r="E150" s="11" t="s">
        <v>16</v>
      </c>
      <c r="F150" s="9">
        <v>100</v>
      </c>
      <c r="G150" s="47" t="s">
        <v>545</v>
      </c>
      <c r="H150" s="10">
        <v>15</v>
      </c>
      <c r="I150" s="12">
        <v>28.33</v>
      </c>
      <c r="J150" s="28">
        <v>6</v>
      </c>
      <c r="K150" s="57">
        <v>10</v>
      </c>
      <c r="L150" s="12">
        <v>32.579499999999996</v>
      </c>
      <c r="M150" s="29">
        <f t="shared" si="12"/>
        <v>40.072784999999996</v>
      </c>
      <c r="N150" s="28">
        <f t="shared" si="11"/>
        <v>325.79499999999996</v>
      </c>
    </row>
    <row r="151" spans="1:14" s="30" customFormat="1" ht="33.75" customHeight="1">
      <c r="A151" s="9" t="s">
        <v>546</v>
      </c>
      <c r="B151" s="178"/>
      <c r="C151" s="184"/>
      <c r="D151" s="35" t="s">
        <v>547</v>
      </c>
      <c r="E151" s="11" t="s">
        <v>16</v>
      </c>
      <c r="F151" s="9">
        <v>100</v>
      </c>
      <c r="G151" s="47" t="s">
        <v>548</v>
      </c>
      <c r="H151" s="10">
        <v>15</v>
      </c>
      <c r="I151" s="12">
        <v>42.38</v>
      </c>
      <c r="J151" s="28">
        <v>7</v>
      </c>
      <c r="K151" s="57">
        <v>11</v>
      </c>
      <c r="L151" s="12">
        <v>48.737000000000002</v>
      </c>
      <c r="M151" s="29">
        <f t="shared" ref="M151:M174" si="13">L151*1.23</f>
        <v>59.946510000000004</v>
      </c>
      <c r="N151" s="28">
        <f t="shared" si="11"/>
        <v>536.10699999999997</v>
      </c>
    </row>
    <row r="152" spans="1:14" s="30" customFormat="1" ht="69.75" customHeight="1">
      <c r="A152" s="9" t="s">
        <v>549</v>
      </c>
      <c r="B152" s="35" t="s">
        <v>529</v>
      </c>
      <c r="C152" s="178" t="s">
        <v>550</v>
      </c>
      <c r="D152" s="178"/>
      <c r="E152" s="11" t="s">
        <v>16</v>
      </c>
      <c r="F152" s="9">
        <v>100</v>
      </c>
      <c r="G152" s="47" t="s">
        <v>551</v>
      </c>
      <c r="H152" s="10">
        <v>30</v>
      </c>
      <c r="I152" s="12">
        <v>51.4</v>
      </c>
      <c r="J152" s="28">
        <v>16</v>
      </c>
      <c r="K152" s="57">
        <v>35</v>
      </c>
      <c r="L152" s="12">
        <v>59.109999999999992</v>
      </c>
      <c r="M152" s="29">
        <f t="shared" si="13"/>
        <v>72.705299999999994</v>
      </c>
      <c r="N152" s="28">
        <f t="shared" si="11"/>
        <v>2068.85</v>
      </c>
    </row>
    <row r="153" spans="1:14" s="30" customFormat="1" ht="36" customHeight="1">
      <c r="A153" s="9" t="s">
        <v>552</v>
      </c>
      <c r="B153" s="178" t="s">
        <v>529</v>
      </c>
      <c r="C153" s="183" t="s">
        <v>553</v>
      </c>
      <c r="D153" s="35" t="s">
        <v>538</v>
      </c>
      <c r="E153" s="11" t="s">
        <v>16</v>
      </c>
      <c r="F153" s="9">
        <v>100</v>
      </c>
      <c r="G153" s="47" t="s">
        <v>554</v>
      </c>
      <c r="H153" s="10">
        <v>5</v>
      </c>
      <c r="I153" s="12">
        <v>52.41</v>
      </c>
      <c r="J153" s="28">
        <v>2</v>
      </c>
      <c r="K153" s="57">
        <v>3</v>
      </c>
      <c r="L153" s="12">
        <v>60.271499999999989</v>
      </c>
      <c r="M153" s="29">
        <f t="shared" si="13"/>
        <v>74.133944999999983</v>
      </c>
      <c r="N153" s="28">
        <f t="shared" si="11"/>
        <v>180.81449999999995</v>
      </c>
    </row>
    <row r="154" spans="1:14" s="30" customFormat="1" ht="36" customHeight="1">
      <c r="A154" s="9" t="s">
        <v>555</v>
      </c>
      <c r="B154" s="178"/>
      <c r="C154" s="186"/>
      <c r="D154" s="35" t="s">
        <v>541</v>
      </c>
      <c r="E154" s="11" t="s">
        <v>16</v>
      </c>
      <c r="F154" s="9">
        <v>100</v>
      </c>
      <c r="G154" s="9" t="s">
        <v>556</v>
      </c>
      <c r="H154" s="10">
        <v>5</v>
      </c>
      <c r="I154" s="12">
        <v>66.2</v>
      </c>
      <c r="J154" s="28">
        <v>2</v>
      </c>
      <c r="K154" s="57">
        <v>2</v>
      </c>
      <c r="L154" s="12">
        <v>76.13</v>
      </c>
      <c r="M154" s="29">
        <f t="shared" si="13"/>
        <v>93.639899999999997</v>
      </c>
      <c r="N154" s="28">
        <f t="shared" si="11"/>
        <v>152.26</v>
      </c>
    </row>
    <row r="155" spans="1:14" s="30" customFormat="1" ht="36" customHeight="1">
      <c r="A155" s="9" t="s">
        <v>557</v>
      </c>
      <c r="B155" s="178"/>
      <c r="C155" s="186"/>
      <c r="D155" s="35" t="s">
        <v>544</v>
      </c>
      <c r="E155" s="11" t="s">
        <v>16</v>
      </c>
      <c r="F155" s="9">
        <v>100</v>
      </c>
      <c r="G155" s="47" t="s">
        <v>558</v>
      </c>
      <c r="H155" s="10">
        <v>5</v>
      </c>
      <c r="I155" s="12">
        <v>96.79</v>
      </c>
      <c r="J155" s="28">
        <v>2</v>
      </c>
      <c r="K155" s="57">
        <v>4</v>
      </c>
      <c r="L155" s="12">
        <v>111.3085</v>
      </c>
      <c r="M155" s="29">
        <f t="shared" si="13"/>
        <v>136.90945499999998</v>
      </c>
      <c r="N155" s="28">
        <f t="shared" si="11"/>
        <v>445.23399999999998</v>
      </c>
    </row>
    <row r="156" spans="1:14" s="30" customFormat="1" ht="36" customHeight="1">
      <c r="A156" s="9" t="s">
        <v>559</v>
      </c>
      <c r="B156" s="178"/>
      <c r="C156" s="184"/>
      <c r="D156" s="35" t="s">
        <v>547</v>
      </c>
      <c r="E156" s="11" t="s">
        <v>16</v>
      </c>
      <c r="F156" s="9">
        <v>100</v>
      </c>
      <c r="G156" s="47" t="s">
        <v>560</v>
      </c>
      <c r="H156" s="10">
        <v>5</v>
      </c>
      <c r="I156" s="12">
        <v>211.63</v>
      </c>
      <c r="J156" s="28">
        <v>3</v>
      </c>
      <c r="K156" s="57">
        <v>8</v>
      </c>
      <c r="L156" s="12">
        <v>243.37449999999998</v>
      </c>
      <c r="M156" s="29">
        <f t="shared" si="13"/>
        <v>299.35063499999995</v>
      </c>
      <c r="N156" s="28">
        <f t="shared" si="11"/>
        <v>1946.9959999999999</v>
      </c>
    </row>
    <row r="157" spans="1:14" s="30" customFormat="1" ht="63.75">
      <c r="A157" s="9" t="s">
        <v>561</v>
      </c>
      <c r="B157" s="13" t="s">
        <v>562</v>
      </c>
      <c r="C157" s="36" t="s">
        <v>563</v>
      </c>
      <c r="D157" s="35" t="s">
        <v>564</v>
      </c>
      <c r="E157" s="11" t="s">
        <v>16</v>
      </c>
      <c r="F157" s="9">
        <v>100</v>
      </c>
      <c r="G157" s="47" t="s">
        <v>565</v>
      </c>
      <c r="H157" s="10">
        <v>5</v>
      </c>
      <c r="I157" s="12">
        <v>20.81</v>
      </c>
      <c r="J157" s="28">
        <v>1</v>
      </c>
      <c r="K157" s="57">
        <v>3</v>
      </c>
      <c r="L157" s="12">
        <v>23.931499999999996</v>
      </c>
      <c r="M157" s="29">
        <f t="shared" si="13"/>
        <v>29.435744999999994</v>
      </c>
      <c r="N157" s="28">
        <f t="shared" si="11"/>
        <v>71.794499999999985</v>
      </c>
    </row>
    <row r="158" spans="1:14" s="30" customFormat="1" ht="63.75">
      <c r="A158" s="9" t="s">
        <v>566</v>
      </c>
      <c r="B158" s="13" t="s">
        <v>562</v>
      </c>
      <c r="C158" s="36" t="s">
        <v>563</v>
      </c>
      <c r="D158" s="35" t="s">
        <v>567</v>
      </c>
      <c r="E158" s="11" t="s">
        <v>16</v>
      </c>
      <c r="F158" s="9">
        <v>100</v>
      </c>
      <c r="G158" s="47" t="s">
        <v>568</v>
      </c>
      <c r="H158" s="10">
        <v>5</v>
      </c>
      <c r="I158" s="12">
        <v>39.619999999999997</v>
      </c>
      <c r="J158" s="28">
        <v>1</v>
      </c>
      <c r="K158" s="57">
        <v>3</v>
      </c>
      <c r="L158" s="12">
        <v>45.562999999999995</v>
      </c>
      <c r="M158" s="29">
        <f t="shared" si="13"/>
        <v>56.042489999999994</v>
      </c>
      <c r="N158" s="28">
        <f t="shared" si="11"/>
        <v>136.68899999999999</v>
      </c>
    </row>
    <row r="159" spans="1:14" s="30" customFormat="1" ht="63.75">
      <c r="A159" s="9" t="s">
        <v>569</v>
      </c>
      <c r="B159" s="13" t="s">
        <v>562</v>
      </c>
      <c r="C159" s="36" t="s">
        <v>563</v>
      </c>
      <c r="D159" s="35" t="s">
        <v>570</v>
      </c>
      <c r="E159" s="11" t="s">
        <v>16</v>
      </c>
      <c r="F159" s="9">
        <v>100</v>
      </c>
      <c r="G159" s="70" t="s">
        <v>571</v>
      </c>
      <c r="H159" s="10">
        <v>5</v>
      </c>
      <c r="I159" s="12">
        <v>9.7799999999999994</v>
      </c>
      <c r="J159" s="28">
        <v>2</v>
      </c>
      <c r="K159" s="57">
        <v>2</v>
      </c>
      <c r="L159" s="12">
        <v>11.246999999999998</v>
      </c>
      <c r="M159" s="29">
        <f t="shared" si="13"/>
        <v>13.833809999999998</v>
      </c>
      <c r="N159" s="28">
        <f t="shared" si="11"/>
        <v>22.493999999999996</v>
      </c>
    </row>
    <row r="160" spans="1:14" s="30" customFormat="1" ht="63.75">
      <c r="A160" s="9" t="s">
        <v>572</v>
      </c>
      <c r="B160" s="13" t="s">
        <v>562</v>
      </c>
      <c r="C160" s="36" t="s">
        <v>563</v>
      </c>
      <c r="D160" s="35" t="s">
        <v>573</v>
      </c>
      <c r="E160" s="11" t="s">
        <v>16</v>
      </c>
      <c r="F160" s="9">
        <v>100</v>
      </c>
      <c r="G160" s="9" t="s">
        <v>574</v>
      </c>
      <c r="H160" s="10">
        <v>5</v>
      </c>
      <c r="I160" s="12">
        <v>9.7799999999999994</v>
      </c>
      <c r="J160" s="28">
        <v>2</v>
      </c>
      <c r="K160" s="57">
        <v>2</v>
      </c>
      <c r="L160" s="12">
        <v>11.246999999999998</v>
      </c>
      <c r="M160" s="29">
        <f t="shared" si="13"/>
        <v>13.833809999999998</v>
      </c>
      <c r="N160" s="28">
        <f t="shared" si="11"/>
        <v>22.493999999999996</v>
      </c>
    </row>
    <row r="161" spans="1:14" s="30" customFormat="1" ht="63.75">
      <c r="A161" s="9" t="s">
        <v>575</v>
      </c>
      <c r="B161" s="13" t="s">
        <v>562</v>
      </c>
      <c r="C161" s="36" t="s">
        <v>563</v>
      </c>
      <c r="D161" s="35" t="s">
        <v>576</v>
      </c>
      <c r="E161" s="11" t="s">
        <v>16</v>
      </c>
      <c r="F161" s="9">
        <v>100</v>
      </c>
      <c r="G161" s="47" t="s">
        <v>577</v>
      </c>
      <c r="H161" s="10">
        <v>50</v>
      </c>
      <c r="I161" s="12">
        <v>64.19</v>
      </c>
      <c r="J161" s="28">
        <v>31</v>
      </c>
      <c r="K161" s="57">
        <v>37</v>
      </c>
      <c r="L161" s="12">
        <v>73.818499999999986</v>
      </c>
      <c r="M161" s="29">
        <f t="shared" si="13"/>
        <v>90.796754999999976</v>
      </c>
      <c r="N161" s="28">
        <f t="shared" si="11"/>
        <v>2731.2844999999993</v>
      </c>
    </row>
    <row r="162" spans="1:14" s="30" customFormat="1" ht="63.75">
      <c r="A162" s="9" t="s">
        <v>578</v>
      </c>
      <c r="B162" s="13" t="s">
        <v>562</v>
      </c>
      <c r="C162" s="36" t="s">
        <v>563</v>
      </c>
      <c r="D162" s="35" t="s">
        <v>579</v>
      </c>
      <c r="E162" s="11" t="s">
        <v>16</v>
      </c>
      <c r="F162" s="9">
        <v>100</v>
      </c>
      <c r="G162" s="9" t="s">
        <v>580</v>
      </c>
      <c r="H162" s="10">
        <v>15</v>
      </c>
      <c r="I162" s="12">
        <v>9.7799999999999994</v>
      </c>
      <c r="J162" s="28">
        <v>10</v>
      </c>
      <c r="K162" s="57">
        <v>10</v>
      </c>
      <c r="L162" s="12">
        <v>11.246999999999998</v>
      </c>
      <c r="M162" s="29">
        <f t="shared" si="13"/>
        <v>13.833809999999998</v>
      </c>
      <c r="N162" s="28">
        <f t="shared" si="11"/>
        <v>112.46999999999998</v>
      </c>
    </row>
    <row r="163" spans="1:14" s="30" customFormat="1" ht="63.75">
      <c r="A163" s="9" t="s">
        <v>581</v>
      </c>
      <c r="B163" s="13" t="s">
        <v>562</v>
      </c>
      <c r="C163" s="36" t="s">
        <v>563</v>
      </c>
      <c r="D163" s="35" t="s">
        <v>582</v>
      </c>
      <c r="E163" s="11" t="s">
        <v>16</v>
      </c>
      <c r="F163" s="9">
        <v>100</v>
      </c>
      <c r="G163" s="47" t="s">
        <v>583</v>
      </c>
      <c r="H163" s="10">
        <v>5</v>
      </c>
      <c r="I163" s="12">
        <v>21.06</v>
      </c>
      <c r="J163" s="28">
        <v>27</v>
      </c>
      <c r="K163" s="57">
        <v>33</v>
      </c>
      <c r="L163" s="12">
        <v>24.218999999999998</v>
      </c>
      <c r="M163" s="29">
        <f t="shared" si="13"/>
        <v>29.789369999999998</v>
      </c>
      <c r="N163" s="28">
        <f t="shared" si="11"/>
        <v>799.22699999999998</v>
      </c>
    </row>
    <row r="164" spans="1:14" s="26" customFormat="1" ht="21.75" customHeight="1">
      <c r="A164" s="14">
        <v>7</v>
      </c>
      <c r="B164" s="185" t="s">
        <v>584</v>
      </c>
      <c r="C164" s="185"/>
      <c r="D164" s="185"/>
      <c r="E164" s="15"/>
      <c r="F164" s="8"/>
      <c r="G164" s="8"/>
      <c r="H164" s="22"/>
      <c r="I164" s="16"/>
      <c r="J164" s="16"/>
      <c r="K164" s="34"/>
      <c r="L164" s="34"/>
      <c r="M164" s="34"/>
      <c r="N164" s="34"/>
    </row>
    <row r="165" spans="1:14" s="30" customFormat="1" ht="51.75" customHeight="1">
      <c r="A165" s="9" t="s">
        <v>585</v>
      </c>
      <c r="B165" s="35" t="s">
        <v>586</v>
      </c>
      <c r="C165" s="178" t="s">
        <v>587</v>
      </c>
      <c r="D165" s="178"/>
      <c r="E165" s="11" t="s">
        <v>16</v>
      </c>
      <c r="F165" s="9">
        <v>400</v>
      </c>
      <c r="G165" s="9" t="s">
        <v>588</v>
      </c>
      <c r="H165" s="10">
        <v>3</v>
      </c>
      <c r="I165" s="12">
        <v>63.44</v>
      </c>
      <c r="J165" s="28">
        <v>2</v>
      </c>
      <c r="K165" s="57">
        <v>2</v>
      </c>
      <c r="L165" s="12">
        <v>72.955999999999989</v>
      </c>
      <c r="M165" s="29">
        <f t="shared" si="13"/>
        <v>89.73587999999998</v>
      </c>
      <c r="N165" s="28">
        <f t="shared" si="11"/>
        <v>145.91199999999998</v>
      </c>
    </row>
    <row r="166" spans="1:14" s="30" customFormat="1" ht="63.75">
      <c r="A166" s="9" t="s">
        <v>589</v>
      </c>
      <c r="B166" s="13" t="s">
        <v>586</v>
      </c>
      <c r="C166" s="36" t="s">
        <v>590</v>
      </c>
      <c r="D166" s="35" t="s">
        <v>591</v>
      </c>
      <c r="E166" s="11" t="s">
        <v>16</v>
      </c>
      <c r="F166" s="9">
        <v>1000</v>
      </c>
      <c r="G166" s="9" t="s">
        <v>592</v>
      </c>
      <c r="H166" s="10">
        <v>3</v>
      </c>
      <c r="I166" s="12">
        <v>120.61</v>
      </c>
      <c r="J166" s="28">
        <v>2</v>
      </c>
      <c r="K166" s="57">
        <v>2</v>
      </c>
      <c r="L166" s="12">
        <v>138.70149999999998</v>
      </c>
      <c r="M166" s="29">
        <f t="shared" si="13"/>
        <v>170.60284499999997</v>
      </c>
      <c r="N166" s="28">
        <f t="shared" si="11"/>
        <v>277.40299999999996</v>
      </c>
    </row>
    <row r="167" spans="1:14" s="30" customFormat="1" ht="63.75">
      <c r="A167" s="9" t="s">
        <v>593</v>
      </c>
      <c r="B167" s="13" t="s">
        <v>586</v>
      </c>
      <c r="C167" s="36" t="s">
        <v>590</v>
      </c>
      <c r="D167" s="35" t="s">
        <v>594</v>
      </c>
      <c r="E167" s="11" t="s">
        <v>16</v>
      </c>
      <c r="F167" s="9">
        <v>1000</v>
      </c>
      <c r="G167" s="47" t="s">
        <v>595</v>
      </c>
      <c r="H167" s="10">
        <v>3</v>
      </c>
      <c r="I167" s="12">
        <v>133.4</v>
      </c>
      <c r="J167" s="28">
        <v>2</v>
      </c>
      <c r="K167" s="57">
        <v>9</v>
      </c>
      <c r="L167" s="12">
        <v>153.41</v>
      </c>
      <c r="M167" s="29">
        <f t="shared" si="13"/>
        <v>188.6943</v>
      </c>
      <c r="N167" s="28">
        <f t="shared" si="11"/>
        <v>1380.69</v>
      </c>
    </row>
    <row r="168" spans="1:14" s="30" customFormat="1" ht="30.75" customHeight="1">
      <c r="A168" s="9" t="s">
        <v>596</v>
      </c>
      <c r="B168" s="178" t="s">
        <v>586</v>
      </c>
      <c r="C168" s="183" t="s">
        <v>597</v>
      </c>
      <c r="D168" s="35" t="s">
        <v>598</v>
      </c>
      <c r="E168" s="11" t="s">
        <v>16</v>
      </c>
      <c r="F168" s="9">
        <v>250</v>
      </c>
      <c r="G168" s="9" t="s">
        <v>599</v>
      </c>
      <c r="H168" s="10">
        <v>3</v>
      </c>
      <c r="I168" s="12">
        <v>45.89</v>
      </c>
      <c r="J168" s="28">
        <v>2</v>
      </c>
      <c r="K168" s="57">
        <v>2</v>
      </c>
      <c r="L168" s="12">
        <v>52.773499999999999</v>
      </c>
      <c r="M168" s="29">
        <f t="shared" si="13"/>
        <v>64.911405000000002</v>
      </c>
      <c r="N168" s="28">
        <f t="shared" si="11"/>
        <v>105.547</v>
      </c>
    </row>
    <row r="169" spans="1:14" s="30" customFormat="1" ht="30.75" customHeight="1">
      <c r="A169" s="9" t="s">
        <v>600</v>
      </c>
      <c r="B169" s="178"/>
      <c r="C169" s="184"/>
      <c r="D169" s="35" t="s">
        <v>601</v>
      </c>
      <c r="E169" s="11" t="s">
        <v>16</v>
      </c>
      <c r="F169" s="9">
        <v>500</v>
      </c>
      <c r="G169" s="47" t="s">
        <v>602</v>
      </c>
      <c r="H169" s="10">
        <v>3</v>
      </c>
      <c r="I169" s="12">
        <v>38.11</v>
      </c>
      <c r="J169" s="28">
        <v>6</v>
      </c>
      <c r="K169" s="57">
        <v>11</v>
      </c>
      <c r="L169" s="12">
        <v>43.826499999999996</v>
      </c>
      <c r="M169" s="29">
        <f t="shared" si="13"/>
        <v>53.906594999999996</v>
      </c>
      <c r="N169" s="28">
        <f t="shared" si="11"/>
        <v>482.09149999999994</v>
      </c>
    </row>
    <row r="170" spans="1:14" ht="89.25">
      <c r="A170" s="9" t="s">
        <v>603</v>
      </c>
      <c r="B170" s="13" t="s">
        <v>604</v>
      </c>
      <c r="C170" s="36" t="s">
        <v>605</v>
      </c>
      <c r="D170" s="35" t="s">
        <v>606</v>
      </c>
      <c r="E170" s="11" t="s">
        <v>16</v>
      </c>
      <c r="F170" s="9">
        <v>100</v>
      </c>
      <c r="G170" s="9" t="s">
        <v>607</v>
      </c>
      <c r="H170" s="10">
        <v>3</v>
      </c>
      <c r="I170" s="12">
        <v>23.07</v>
      </c>
      <c r="J170" s="28">
        <v>1</v>
      </c>
      <c r="K170" s="57">
        <v>2</v>
      </c>
      <c r="L170" s="12">
        <v>26.5305</v>
      </c>
      <c r="M170" s="23">
        <f t="shared" si="13"/>
        <v>32.632514999999998</v>
      </c>
      <c r="N170" s="28">
        <f t="shared" si="11"/>
        <v>53.061</v>
      </c>
    </row>
    <row r="171" spans="1:14" ht="36.75" customHeight="1">
      <c r="A171" s="9" t="s">
        <v>608</v>
      </c>
      <c r="B171" s="178" t="s">
        <v>609</v>
      </c>
      <c r="C171" s="183" t="s">
        <v>610</v>
      </c>
      <c r="D171" s="35" t="s">
        <v>611</v>
      </c>
      <c r="E171" s="11" t="s">
        <v>16</v>
      </c>
      <c r="F171" s="9">
        <v>1</v>
      </c>
      <c r="G171" s="47" t="s">
        <v>612</v>
      </c>
      <c r="H171" s="10">
        <v>2</v>
      </c>
      <c r="I171" s="12">
        <v>52.16</v>
      </c>
      <c r="J171" s="28">
        <v>6</v>
      </c>
      <c r="K171" s="57">
        <v>7</v>
      </c>
      <c r="L171" s="12">
        <v>59.983999999999995</v>
      </c>
      <c r="M171" s="23">
        <f t="shared" si="13"/>
        <v>73.780319999999989</v>
      </c>
      <c r="N171" s="28">
        <f t="shared" si="11"/>
        <v>419.88799999999998</v>
      </c>
    </row>
    <row r="172" spans="1:14" ht="36.75" customHeight="1">
      <c r="A172" s="9" t="s">
        <v>613</v>
      </c>
      <c r="B172" s="178"/>
      <c r="C172" s="184"/>
      <c r="D172" s="35" t="s">
        <v>614</v>
      </c>
      <c r="E172" s="11" t="s">
        <v>16</v>
      </c>
      <c r="F172" s="9">
        <v>1</v>
      </c>
      <c r="G172" s="9" t="s">
        <v>615</v>
      </c>
      <c r="H172" s="10">
        <v>2</v>
      </c>
      <c r="I172" s="12">
        <v>52.66</v>
      </c>
      <c r="J172" s="28">
        <v>3</v>
      </c>
      <c r="K172" s="57">
        <v>2</v>
      </c>
      <c r="L172" s="12">
        <v>60.55899999999999</v>
      </c>
      <c r="M172" s="23">
        <f t="shared" si="13"/>
        <v>74.487569999999991</v>
      </c>
      <c r="N172" s="28">
        <f t="shared" si="11"/>
        <v>121.11799999999998</v>
      </c>
    </row>
    <row r="173" spans="1:14" ht="29.25" customHeight="1">
      <c r="A173" s="9" t="s">
        <v>616</v>
      </c>
      <c r="B173" s="35" t="s">
        <v>617</v>
      </c>
      <c r="C173" s="178" t="s">
        <v>618</v>
      </c>
      <c r="D173" s="178"/>
      <c r="E173" s="11" t="s">
        <v>16</v>
      </c>
      <c r="F173" s="9">
        <v>100</v>
      </c>
      <c r="G173" s="47" t="s">
        <v>619</v>
      </c>
      <c r="H173" s="10">
        <v>5</v>
      </c>
      <c r="I173" s="12">
        <v>73.47</v>
      </c>
      <c r="J173" s="28">
        <v>5</v>
      </c>
      <c r="K173" s="57">
        <v>5</v>
      </c>
      <c r="L173" s="12">
        <v>84.490499999999997</v>
      </c>
      <c r="M173" s="23">
        <f t="shared" si="13"/>
        <v>103.92331499999999</v>
      </c>
      <c r="N173" s="28">
        <f t="shared" si="11"/>
        <v>422.45249999999999</v>
      </c>
    </row>
    <row r="174" spans="1:14" ht="20.25" customHeight="1">
      <c r="A174" s="9" t="s">
        <v>620</v>
      </c>
      <c r="B174" s="13" t="s">
        <v>617</v>
      </c>
      <c r="C174" s="36" t="s">
        <v>621</v>
      </c>
      <c r="D174" s="35" t="s">
        <v>622</v>
      </c>
      <c r="E174" s="11" t="s">
        <v>16</v>
      </c>
      <c r="F174" s="9">
        <v>5</v>
      </c>
      <c r="G174" s="47" t="s">
        <v>623</v>
      </c>
      <c r="H174" s="10">
        <v>10</v>
      </c>
      <c r="I174" s="12">
        <v>21.82</v>
      </c>
      <c r="J174" s="28">
        <v>5</v>
      </c>
      <c r="K174" s="57">
        <v>12</v>
      </c>
      <c r="L174" s="12">
        <v>25.093</v>
      </c>
      <c r="M174" s="23">
        <f t="shared" si="13"/>
        <v>30.86439</v>
      </c>
      <c r="N174" s="28">
        <f t="shared" si="11"/>
        <v>301.11599999999999</v>
      </c>
    </row>
    <row r="175" spans="1:14" ht="27" customHeight="1">
      <c r="A175" s="9" t="s">
        <v>624</v>
      </c>
      <c r="B175" s="35" t="s">
        <v>625</v>
      </c>
      <c r="C175" s="178" t="s">
        <v>626</v>
      </c>
      <c r="D175" s="187"/>
      <c r="E175" s="11" t="s">
        <v>16</v>
      </c>
      <c r="F175" s="9">
        <v>1000</v>
      </c>
      <c r="G175" s="47" t="s">
        <v>627</v>
      </c>
      <c r="H175" s="10">
        <v>3</v>
      </c>
      <c r="I175" s="12">
        <v>25.58</v>
      </c>
      <c r="J175" s="28">
        <v>15</v>
      </c>
      <c r="K175" s="57">
        <v>17</v>
      </c>
      <c r="L175" s="12">
        <v>29.416999999999994</v>
      </c>
      <c r="M175" s="23">
        <f t="shared" ref="M175:M181" si="14">L175*1.23</f>
        <v>36.182909999999993</v>
      </c>
      <c r="N175" s="28">
        <f t="shared" si="11"/>
        <v>500.08899999999988</v>
      </c>
    </row>
    <row r="176" spans="1:14" ht="17.25" customHeight="1">
      <c r="A176" s="14">
        <v>8</v>
      </c>
      <c r="B176" s="185" t="s">
        <v>628</v>
      </c>
      <c r="C176" s="185"/>
      <c r="D176" s="185"/>
      <c r="E176" s="15"/>
      <c r="F176" s="8"/>
      <c r="G176" s="8"/>
      <c r="H176" s="22"/>
      <c r="I176" s="16"/>
      <c r="J176" s="16"/>
      <c r="K176" s="34"/>
      <c r="L176" s="16"/>
      <c r="M176" s="16"/>
      <c r="N176" s="16"/>
    </row>
    <row r="177" spans="1:14" ht="51">
      <c r="A177" s="9" t="s">
        <v>629</v>
      </c>
      <c r="B177" s="13" t="s">
        <v>630</v>
      </c>
      <c r="C177" s="36" t="s">
        <v>631</v>
      </c>
      <c r="D177" s="35" t="s">
        <v>632</v>
      </c>
      <c r="E177" s="9" t="s">
        <v>633</v>
      </c>
      <c r="F177" s="9">
        <v>10</v>
      </c>
      <c r="G177" s="47" t="s">
        <v>634</v>
      </c>
      <c r="H177" s="10">
        <v>2</v>
      </c>
      <c r="I177" s="12">
        <v>78.23</v>
      </c>
      <c r="J177" s="28">
        <v>2</v>
      </c>
      <c r="K177" s="57">
        <v>4</v>
      </c>
      <c r="L177" s="12">
        <v>89.964500000000001</v>
      </c>
      <c r="M177" s="23">
        <f t="shared" si="14"/>
        <v>110.656335</v>
      </c>
      <c r="N177" s="28">
        <f t="shared" si="11"/>
        <v>359.858</v>
      </c>
    </row>
    <row r="178" spans="1:14" s="30" customFormat="1" ht="76.5">
      <c r="A178" s="9" t="s">
        <v>635</v>
      </c>
      <c r="B178" s="13" t="s">
        <v>636</v>
      </c>
      <c r="C178" s="36" t="s">
        <v>637</v>
      </c>
      <c r="D178" s="35" t="s">
        <v>638</v>
      </c>
      <c r="E178" s="11" t="s">
        <v>639</v>
      </c>
      <c r="F178" s="9">
        <v>15</v>
      </c>
      <c r="G178" s="47" t="s">
        <v>640</v>
      </c>
      <c r="H178" s="10">
        <v>2</v>
      </c>
      <c r="I178" s="12">
        <v>265.8</v>
      </c>
      <c r="J178" s="28">
        <v>4</v>
      </c>
      <c r="K178" s="57">
        <v>6</v>
      </c>
      <c r="L178" s="12">
        <v>305.67</v>
      </c>
      <c r="M178" s="29">
        <f t="shared" si="14"/>
        <v>375.97410000000002</v>
      </c>
      <c r="N178" s="28">
        <f t="shared" si="11"/>
        <v>1834.02</v>
      </c>
    </row>
    <row r="179" spans="1:14" s="30" customFormat="1" ht="51">
      <c r="A179" s="9" t="s">
        <v>641</v>
      </c>
      <c r="B179" s="13" t="s">
        <v>642</v>
      </c>
      <c r="C179" s="36" t="s">
        <v>643</v>
      </c>
      <c r="D179" s="35" t="s">
        <v>644</v>
      </c>
      <c r="E179" s="11" t="s">
        <v>639</v>
      </c>
      <c r="F179" s="9">
        <v>15</v>
      </c>
      <c r="G179" s="9" t="s">
        <v>645</v>
      </c>
      <c r="H179" s="10">
        <v>2</v>
      </c>
      <c r="I179" s="12">
        <v>81.739999999999995</v>
      </c>
      <c r="J179" s="28">
        <v>1</v>
      </c>
      <c r="K179" s="57">
        <v>2</v>
      </c>
      <c r="L179" s="12">
        <v>94.000999999999991</v>
      </c>
      <c r="M179" s="29">
        <f t="shared" si="14"/>
        <v>115.62122999999998</v>
      </c>
      <c r="N179" s="28">
        <f t="shared" si="11"/>
        <v>188.00199999999998</v>
      </c>
    </row>
    <row r="180" spans="1:14" s="30" customFormat="1" ht="51">
      <c r="A180" s="9" t="s">
        <v>646</v>
      </c>
      <c r="B180" s="13" t="s">
        <v>647</v>
      </c>
      <c r="C180" s="36" t="s">
        <v>643</v>
      </c>
      <c r="D180" s="35" t="s">
        <v>648</v>
      </c>
      <c r="E180" s="11" t="s">
        <v>639</v>
      </c>
      <c r="F180" s="9">
        <v>15</v>
      </c>
      <c r="G180" s="9" t="s">
        <v>649</v>
      </c>
      <c r="H180" s="10">
        <v>2</v>
      </c>
      <c r="I180" s="12">
        <v>267.8</v>
      </c>
      <c r="J180" s="28">
        <v>1</v>
      </c>
      <c r="K180" s="57">
        <v>2</v>
      </c>
      <c r="L180" s="12">
        <v>307.96999999999997</v>
      </c>
      <c r="M180" s="29">
        <f t="shared" si="14"/>
        <v>378.80309999999997</v>
      </c>
      <c r="N180" s="28">
        <f t="shared" si="11"/>
        <v>615.93999999999994</v>
      </c>
    </row>
    <row r="181" spans="1:14" s="30" customFormat="1" ht="51">
      <c r="A181" s="9" t="s">
        <v>650</v>
      </c>
      <c r="B181" s="13" t="s">
        <v>651</v>
      </c>
      <c r="C181" s="39" t="s">
        <v>652</v>
      </c>
      <c r="D181" s="35" t="s">
        <v>653</v>
      </c>
      <c r="E181" s="11" t="s">
        <v>639</v>
      </c>
      <c r="F181" s="9">
        <v>10</v>
      </c>
      <c r="G181" s="9" t="s">
        <v>654</v>
      </c>
      <c r="H181" s="10">
        <v>1</v>
      </c>
      <c r="I181" s="12">
        <v>112.34</v>
      </c>
      <c r="J181" s="28">
        <v>1</v>
      </c>
      <c r="K181" s="57">
        <v>2</v>
      </c>
      <c r="L181" s="12">
        <v>129.191</v>
      </c>
      <c r="M181" s="29">
        <f t="shared" si="14"/>
        <v>158.90493000000001</v>
      </c>
      <c r="N181" s="28">
        <f t="shared" si="11"/>
        <v>258.38200000000001</v>
      </c>
    </row>
    <row r="182" spans="1:14" s="30" customFormat="1" ht="29.25" customHeight="1">
      <c r="A182" s="9" t="s">
        <v>655</v>
      </c>
      <c r="B182" s="178" t="s">
        <v>656</v>
      </c>
      <c r="C182" s="183" t="s">
        <v>657</v>
      </c>
      <c r="D182" s="35" t="s">
        <v>658</v>
      </c>
      <c r="E182" s="11" t="s">
        <v>16</v>
      </c>
      <c r="F182" s="9">
        <v>10</v>
      </c>
      <c r="G182" s="9" t="s">
        <v>659</v>
      </c>
      <c r="H182" s="10">
        <v>3</v>
      </c>
      <c r="I182" s="12">
        <v>14.04</v>
      </c>
      <c r="J182" s="28">
        <v>1</v>
      </c>
      <c r="K182" s="57">
        <v>2</v>
      </c>
      <c r="L182" s="12">
        <v>16.145999999999997</v>
      </c>
      <c r="M182" s="29">
        <f t="shared" ref="M182:M204" si="15">L182*1.23</f>
        <v>19.859579999999998</v>
      </c>
      <c r="N182" s="28">
        <f t="shared" si="11"/>
        <v>32.291999999999994</v>
      </c>
    </row>
    <row r="183" spans="1:14" s="30" customFormat="1" ht="29.25" customHeight="1">
      <c r="A183" s="9" t="s">
        <v>660</v>
      </c>
      <c r="B183" s="178"/>
      <c r="C183" s="184"/>
      <c r="D183" s="35" t="s">
        <v>661</v>
      </c>
      <c r="E183" s="11" t="s">
        <v>16</v>
      </c>
      <c r="F183" s="9">
        <v>10</v>
      </c>
      <c r="G183" s="9" t="s">
        <v>662</v>
      </c>
      <c r="H183" s="10">
        <v>3</v>
      </c>
      <c r="I183" s="12">
        <v>15.3</v>
      </c>
      <c r="J183" s="28">
        <v>1</v>
      </c>
      <c r="K183" s="57">
        <v>2</v>
      </c>
      <c r="L183" s="12">
        <v>17.594999999999999</v>
      </c>
      <c r="M183" s="29">
        <f t="shared" si="15"/>
        <v>21.641849999999998</v>
      </c>
      <c r="N183" s="28">
        <f t="shared" si="11"/>
        <v>35.19</v>
      </c>
    </row>
    <row r="184" spans="1:14" s="30" customFormat="1" ht="28.5" customHeight="1">
      <c r="A184" s="9" t="s">
        <v>663</v>
      </c>
      <c r="B184" s="13" t="s">
        <v>656</v>
      </c>
      <c r="C184" s="36" t="s">
        <v>657</v>
      </c>
      <c r="D184" s="35" t="s">
        <v>664</v>
      </c>
      <c r="E184" s="11" t="s">
        <v>16</v>
      </c>
      <c r="F184" s="9">
        <v>10</v>
      </c>
      <c r="G184" s="47" t="s">
        <v>665</v>
      </c>
      <c r="H184" s="10">
        <v>3</v>
      </c>
      <c r="I184" s="12">
        <v>20.81</v>
      </c>
      <c r="J184" s="28">
        <v>2</v>
      </c>
      <c r="K184" s="57">
        <v>3</v>
      </c>
      <c r="L184" s="12">
        <v>23.931499999999996</v>
      </c>
      <c r="M184" s="29">
        <f t="shared" si="15"/>
        <v>29.435744999999994</v>
      </c>
      <c r="N184" s="28">
        <f t="shared" si="11"/>
        <v>71.794499999999985</v>
      </c>
    </row>
    <row r="185" spans="1:14" s="30" customFormat="1" ht="31.5" customHeight="1">
      <c r="A185" s="9" t="s">
        <v>666</v>
      </c>
      <c r="B185" s="178" t="s">
        <v>667</v>
      </c>
      <c r="C185" s="183" t="s">
        <v>668</v>
      </c>
      <c r="D185" s="35" t="s">
        <v>669</v>
      </c>
      <c r="E185" s="11" t="s">
        <v>16</v>
      </c>
      <c r="F185" s="9">
        <v>1</v>
      </c>
      <c r="G185" s="47" t="s">
        <v>670</v>
      </c>
      <c r="H185" s="10">
        <v>10</v>
      </c>
      <c r="I185" s="12">
        <v>4.26</v>
      </c>
      <c r="J185" s="28">
        <v>2</v>
      </c>
      <c r="K185" s="57">
        <v>6</v>
      </c>
      <c r="L185" s="12">
        <v>4.8989999999999991</v>
      </c>
      <c r="M185" s="29">
        <f t="shared" si="15"/>
        <v>6.0257699999999987</v>
      </c>
      <c r="N185" s="28">
        <f t="shared" si="11"/>
        <v>29.393999999999995</v>
      </c>
    </row>
    <row r="186" spans="1:14" s="30" customFormat="1" ht="31.5" customHeight="1">
      <c r="A186" s="9" t="s">
        <v>671</v>
      </c>
      <c r="B186" s="178"/>
      <c r="C186" s="186"/>
      <c r="D186" s="35" t="s">
        <v>672</v>
      </c>
      <c r="E186" s="11" t="s">
        <v>16</v>
      </c>
      <c r="F186" s="9">
        <v>1</v>
      </c>
      <c r="G186" s="47" t="s">
        <v>673</v>
      </c>
      <c r="H186" s="10">
        <v>10</v>
      </c>
      <c r="I186" s="12">
        <v>5.77</v>
      </c>
      <c r="J186" s="28">
        <v>2</v>
      </c>
      <c r="K186" s="57">
        <v>6</v>
      </c>
      <c r="L186" s="12">
        <v>6.6354999999999986</v>
      </c>
      <c r="M186" s="29">
        <f t="shared" si="15"/>
        <v>8.1616649999999975</v>
      </c>
      <c r="N186" s="28">
        <f t="shared" si="11"/>
        <v>39.812999999999988</v>
      </c>
    </row>
    <row r="187" spans="1:14" s="30" customFormat="1" ht="31.5" customHeight="1">
      <c r="A187" s="9" t="s">
        <v>674</v>
      </c>
      <c r="B187" s="178"/>
      <c r="C187" s="186"/>
      <c r="D187" s="35" t="s">
        <v>675</v>
      </c>
      <c r="E187" s="11" t="s">
        <v>16</v>
      </c>
      <c r="F187" s="9">
        <v>1</v>
      </c>
      <c r="G187" s="47" t="s">
        <v>676</v>
      </c>
      <c r="H187" s="10">
        <v>3</v>
      </c>
      <c r="I187" s="12">
        <v>6.02</v>
      </c>
      <c r="J187" s="28">
        <v>2</v>
      </c>
      <c r="K187" s="57">
        <v>6</v>
      </c>
      <c r="L187" s="12">
        <v>6.9229999999999992</v>
      </c>
      <c r="M187" s="29">
        <f t="shared" si="15"/>
        <v>8.5152899999999985</v>
      </c>
      <c r="N187" s="28">
        <f t="shared" si="11"/>
        <v>41.537999999999997</v>
      </c>
    </row>
    <row r="188" spans="1:14" s="30" customFormat="1" ht="31.5" customHeight="1">
      <c r="A188" s="9" t="s">
        <v>677</v>
      </c>
      <c r="B188" s="178"/>
      <c r="C188" s="186"/>
      <c r="D188" s="35" t="s">
        <v>678</v>
      </c>
      <c r="E188" s="11" t="s">
        <v>16</v>
      </c>
      <c r="F188" s="9">
        <v>1</v>
      </c>
      <c r="G188" s="47" t="s">
        <v>679</v>
      </c>
      <c r="H188" s="10">
        <v>3</v>
      </c>
      <c r="I188" s="12">
        <v>7.02</v>
      </c>
      <c r="J188" s="28">
        <v>2</v>
      </c>
      <c r="K188" s="57">
        <v>6</v>
      </c>
      <c r="L188" s="12">
        <v>8.0729999999999986</v>
      </c>
      <c r="M188" s="29">
        <f t="shared" si="15"/>
        <v>9.9297899999999988</v>
      </c>
      <c r="N188" s="28">
        <f t="shared" si="11"/>
        <v>48.437999999999988</v>
      </c>
    </row>
    <row r="189" spans="1:14" s="30" customFormat="1" ht="31.5" customHeight="1">
      <c r="A189" s="9" t="s">
        <v>680</v>
      </c>
      <c r="B189" s="178"/>
      <c r="C189" s="186"/>
      <c r="D189" s="35" t="s">
        <v>681</v>
      </c>
      <c r="E189" s="11" t="s">
        <v>16</v>
      </c>
      <c r="F189" s="9">
        <v>1</v>
      </c>
      <c r="G189" s="47" t="s">
        <v>682</v>
      </c>
      <c r="H189" s="10">
        <v>3</v>
      </c>
      <c r="I189" s="12">
        <v>9.7799999999999994</v>
      </c>
      <c r="J189" s="28">
        <v>2</v>
      </c>
      <c r="K189" s="57">
        <v>6</v>
      </c>
      <c r="L189" s="12">
        <v>11.246999999999998</v>
      </c>
      <c r="M189" s="29">
        <f t="shared" si="15"/>
        <v>13.833809999999998</v>
      </c>
      <c r="N189" s="28">
        <f t="shared" si="11"/>
        <v>67.481999999999985</v>
      </c>
    </row>
    <row r="190" spans="1:14" s="30" customFormat="1" ht="31.5" customHeight="1">
      <c r="A190" s="9" t="s">
        <v>683</v>
      </c>
      <c r="B190" s="178"/>
      <c r="C190" s="184"/>
      <c r="D190" s="35" t="s">
        <v>684</v>
      </c>
      <c r="E190" s="11" t="s">
        <v>16</v>
      </c>
      <c r="F190" s="9">
        <v>1</v>
      </c>
      <c r="G190" s="47" t="s">
        <v>685</v>
      </c>
      <c r="H190" s="10">
        <v>3</v>
      </c>
      <c r="I190" s="12">
        <v>11.28</v>
      </c>
      <c r="J190" s="28">
        <v>2</v>
      </c>
      <c r="K190" s="57">
        <v>6</v>
      </c>
      <c r="L190" s="12">
        <v>12.971999999999998</v>
      </c>
      <c r="M190" s="29">
        <f t="shared" si="15"/>
        <v>15.955559999999997</v>
      </c>
      <c r="N190" s="28">
        <f t="shared" si="11"/>
        <v>77.831999999999994</v>
      </c>
    </row>
    <row r="191" spans="1:14" ht="26.25" customHeight="1">
      <c r="A191" s="14">
        <v>9</v>
      </c>
      <c r="B191" s="185" t="s">
        <v>686</v>
      </c>
      <c r="C191" s="185"/>
      <c r="D191" s="185"/>
      <c r="E191" s="15"/>
      <c r="F191" s="8"/>
      <c r="G191" s="8"/>
      <c r="H191" s="22"/>
      <c r="I191" s="16"/>
      <c r="J191" s="16"/>
      <c r="K191" s="34"/>
      <c r="L191" s="16"/>
      <c r="M191" s="16"/>
      <c r="N191" s="16"/>
    </row>
    <row r="192" spans="1:14" s="30" customFormat="1" ht="25.5" customHeight="1">
      <c r="A192" s="9" t="s">
        <v>687</v>
      </c>
      <c r="B192" s="178" t="s">
        <v>688</v>
      </c>
      <c r="C192" s="183" t="s">
        <v>689</v>
      </c>
      <c r="D192" s="35" t="s">
        <v>690</v>
      </c>
      <c r="E192" s="11" t="s">
        <v>16</v>
      </c>
      <c r="F192" s="9">
        <v>100</v>
      </c>
      <c r="G192" s="47" t="s">
        <v>691</v>
      </c>
      <c r="H192" s="10">
        <v>60</v>
      </c>
      <c r="I192" s="12">
        <v>17.55</v>
      </c>
      <c r="J192" s="28">
        <v>38</v>
      </c>
      <c r="K192" s="57">
        <v>42</v>
      </c>
      <c r="L192" s="12">
        <v>20.182500000000001</v>
      </c>
      <c r="M192" s="29">
        <f t="shared" si="15"/>
        <v>24.824475</v>
      </c>
      <c r="N192" s="28">
        <f t="shared" si="11"/>
        <v>847.66500000000008</v>
      </c>
    </row>
    <row r="193" spans="1:14" s="30" customFormat="1" ht="25.5" customHeight="1">
      <c r="A193" s="9" t="s">
        <v>692</v>
      </c>
      <c r="B193" s="178"/>
      <c r="C193" s="186"/>
      <c r="D193" s="35" t="s">
        <v>693</v>
      </c>
      <c r="E193" s="11" t="s">
        <v>16</v>
      </c>
      <c r="F193" s="9">
        <v>100</v>
      </c>
      <c r="G193" s="47" t="s">
        <v>694</v>
      </c>
      <c r="H193" s="10">
        <v>60</v>
      </c>
      <c r="I193" s="12">
        <v>17.55</v>
      </c>
      <c r="J193" s="28">
        <v>78</v>
      </c>
      <c r="K193" s="57">
        <v>122</v>
      </c>
      <c r="L193" s="12">
        <v>20.182500000000001</v>
      </c>
      <c r="M193" s="29">
        <f t="shared" si="15"/>
        <v>24.824475</v>
      </c>
      <c r="N193" s="28">
        <f t="shared" si="11"/>
        <v>2462.2650000000003</v>
      </c>
    </row>
    <row r="194" spans="1:14" s="30" customFormat="1" ht="25.5" customHeight="1">
      <c r="A194" s="9" t="s">
        <v>695</v>
      </c>
      <c r="B194" s="178"/>
      <c r="C194" s="186"/>
      <c r="D194" s="35" t="s">
        <v>696</v>
      </c>
      <c r="E194" s="11" t="s">
        <v>16</v>
      </c>
      <c r="F194" s="9">
        <v>100</v>
      </c>
      <c r="G194" s="47" t="s">
        <v>697</v>
      </c>
      <c r="H194" s="10">
        <v>60</v>
      </c>
      <c r="I194" s="12">
        <v>17.55</v>
      </c>
      <c r="J194" s="28">
        <v>35</v>
      </c>
      <c r="K194" s="57">
        <v>52</v>
      </c>
      <c r="L194" s="12">
        <v>20.182500000000001</v>
      </c>
      <c r="M194" s="29">
        <f t="shared" si="15"/>
        <v>24.824475</v>
      </c>
      <c r="N194" s="28">
        <f t="shared" si="11"/>
        <v>1049.49</v>
      </c>
    </row>
    <row r="195" spans="1:14" s="30" customFormat="1" ht="25.5" customHeight="1">
      <c r="A195" s="9" t="s">
        <v>698</v>
      </c>
      <c r="B195" s="178"/>
      <c r="C195" s="184"/>
      <c r="D195" s="35" t="s">
        <v>699</v>
      </c>
      <c r="E195" s="11" t="s">
        <v>16</v>
      </c>
      <c r="F195" s="9">
        <v>90</v>
      </c>
      <c r="G195" s="47" t="s">
        <v>700</v>
      </c>
      <c r="H195" s="10">
        <v>20</v>
      </c>
      <c r="I195" s="12">
        <v>20.059999999999999</v>
      </c>
      <c r="J195" s="28">
        <v>19</v>
      </c>
      <c r="K195" s="57">
        <v>30</v>
      </c>
      <c r="L195" s="12">
        <v>23.068999999999996</v>
      </c>
      <c r="M195" s="29">
        <f t="shared" si="15"/>
        <v>28.374869999999994</v>
      </c>
      <c r="N195" s="28">
        <f t="shared" si="11"/>
        <v>692.06999999999982</v>
      </c>
    </row>
    <row r="196" spans="1:14" s="30" customFormat="1" ht="25.5" customHeight="1">
      <c r="A196" s="9" t="s">
        <v>701</v>
      </c>
      <c r="B196" s="178" t="s">
        <v>702</v>
      </c>
      <c r="C196" s="183" t="s">
        <v>703</v>
      </c>
      <c r="D196" s="35" t="s">
        <v>690</v>
      </c>
      <c r="E196" s="11" t="s">
        <v>16</v>
      </c>
      <c r="F196" s="9">
        <v>100</v>
      </c>
      <c r="G196" s="47" t="s">
        <v>704</v>
      </c>
      <c r="H196" s="10">
        <v>20</v>
      </c>
      <c r="I196" s="12">
        <v>24.82</v>
      </c>
      <c r="J196" s="28">
        <v>16</v>
      </c>
      <c r="K196" s="57">
        <v>22</v>
      </c>
      <c r="L196" s="12">
        <v>28.542999999999999</v>
      </c>
      <c r="M196" s="29">
        <f t="shared" si="15"/>
        <v>35.107889999999998</v>
      </c>
      <c r="N196" s="28">
        <f t="shared" si="11"/>
        <v>627.94600000000003</v>
      </c>
    </row>
    <row r="197" spans="1:14" s="30" customFormat="1" ht="25.5" customHeight="1">
      <c r="A197" s="9" t="s">
        <v>705</v>
      </c>
      <c r="B197" s="178"/>
      <c r="C197" s="186"/>
      <c r="D197" s="35" t="s">
        <v>693</v>
      </c>
      <c r="E197" s="11" t="s">
        <v>16</v>
      </c>
      <c r="F197" s="9">
        <v>100</v>
      </c>
      <c r="G197" s="47" t="s">
        <v>706</v>
      </c>
      <c r="H197" s="10">
        <v>60</v>
      </c>
      <c r="I197" s="12">
        <v>24.82</v>
      </c>
      <c r="J197" s="28">
        <v>48</v>
      </c>
      <c r="K197" s="57">
        <v>85</v>
      </c>
      <c r="L197" s="12">
        <v>28.542999999999999</v>
      </c>
      <c r="M197" s="29">
        <f t="shared" si="15"/>
        <v>35.107889999999998</v>
      </c>
      <c r="N197" s="28">
        <f t="shared" si="11"/>
        <v>2426.1549999999997</v>
      </c>
    </row>
    <row r="198" spans="1:14" s="30" customFormat="1" ht="25.5" customHeight="1">
      <c r="A198" s="9" t="s">
        <v>707</v>
      </c>
      <c r="B198" s="178"/>
      <c r="C198" s="186"/>
      <c r="D198" s="35" t="s">
        <v>696</v>
      </c>
      <c r="E198" s="11" t="s">
        <v>16</v>
      </c>
      <c r="F198" s="9">
        <v>100</v>
      </c>
      <c r="G198" s="47" t="s">
        <v>708</v>
      </c>
      <c r="H198" s="10">
        <v>20</v>
      </c>
      <c r="I198" s="12">
        <v>24.82</v>
      </c>
      <c r="J198" s="28">
        <v>14</v>
      </c>
      <c r="K198" s="57">
        <v>24</v>
      </c>
      <c r="L198" s="12">
        <v>28.542999999999999</v>
      </c>
      <c r="M198" s="29">
        <f t="shared" si="15"/>
        <v>35.107889999999998</v>
      </c>
      <c r="N198" s="28">
        <f t="shared" ref="N198:N255" si="16">L198*K198</f>
        <v>685.03199999999993</v>
      </c>
    </row>
    <row r="199" spans="1:14" s="30" customFormat="1" ht="25.5" customHeight="1">
      <c r="A199" s="9" t="s">
        <v>709</v>
      </c>
      <c r="B199" s="178"/>
      <c r="C199" s="184"/>
      <c r="D199" s="35" t="s">
        <v>699</v>
      </c>
      <c r="E199" s="11" t="s">
        <v>16</v>
      </c>
      <c r="F199" s="9">
        <v>90</v>
      </c>
      <c r="G199" s="47" t="s">
        <v>710</v>
      </c>
      <c r="H199" s="10">
        <v>10</v>
      </c>
      <c r="I199" s="12">
        <v>33.85</v>
      </c>
      <c r="J199" s="28">
        <v>5</v>
      </c>
      <c r="K199" s="57">
        <v>10</v>
      </c>
      <c r="L199" s="12">
        <v>38.927500000000002</v>
      </c>
      <c r="M199" s="29">
        <f t="shared" si="15"/>
        <v>47.880825000000002</v>
      </c>
      <c r="N199" s="28">
        <f t="shared" si="16"/>
        <v>389.27500000000003</v>
      </c>
    </row>
    <row r="200" spans="1:14" s="30" customFormat="1" ht="51">
      <c r="A200" s="9" t="s">
        <v>711</v>
      </c>
      <c r="B200" s="13" t="s">
        <v>702</v>
      </c>
      <c r="C200" s="36" t="s">
        <v>712</v>
      </c>
      <c r="D200" s="35" t="s">
        <v>713</v>
      </c>
      <c r="E200" s="11" t="s">
        <v>714</v>
      </c>
      <c r="F200" s="9">
        <v>1</v>
      </c>
      <c r="G200" s="9" t="s">
        <v>715</v>
      </c>
      <c r="H200" s="10">
        <v>2</v>
      </c>
      <c r="I200" s="12">
        <v>26.83</v>
      </c>
      <c r="J200" s="28">
        <v>1</v>
      </c>
      <c r="K200" s="57">
        <v>2</v>
      </c>
      <c r="L200" s="12">
        <v>30.854499999999994</v>
      </c>
      <c r="M200" s="29">
        <f t="shared" si="15"/>
        <v>37.95103499999999</v>
      </c>
      <c r="N200" s="28">
        <f t="shared" si="16"/>
        <v>61.708999999999989</v>
      </c>
    </row>
    <row r="201" spans="1:14" s="26" customFormat="1" ht="51">
      <c r="A201" s="9" t="s">
        <v>716</v>
      </c>
      <c r="B201" s="13" t="s">
        <v>702</v>
      </c>
      <c r="C201" s="36" t="s">
        <v>712</v>
      </c>
      <c r="D201" s="35" t="s">
        <v>717</v>
      </c>
      <c r="E201" s="11" t="s">
        <v>714</v>
      </c>
      <c r="F201" s="9">
        <v>1</v>
      </c>
      <c r="G201" s="9" t="s">
        <v>718</v>
      </c>
      <c r="H201" s="10">
        <v>2</v>
      </c>
      <c r="I201" s="12">
        <v>26.83</v>
      </c>
      <c r="J201" s="28">
        <v>0</v>
      </c>
      <c r="K201" s="57">
        <v>2</v>
      </c>
      <c r="L201" s="27">
        <v>30.854499999999994</v>
      </c>
      <c r="M201" s="25">
        <f t="shared" si="15"/>
        <v>37.95103499999999</v>
      </c>
      <c r="N201" s="28">
        <f t="shared" si="16"/>
        <v>61.708999999999989</v>
      </c>
    </row>
    <row r="202" spans="1:14" s="26" customFormat="1" ht="76.5">
      <c r="A202" s="9" t="s">
        <v>719</v>
      </c>
      <c r="B202" s="13" t="s">
        <v>720</v>
      </c>
      <c r="C202" s="36" t="s">
        <v>721</v>
      </c>
      <c r="D202" s="35" t="s">
        <v>690</v>
      </c>
      <c r="E202" s="11" t="s">
        <v>16</v>
      </c>
      <c r="F202" s="9">
        <v>100</v>
      </c>
      <c r="G202" s="9" t="s">
        <v>722</v>
      </c>
      <c r="H202" s="10">
        <v>5</v>
      </c>
      <c r="I202" s="12">
        <v>11.28</v>
      </c>
      <c r="J202" s="28">
        <v>0</v>
      </c>
      <c r="K202" s="57">
        <v>2</v>
      </c>
      <c r="L202" s="27">
        <v>12.971999999999998</v>
      </c>
      <c r="M202" s="25">
        <f t="shared" si="15"/>
        <v>15.955559999999997</v>
      </c>
      <c r="N202" s="28">
        <f t="shared" si="16"/>
        <v>25.943999999999996</v>
      </c>
    </row>
    <row r="203" spans="1:14" s="30" customFormat="1" ht="76.5">
      <c r="A203" s="9" t="s">
        <v>723</v>
      </c>
      <c r="B203" s="13" t="s">
        <v>720</v>
      </c>
      <c r="C203" s="36" t="s">
        <v>721</v>
      </c>
      <c r="D203" s="35" t="s">
        <v>693</v>
      </c>
      <c r="E203" s="11" t="s">
        <v>16</v>
      </c>
      <c r="F203" s="9">
        <v>100</v>
      </c>
      <c r="G203" s="9" t="s">
        <v>724</v>
      </c>
      <c r="H203" s="10">
        <v>5</v>
      </c>
      <c r="I203" s="12">
        <v>10.28</v>
      </c>
      <c r="J203" s="28">
        <v>4</v>
      </c>
      <c r="K203" s="57">
        <v>5</v>
      </c>
      <c r="L203" s="12">
        <v>11.821999999999999</v>
      </c>
      <c r="M203" s="29">
        <f t="shared" si="15"/>
        <v>14.541059999999998</v>
      </c>
      <c r="N203" s="28">
        <f t="shared" si="16"/>
        <v>59.11</v>
      </c>
    </row>
    <row r="204" spans="1:14" s="26" customFormat="1" ht="76.5">
      <c r="A204" s="9" t="s">
        <v>725</v>
      </c>
      <c r="B204" s="13" t="s">
        <v>720</v>
      </c>
      <c r="C204" s="36" t="s">
        <v>721</v>
      </c>
      <c r="D204" s="35" t="s">
        <v>696</v>
      </c>
      <c r="E204" s="11" t="s">
        <v>16</v>
      </c>
      <c r="F204" s="9">
        <v>100</v>
      </c>
      <c r="G204" s="9" t="s">
        <v>726</v>
      </c>
      <c r="H204" s="10">
        <v>5</v>
      </c>
      <c r="I204" s="12">
        <v>11.28</v>
      </c>
      <c r="J204" s="28">
        <v>0</v>
      </c>
      <c r="K204" s="57">
        <v>2</v>
      </c>
      <c r="L204" s="27">
        <v>12.971999999999998</v>
      </c>
      <c r="M204" s="25">
        <f t="shared" si="15"/>
        <v>15.955559999999997</v>
      </c>
      <c r="N204" s="28">
        <f t="shared" si="16"/>
        <v>25.943999999999996</v>
      </c>
    </row>
    <row r="205" spans="1:14" s="26" customFormat="1" ht="102">
      <c r="A205" s="9" t="s">
        <v>727</v>
      </c>
      <c r="B205" s="13" t="s">
        <v>728</v>
      </c>
      <c r="C205" s="36" t="s">
        <v>729</v>
      </c>
      <c r="D205" s="17" t="s">
        <v>730</v>
      </c>
      <c r="E205" s="11" t="s">
        <v>714</v>
      </c>
      <c r="F205" s="9">
        <v>1</v>
      </c>
      <c r="G205" s="9" t="s">
        <v>731</v>
      </c>
      <c r="H205" s="10">
        <v>3</v>
      </c>
      <c r="I205" s="12">
        <v>84.5</v>
      </c>
      <c r="J205" s="28">
        <v>0</v>
      </c>
      <c r="K205" s="57">
        <v>2</v>
      </c>
      <c r="L205" s="27">
        <v>97.174999999999997</v>
      </c>
      <c r="M205" s="25">
        <f t="shared" ref="M205:M233" si="17">L205*1.23</f>
        <v>119.52525</v>
      </c>
      <c r="N205" s="28">
        <f t="shared" si="16"/>
        <v>194.35</v>
      </c>
    </row>
    <row r="206" spans="1:14" s="30" customFormat="1" ht="102">
      <c r="A206" s="9" t="s">
        <v>732</v>
      </c>
      <c r="B206" s="13" t="s">
        <v>728</v>
      </c>
      <c r="C206" s="36" t="s">
        <v>729</v>
      </c>
      <c r="D206" s="35" t="s">
        <v>733</v>
      </c>
      <c r="E206" s="11" t="s">
        <v>714</v>
      </c>
      <c r="F206" s="9">
        <v>1</v>
      </c>
      <c r="G206" s="47" t="s">
        <v>734</v>
      </c>
      <c r="H206" s="10">
        <v>3</v>
      </c>
      <c r="I206" s="12">
        <v>82</v>
      </c>
      <c r="J206" s="28">
        <v>1</v>
      </c>
      <c r="K206" s="57">
        <v>3</v>
      </c>
      <c r="L206" s="12">
        <v>94.3</v>
      </c>
      <c r="M206" s="29">
        <f t="shared" si="17"/>
        <v>115.98899999999999</v>
      </c>
      <c r="N206" s="28">
        <f t="shared" si="16"/>
        <v>282.89999999999998</v>
      </c>
    </row>
    <row r="207" spans="1:14" s="30" customFormat="1" ht="102">
      <c r="A207" s="9" t="s">
        <v>735</v>
      </c>
      <c r="B207" s="13" t="s">
        <v>728</v>
      </c>
      <c r="C207" s="36" t="s">
        <v>729</v>
      </c>
      <c r="D207" s="35" t="s">
        <v>736</v>
      </c>
      <c r="E207" s="11" t="s">
        <v>714</v>
      </c>
      <c r="F207" s="9">
        <v>1</v>
      </c>
      <c r="G207" s="47" t="s">
        <v>737</v>
      </c>
      <c r="H207" s="10">
        <v>3</v>
      </c>
      <c r="I207" s="12">
        <v>82</v>
      </c>
      <c r="J207" s="28">
        <v>1</v>
      </c>
      <c r="K207" s="57">
        <v>3</v>
      </c>
      <c r="L207" s="12">
        <v>94.3</v>
      </c>
      <c r="M207" s="29">
        <f t="shared" si="17"/>
        <v>115.98899999999999</v>
      </c>
      <c r="N207" s="28">
        <f t="shared" si="16"/>
        <v>282.89999999999998</v>
      </c>
    </row>
    <row r="208" spans="1:14" s="26" customFormat="1" ht="30.75" customHeight="1">
      <c r="A208" s="9" t="s">
        <v>738</v>
      </c>
      <c r="B208" s="178" t="s">
        <v>739</v>
      </c>
      <c r="C208" s="183" t="s">
        <v>740</v>
      </c>
      <c r="D208" s="35" t="s">
        <v>730</v>
      </c>
      <c r="E208" s="11" t="s">
        <v>714</v>
      </c>
      <c r="F208" s="9">
        <v>1</v>
      </c>
      <c r="G208" s="9" t="s">
        <v>741</v>
      </c>
      <c r="H208" s="10">
        <v>3</v>
      </c>
      <c r="I208" s="12">
        <v>36.61</v>
      </c>
      <c r="J208" s="28">
        <v>0</v>
      </c>
      <c r="K208" s="57">
        <v>2</v>
      </c>
      <c r="L208" s="27">
        <v>42.101499999999994</v>
      </c>
      <c r="M208" s="25">
        <f t="shared" si="17"/>
        <v>51.78484499999999</v>
      </c>
      <c r="N208" s="28">
        <f t="shared" si="16"/>
        <v>84.202999999999989</v>
      </c>
    </row>
    <row r="209" spans="1:14" s="30" customFormat="1" ht="30.75" customHeight="1">
      <c r="A209" s="9" t="s">
        <v>742</v>
      </c>
      <c r="B209" s="178"/>
      <c r="C209" s="186"/>
      <c r="D209" s="35" t="s">
        <v>733</v>
      </c>
      <c r="E209" s="11" t="s">
        <v>714</v>
      </c>
      <c r="F209" s="9">
        <v>1</v>
      </c>
      <c r="G209" s="9" t="s">
        <v>743</v>
      </c>
      <c r="H209" s="10">
        <v>3</v>
      </c>
      <c r="I209" s="12">
        <v>36.61</v>
      </c>
      <c r="J209" s="28">
        <v>2</v>
      </c>
      <c r="K209" s="57">
        <v>2</v>
      </c>
      <c r="L209" s="12">
        <v>42.101499999999994</v>
      </c>
      <c r="M209" s="29">
        <f t="shared" si="17"/>
        <v>51.78484499999999</v>
      </c>
      <c r="N209" s="28">
        <f t="shared" si="16"/>
        <v>84.202999999999989</v>
      </c>
    </row>
    <row r="210" spans="1:14" s="30" customFormat="1" ht="30.75" customHeight="1">
      <c r="A210" s="9" t="s">
        <v>744</v>
      </c>
      <c r="B210" s="178"/>
      <c r="C210" s="184"/>
      <c r="D210" s="35" t="s">
        <v>736</v>
      </c>
      <c r="E210" s="11" t="s">
        <v>714</v>
      </c>
      <c r="F210" s="9">
        <v>1</v>
      </c>
      <c r="G210" s="9" t="s">
        <v>745</v>
      </c>
      <c r="H210" s="10">
        <v>3</v>
      </c>
      <c r="I210" s="12">
        <v>36.61</v>
      </c>
      <c r="J210" s="28">
        <v>1</v>
      </c>
      <c r="K210" s="57">
        <v>1</v>
      </c>
      <c r="L210" s="12">
        <v>42.101499999999994</v>
      </c>
      <c r="M210" s="29">
        <f t="shared" si="17"/>
        <v>51.78484499999999</v>
      </c>
      <c r="N210" s="28">
        <f t="shared" si="16"/>
        <v>42.101499999999994</v>
      </c>
    </row>
    <row r="211" spans="1:14" s="26" customFormat="1" ht="48.75" customHeight="1">
      <c r="A211" s="9" t="s">
        <v>746</v>
      </c>
      <c r="B211" s="178" t="s">
        <v>747</v>
      </c>
      <c r="C211" s="183" t="s">
        <v>748</v>
      </c>
      <c r="D211" s="35" t="s">
        <v>749</v>
      </c>
      <c r="E211" s="11" t="s">
        <v>714</v>
      </c>
      <c r="F211" s="9">
        <v>1</v>
      </c>
      <c r="G211" s="9" t="s">
        <v>750</v>
      </c>
      <c r="H211" s="10">
        <v>3</v>
      </c>
      <c r="I211" s="12">
        <v>155.97</v>
      </c>
      <c r="J211" s="28">
        <v>0</v>
      </c>
      <c r="K211" s="57">
        <v>2</v>
      </c>
      <c r="L211" s="27">
        <v>179.3655</v>
      </c>
      <c r="M211" s="25">
        <f t="shared" si="17"/>
        <v>220.61956499999999</v>
      </c>
      <c r="N211" s="28">
        <f t="shared" si="16"/>
        <v>358.73099999999999</v>
      </c>
    </row>
    <row r="212" spans="1:14" s="30" customFormat="1" ht="48.75" customHeight="1">
      <c r="A212" s="9" t="s">
        <v>751</v>
      </c>
      <c r="B212" s="178"/>
      <c r="C212" s="186"/>
      <c r="D212" s="35" t="s">
        <v>733</v>
      </c>
      <c r="E212" s="11" t="s">
        <v>714</v>
      </c>
      <c r="F212" s="9">
        <v>1</v>
      </c>
      <c r="G212" s="47" t="s">
        <v>752</v>
      </c>
      <c r="H212" s="10">
        <v>3</v>
      </c>
      <c r="I212" s="12">
        <v>155.97</v>
      </c>
      <c r="J212" s="28">
        <v>1</v>
      </c>
      <c r="K212" s="57">
        <v>3</v>
      </c>
      <c r="L212" s="12">
        <v>179.3655</v>
      </c>
      <c r="M212" s="29">
        <f t="shared" si="17"/>
        <v>220.61956499999999</v>
      </c>
      <c r="N212" s="28">
        <f t="shared" si="16"/>
        <v>538.09649999999999</v>
      </c>
    </row>
    <row r="213" spans="1:14" s="30" customFormat="1" ht="48.75" customHeight="1">
      <c r="A213" s="9" t="s">
        <v>753</v>
      </c>
      <c r="B213" s="178"/>
      <c r="C213" s="184"/>
      <c r="D213" s="35" t="s">
        <v>736</v>
      </c>
      <c r="E213" s="11" t="s">
        <v>714</v>
      </c>
      <c r="F213" s="9">
        <v>1</v>
      </c>
      <c r="G213" s="9" t="s">
        <v>754</v>
      </c>
      <c r="H213" s="10">
        <v>3</v>
      </c>
      <c r="I213" s="12">
        <v>155.97</v>
      </c>
      <c r="J213" s="28">
        <v>1</v>
      </c>
      <c r="K213" s="57">
        <v>1</v>
      </c>
      <c r="L213" s="12">
        <v>179.3655</v>
      </c>
      <c r="M213" s="29">
        <f t="shared" si="17"/>
        <v>220.61956499999999</v>
      </c>
      <c r="N213" s="28">
        <f t="shared" si="16"/>
        <v>179.3655</v>
      </c>
    </row>
    <row r="214" spans="1:14" s="30" customFormat="1" ht="41.25" customHeight="1">
      <c r="A214" s="9" t="s">
        <v>755</v>
      </c>
      <c r="B214" s="35" t="s">
        <v>756</v>
      </c>
      <c r="C214" s="178" t="s">
        <v>757</v>
      </c>
      <c r="D214" s="178"/>
      <c r="E214" s="11" t="s">
        <v>16</v>
      </c>
      <c r="F214" s="9">
        <v>1</v>
      </c>
      <c r="G214" s="9" t="s">
        <v>758</v>
      </c>
      <c r="H214" s="10">
        <v>3</v>
      </c>
      <c r="I214" s="12">
        <v>28.84</v>
      </c>
      <c r="J214" s="28">
        <v>1</v>
      </c>
      <c r="K214" s="57">
        <v>3</v>
      </c>
      <c r="L214" s="12">
        <v>33.165999999999997</v>
      </c>
      <c r="M214" s="29">
        <f t="shared" si="17"/>
        <v>40.794179999999997</v>
      </c>
      <c r="N214" s="28">
        <f t="shared" si="16"/>
        <v>99.49799999999999</v>
      </c>
    </row>
    <row r="215" spans="1:14" s="30" customFormat="1" ht="43.5" customHeight="1">
      <c r="A215" s="9" t="s">
        <v>759</v>
      </c>
      <c r="B215" s="37" t="s">
        <v>756</v>
      </c>
      <c r="C215" s="178" t="s">
        <v>760</v>
      </c>
      <c r="D215" s="178"/>
      <c r="E215" s="11" t="s">
        <v>16</v>
      </c>
      <c r="F215" s="9">
        <v>1</v>
      </c>
      <c r="G215" s="47" t="s">
        <v>761</v>
      </c>
      <c r="H215" s="10">
        <v>10</v>
      </c>
      <c r="I215" s="12">
        <v>34.35</v>
      </c>
      <c r="J215" s="28">
        <v>3</v>
      </c>
      <c r="K215" s="57">
        <v>7</v>
      </c>
      <c r="L215" s="12">
        <v>39.502499999999998</v>
      </c>
      <c r="M215" s="29">
        <f t="shared" si="17"/>
        <v>48.588074999999996</v>
      </c>
      <c r="N215" s="28">
        <f t="shared" si="16"/>
        <v>276.51749999999998</v>
      </c>
    </row>
    <row r="216" spans="1:14" s="30" customFormat="1" ht="56.25" customHeight="1">
      <c r="A216" s="9" t="s">
        <v>762</v>
      </c>
      <c r="B216" s="37" t="s">
        <v>756</v>
      </c>
      <c r="C216" s="181" t="s">
        <v>763</v>
      </c>
      <c r="D216" s="181"/>
      <c r="E216" s="11" t="s">
        <v>16</v>
      </c>
      <c r="F216" s="9">
        <v>1</v>
      </c>
      <c r="G216" s="47" t="s">
        <v>764</v>
      </c>
      <c r="H216" s="10">
        <v>5</v>
      </c>
      <c r="I216" s="12">
        <v>58.42</v>
      </c>
      <c r="J216" s="28">
        <v>5</v>
      </c>
      <c r="K216" s="57">
        <v>8</v>
      </c>
      <c r="L216" s="12">
        <v>67.182999999999993</v>
      </c>
      <c r="M216" s="29">
        <f t="shared" si="17"/>
        <v>82.635089999999991</v>
      </c>
      <c r="N216" s="28">
        <f t="shared" si="16"/>
        <v>537.46399999999994</v>
      </c>
    </row>
    <row r="217" spans="1:14" s="30" customFormat="1" ht="76.5">
      <c r="A217" s="9" t="s">
        <v>765</v>
      </c>
      <c r="B217" s="36" t="s">
        <v>766</v>
      </c>
      <c r="C217" s="36" t="s">
        <v>767</v>
      </c>
      <c r="D217" s="35" t="s">
        <v>768</v>
      </c>
      <c r="E217" s="11" t="s">
        <v>16</v>
      </c>
      <c r="F217" s="9">
        <v>20</v>
      </c>
      <c r="G217" s="9" t="s">
        <v>769</v>
      </c>
      <c r="H217" s="10">
        <v>2</v>
      </c>
      <c r="I217" s="12">
        <v>178.28</v>
      </c>
      <c r="J217" s="28">
        <v>1</v>
      </c>
      <c r="K217" s="57">
        <v>2</v>
      </c>
      <c r="L217" s="12">
        <v>205.02199999999999</v>
      </c>
      <c r="M217" s="29">
        <f t="shared" si="17"/>
        <v>252.17705999999998</v>
      </c>
      <c r="N217" s="28">
        <f t="shared" si="16"/>
        <v>410.04399999999998</v>
      </c>
    </row>
    <row r="218" spans="1:14" ht="31.5" customHeight="1">
      <c r="A218" s="14">
        <v>10</v>
      </c>
      <c r="B218" s="185" t="s">
        <v>770</v>
      </c>
      <c r="C218" s="185"/>
      <c r="D218" s="185"/>
      <c r="E218" s="15"/>
      <c r="F218" s="8"/>
      <c r="G218" s="8"/>
      <c r="H218" s="22"/>
      <c r="I218" s="16"/>
      <c r="J218" s="16"/>
      <c r="K218" s="34"/>
      <c r="L218" s="16"/>
      <c r="M218" s="16"/>
      <c r="N218" s="16"/>
    </row>
    <row r="219" spans="1:14" s="30" customFormat="1" ht="77.25" customHeight="1">
      <c r="A219" s="9" t="s">
        <v>771</v>
      </c>
      <c r="B219" s="35" t="s">
        <v>772</v>
      </c>
      <c r="C219" s="178" t="s">
        <v>773</v>
      </c>
      <c r="D219" s="178"/>
      <c r="E219" s="11" t="s">
        <v>774</v>
      </c>
      <c r="F219" s="9">
        <v>50</v>
      </c>
      <c r="G219" s="47" t="s">
        <v>775</v>
      </c>
      <c r="H219" s="10">
        <v>2</v>
      </c>
      <c r="I219" s="12">
        <v>310.93</v>
      </c>
      <c r="J219" s="28">
        <v>7</v>
      </c>
      <c r="K219" s="57">
        <v>9</v>
      </c>
      <c r="L219" s="12">
        <v>357.56950000000001</v>
      </c>
      <c r="M219" s="29">
        <f t="shared" si="17"/>
        <v>439.81048499999997</v>
      </c>
      <c r="N219" s="28">
        <f t="shared" si="16"/>
        <v>3218.1255000000001</v>
      </c>
    </row>
    <row r="220" spans="1:14" s="30" customFormat="1" ht="72.75" customHeight="1">
      <c r="A220" s="9" t="s">
        <v>776</v>
      </c>
      <c r="B220" s="35" t="s">
        <v>777</v>
      </c>
      <c r="C220" s="178" t="s">
        <v>778</v>
      </c>
      <c r="D220" s="178"/>
      <c r="E220" s="11" t="s">
        <v>774</v>
      </c>
      <c r="F220" s="9">
        <v>100</v>
      </c>
      <c r="G220" s="47" t="s">
        <v>779</v>
      </c>
      <c r="H220" s="10">
        <v>2</v>
      </c>
      <c r="I220" s="12">
        <v>268.55</v>
      </c>
      <c r="J220" s="28">
        <v>1</v>
      </c>
      <c r="K220" s="57">
        <v>6</v>
      </c>
      <c r="L220" s="12">
        <v>308.83249999999998</v>
      </c>
      <c r="M220" s="29">
        <f t="shared" si="17"/>
        <v>379.86397499999998</v>
      </c>
      <c r="N220" s="28">
        <f t="shared" si="16"/>
        <v>1852.9949999999999</v>
      </c>
    </row>
    <row r="221" spans="1:14" s="30" customFormat="1" ht="61.5" customHeight="1">
      <c r="A221" s="9" t="s">
        <v>780</v>
      </c>
      <c r="B221" s="35" t="s">
        <v>781</v>
      </c>
      <c r="C221" s="178" t="s">
        <v>782</v>
      </c>
      <c r="D221" s="178"/>
      <c r="E221" s="11" t="s">
        <v>774</v>
      </c>
      <c r="F221" s="9">
        <v>25</v>
      </c>
      <c r="G221" s="9" t="s">
        <v>783</v>
      </c>
      <c r="H221" s="10">
        <v>2</v>
      </c>
      <c r="I221" s="12">
        <v>357.32</v>
      </c>
      <c r="J221" s="28">
        <v>2</v>
      </c>
      <c r="K221" s="57">
        <v>2</v>
      </c>
      <c r="L221" s="12">
        <v>410.91799999999995</v>
      </c>
      <c r="M221" s="29">
        <f t="shared" si="17"/>
        <v>505.4291399999999</v>
      </c>
      <c r="N221" s="28">
        <f t="shared" si="16"/>
        <v>821.8359999999999</v>
      </c>
    </row>
    <row r="222" spans="1:14" ht="63" customHeight="1">
      <c r="A222" s="9" t="s">
        <v>784</v>
      </c>
      <c r="B222" s="35" t="s">
        <v>785</v>
      </c>
      <c r="C222" s="178" t="s">
        <v>786</v>
      </c>
      <c r="D222" s="178"/>
      <c r="E222" s="11" t="s">
        <v>774</v>
      </c>
      <c r="F222" s="9">
        <v>25</v>
      </c>
      <c r="G222" s="47" t="s">
        <v>787</v>
      </c>
      <c r="H222" s="10">
        <v>2</v>
      </c>
      <c r="I222" s="12">
        <v>315.19</v>
      </c>
      <c r="J222" s="28">
        <v>6</v>
      </c>
      <c r="K222" s="57">
        <v>7</v>
      </c>
      <c r="L222" s="12">
        <v>362.46849999999995</v>
      </c>
      <c r="M222" s="23">
        <f t="shared" si="17"/>
        <v>445.83625499999994</v>
      </c>
      <c r="N222" s="28">
        <f t="shared" si="16"/>
        <v>2537.2794999999996</v>
      </c>
    </row>
    <row r="223" spans="1:14" ht="102">
      <c r="A223" s="9" t="s">
        <v>788</v>
      </c>
      <c r="B223" s="13" t="s">
        <v>789</v>
      </c>
      <c r="C223" s="36" t="s">
        <v>790</v>
      </c>
      <c r="D223" s="35" t="s">
        <v>791</v>
      </c>
      <c r="E223" s="11" t="s">
        <v>774</v>
      </c>
      <c r="F223" s="9">
        <v>35</v>
      </c>
      <c r="G223" s="9" t="s">
        <v>792</v>
      </c>
      <c r="H223" s="10">
        <v>3</v>
      </c>
      <c r="I223" s="12">
        <v>14.79</v>
      </c>
      <c r="J223" s="28">
        <v>2</v>
      </c>
      <c r="K223" s="57">
        <v>2</v>
      </c>
      <c r="L223" s="12">
        <v>17.008499999999998</v>
      </c>
      <c r="M223" s="23">
        <f t="shared" si="17"/>
        <v>20.920454999999997</v>
      </c>
      <c r="N223" s="28">
        <f t="shared" si="16"/>
        <v>34.016999999999996</v>
      </c>
    </row>
    <row r="224" spans="1:14" ht="102">
      <c r="A224" s="9" t="s">
        <v>793</v>
      </c>
      <c r="B224" s="13" t="s">
        <v>789</v>
      </c>
      <c r="C224" s="36" t="s">
        <v>790</v>
      </c>
      <c r="D224" s="35" t="s">
        <v>794</v>
      </c>
      <c r="E224" s="11" t="s">
        <v>774</v>
      </c>
      <c r="F224" s="9">
        <v>35</v>
      </c>
      <c r="G224" s="47" t="s">
        <v>795</v>
      </c>
      <c r="H224" s="10">
        <v>10</v>
      </c>
      <c r="I224" s="12">
        <v>15.8</v>
      </c>
      <c r="J224" s="28">
        <v>10</v>
      </c>
      <c r="K224" s="57">
        <v>33</v>
      </c>
      <c r="L224" s="12">
        <v>18.169999999999998</v>
      </c>
      <c r="M224" s="23">
        <f t="shared" si="17"/>
        <v>22.349099999999996</v>
      </c>
      <c r="N224" s="28">
        <f t="shared" si="16"/>
        <v>599.6099999999999</v>
      </c>
    </row>
    <row r="225" spans="1:14" ht="39" customHeight="1">
      <c r="A225" s="9" t="s">
        <v>796</v>
      </c>
      <c r="B225" s="35" t="s">
        <v>797</v>
      </c>
      <c r="C225" s="178" t="s">
        <v>798</v>
      </c>
      <c r="D225" s="178"/>
      <c r="E225" s="11" t="s">
        <v>774</v>
      </c>
      <c r="F225" s="9">
        <v>80</v>
      </c>
      <c r="G225" s="47" t="s">
        <v>799</v>
      </c>
      <c r="H225" s="10">
        <v>3</v>
      </c>
      <c r="I225" s="12">
        <v>72.22</v>
      </c>
      <c r="J225" s="28">
        <v>1</v>
      </c>
      <c r="K225" s="57">
        <v>6</v>
      </c>
      <c r="L225" s="12">
        <v>83.052999999999997</v>
      </c>
      <c r="M225" s="23">
        <f t="shared" si="17"/>
        <v>102.15518999999999</v>
      </c>
      <c r="N225" s="28">
        <f t="shared" si="16"/>
        <v>498.31799999999998</v>
      </c>
    </row>
    <row r="226" spans="1:14" ht="45.75" customHeight="1">
      <c r="A226" s="9" t="s">
        <v>800</v>
      </c>
      <c r="B226" s="178" t="s">
        <v>801</v>
      </c>
      <c r="C226" s="183" t="s">
        <v>802</v>
      </c>
      <c r="D226" s="35" t="s">
        <v>803</v>
      </c>
      <c r="E226" s="11" t="s">
        <v>804</v>
      </c>
      <c r="F226" s="9">
        <v>1</v>
      </c>
      <c r="G226" s="47" t="s">
        <v>805</v>
      </c>
      <c r="H226" s="10">
        <v>3</v>
      </c>
      <c r="I226" s="12">
        <v>51.91</v>
      </c>
      <c r="J226" s="28">
        <v>1</v>
      </c>
      <c r="K226" s="57">
        <v>4</v>
      </c>
      <c r="L226" s="12">
        <v>59.696499999999993</v>
      </c>
      <c r="M226" s="23">
        <f t="shared" si="17"/>
        <v>73.426694999999995</v>
      </c>
      <c r="N226" s="28">
        <f t="shared" si="16"/>
        <v>238.78599999999997</v>
      </c>
    </row>
    <row r="227" spans="1:14" ht="45.75" customHeight="1">
      <c r="A227" s="9" t="s">
        <v>806</v>
      </c>
      <c r="B227" s="178"/>
      <c r="C227" s="184"/>
      <c r="D227" s="35" t="s">
        <v>807</v>
      </c>
      <c r="E227" s="11" t="s">
        <v>804</v>
      </c>
      <c r="F227" s="9">
        <v>5</v>
      </c>
      <c r="G227" s="47" t="s">
        <v>808</v>
      </c>
      <c r="H227" s="10">
        <v>3</v>
      </c>
      <c r="I227" s="12">
        <v>173.77</v>
      </c>
      <c r="J227" s="28">
        <v>2</v>
      </c>
      <c r="K227" s="57">
        <v>3</v>
      </c>
      <c r="L227" s="12">
        <v>199.8355</v>
      </c>
      <c r="M227" s="23">
        <f t="shared" si="17"/>
        <v>245.79766499999999</v>
      </c>
      <c r="N227" s="28">
        <f t="shared" si="16"/>
        <v>599.50649999999996</v>
      </c>
    </row>
    <row r="228" spans="1:14" s="30" customFormat="1" ht="31.5" customHeight="1">
      <c r="A228" s="9" t="s">
        <v>809</v>
      </c>
      <c r="B228" s="13" t="s">
        <v>810</v>
      </c>
      <c r="C228" s="36" t="s">
        <v>811</v>
      </c>
      <c r="D228" s="35" t="s">
        <v>812</v>
      </c>
      <c r="E228" s="11" t="s">
        <v>16</v>
      </c>
      <c r="F228" s="9">
        <v>10</v>
      </c>
      <c r="G228" s="9" t="s">
        <v>813</v>
      </c>
      <c r="H228" s="10">
        <v>3</v>
      </c>
      <c r="I228" s="12">
        <v>51.4</v>
      </c>
      <c r="J228" s="28">
        <v>1</v>
      </c>
      <c r="K228" s="57">
        <v>2</v>
      </c>
      <c r="L228" s="12">
        <v>59.109999999999992</v>
      </c>
      <c r="M228" s="29">
        <f t="shared" si="17"/>
        <v>72.705299999999994</v>
      </c>
      <c r="N228" s="28">
        <f t="shared" si="16"/>
        <v>118.21999999999998</v>
      </c>
    </row>
    <row r="229" spans="1:14" ht="31.5" customHeight="1">
      <c r="A229" s="9" t="s">
        <v>814</v>
      </c>
      <c r="B229" s="13" t="s">
        <v>810</v>
      </c>
      <c r="C229" s="36" t="s">
        <v>811</v>
      </c>
      <c r="D229" s="35" t="s">
        <v>815</v>
      </c>
      <c r="E229" s="11" t="s">
        <v>16</v>
      </c>
      <c r="F229" s="9">
        <v>10</v>
      </c>
      <c r="G229" s="9" t="s">
        <v>816</v>
      </c>
      <c r="H229" s="10">
        <v>3</v>
      </c>
      <c r="I229" s="12">
        <v>34.85</v>
      </c>
      <c r="J229" s="28">
        <v>5</v>
      </c>
      <c r="K229" s="57">
        <v>3</v>
      </c>
      <c r="L229" s="12">
        <v>40.077500000000001</v>
      </c>
      <c r="M229" s="23">
        <f t="shared" si="17"/>
        <v>49.295324999999998</v>
      </c>
      <c r="N229" s="28">
        <f t="shared" si="16"/>
        <v>120.2325</v>
      </c>
    </row>
    <row r="230" spans="1:14" ht="31.5" customHeight="1">
      <c r="A230" s="9" t="s">
        <v>817</v>
      </c>
      <c r="B230" s="13" t="s">
        <v>810</v>
      </c>
      <c r="C230" s="36" t="s">
        <v>811</v>
      </c>
      <c r="D230" s="35" t="s">
        <v>818</v>
      </c>
      <c r="E230" s="11" t="s">
        <v>16</v>
      </c>
      <c r="F230" s="9">
        <v>10</v>
      </c>
      <c r="G230" s="47" t="s">
        <v>819</v>
      </c>
      <c r="H230" s="10">
        <v>3</v>
      </c>
      <c r="I230" s="12">
        <v>77.48</v>
      </c>
      <c r="J230" s="28">
        <v>1</v>
      </c>
      <c r="K230" s="57">
        <v>1</v>
      </c>
      <c r="L230" s="12">
        <v>89.102000000000004</v>
      </c>
      <c r="M230" s="23">
        <f t="shared" si="17"/>
        <v>109.59546</v>
      </c>
      <c r="N230" s="28">
        <f t="shared" si="16"/>
        <v>89.102000000000004</v>
      </c>
    </row>
    <row r="231" spans="1:14" ht="31.5" customHeight="1">
      <c r="A231" s="9" t="s">
        <v>820</v>
      </c>
      <c r="B231" s="13" t="s">
        <v>810</v>
      </c>
      <c r="C231" s="36" t="s">
        <v>811</v>
      </c>
      <c r="D231" s="35" t="s">
        <v>821</v>
      </c>
      <c r="E231" s="11" t="s">
        <v>16</v>
      </c>
      <c r="F231" s="9">
        <v>10</v>
      </c>
      <c r="G231" s="9" t="s">
        <v>822</v>
      </c>
      <c r="H231" s="10">
        <v>3</v>
      </c>
      <c r="I231" s="12">
        <v>42.88</v>
      </c>
      <c r="J231" s="28">
        <v>3</v>
      </c>
      <c r="K231" s="57">
        <v>3</v>
      </c>
      <c r="L231" s="12">
        <v>49.311999999999998</v>
      </c>
      <c r="M231" s="23">
        <f t="shared" si="17"/>
        <v>60.653759999999998</v>
      </c>
      <c r="N231" s="28">
        <f t="shared" si="16"/>
        <v>147.93599999999998</v>
      </c>
    </row>
    <row r="232" spans="1:14" ht="31.5" customHeight="1">
      <c r="A232" s="9" t="s">
        <v>823</v>
      </c>
      <c r="B232" s="13" t="s">
        <v>810</v>
      </c>
      <c r="C232" s="36" t="s">
        <v>811</v>
      </c>
      <c r="D232" s="35" t="s">
        <v>824</v>
      </c>
      <c r="E232" s="11" t="s">
        <v>16</v>
      </c>
      <c r="F232" s="9">
        <v>10</v>
      </c>
      <c r="G232" s="9" t="s">
        <v>825</v>
      </c>
      <c r="H232" s="10">
        <v>3</v>
      </c>
      <c r="I232" s="12">
        <v>37.36</v>
      </c>
      <c r="J232" s="28">
        <v>4</v>
      </c>
      <c r="K232" s="57">
        <v>3</v>
      </c>
      <c r="L232" s="12">
        <v>42.963999999999999</v>
      </c>
      <c r="M232" s="23">
        <f t="shared" si="17"/>
        <v>52.84572</v>
      </c>
      <c r="N232" s="28">
        <f t="shared" si="16"/>
        <v>128.892</v>
      </c>
    </row>
    <row r="233" spans="1:14" ht="32.25" customHeight="1">
      <c r="A233" s="9" t="s">
        <v>826</v>
      </c>
      <c r="B233" s="35" t="s">
        <v>810</v>
      </c>
      <c r="C233" s="178" t="s">
        <v>827</v>
      </c>
      <c r="D233" s="178"/>
      <c r="E233" s="11" t="s">
        <v>16</v>
      </c>
      <c r="F233" s="9">
        <v>80</v>
      </c>
      <c r="G233" s="47" t="s">
        <v>828</v>
      </c>
      <c r="H233" s="10">
        <v>3</v>
      </c>
      <c r="I233" s="12">
        <v>8.7799999999999994</v>
      </c>
      <c r="J233" s="28">
        <v>1</v>
      </c>
      <c r="K233" s="57">
        <v>6</v>
      </c>
      <c r="L233" s="12">
        <v>10.096999999999998</v>
      </c>
      <c r="M233" s="23">
        <f t="shared" si="17"/>
        <v>12.419309999999998</v>
      </c>
      <c r="N233" s="28">
        <f t="shared" si="16"/>
        <v>60.581999999999987</v>
      </c>
    </row>
    <row r="234" spans="1:14" ht="90" customHeight="1">
      <c r="A234" s="9" t="s">
        <v>829</v>
      </c>
      <c r="B234" s="178" t="s">
        <v>830</v>
      </c>
      <c r="C234" s="183" t="s">
        <v>831</v>
      </c>
      <c r="D234" s="35" t="s">
        <v>832</v>
      </c>
      <c r="E234" s="11" t="s">
        <v>16</v>
      </c>
      <c r="F234" s="9">
        <v>1</v>
      </c>
      <c r="G234" s="47" t="s">
        <v>833</v>
      </c>
      <c r="H234" s="10">
        <v>10</v>
      </c>
      <c r="I234" s="12">
        <v>91.52</v>
      </c>
      <c r="J234" s="28">
        <v>4</v>
      </c>
      <c r="K234" s="57">
        <v>14</v>
      </c>
      <c r="L234" s="12">
        <v>105.24799999999999</v>
      </c>
      <c r="M234" s="23">
        <f t="shared" ref="M234:M243" si="18">L234*1.23</f>
        <v>129.45504</v>
      </c>
      <c r="N234" s="28">
        <f t="shared" si="16"/>
        <v>1473.4719999999998</v>
      </c>
    </row>
    <row r="235" spans="1:14" ht="90" customHeight="1">
      <c r="A235" s="9" t="s">
        <v>834</v>
      </c>
      <c r="B235" s="178"/>
      <c r="C235" s="184"/>
      <c r="D235" s="35" t="s">
        <v>835</v>
      </c>
      <c r="E235" s="11" t="s">
        <v>16</v>
      </c>
      <c r="F235" s="9">
        <v>1</v>
      </c>
      <c r="G235" s="47" t="s">
        <v>836</v>
      </c>
      <c r="H235" s="10">
        <v>10</v>
      </c>
      <c r="I235" s="12">
        <v>110.08</v>
      </c>
      <c r="J235" s="28">
        <v>3</v>
      </c>
      <c r="K235" s="57">
        <v>8</v>
      </c>
      <c r="L235" s="12">
        <v>126.59199999999998</v>
      </c>
      <c r="M235" s="23">
        <f t="shared" si="18"/>
        <v>155.70815999999999</v>
      </c>
      <c r="N235" s="28">
        <f t="shared" si="16"/>
        <v>1012.7359999999999</v>
      </c>
    </row>
    <row r="236" spans="1:14" s="26" customFormat="1" ht="24.75" customHeight="1">
      <c r="A236" s="9" t="s">
        <v>837</v>
      </c>
      <c r="B236" s="13" t="s">
        <v>838</v>
      </c>
      <c r="C236" s="178" t="s">
        <v>839</v>
      </c>
      <c r="D236" s="178"/>
      <c r="E236" s="11" t="s">
        <v>16</v>
      </c>
      <c r="F236" s="9">
        <v>1</v>
      </c>
      <c r="G236" s="47" t="s">
        <v>840</v>
      </c>
      <c r="H236" s="10">
        <v>3</v>
      </c>
      <c r="I236" s="12">
        <v>35.36</v>
      </c>
      <c r="J236" s="28">
        <v>1</v>
      </c>
      <c r="K236" s="57">
        <v>3</v>
      </c>
      <c r="L236" s="27">
        <v>40.663999999999994</v>
      </c>
      <c r="M236" s="25">
        <f t="shared" si="18"/>
        <v>50.016719999999992</v>
      </c>
      <c r="N236" s="28">
        <f t="shared" si="16"/>
        <v>121.99199999999999</v>
      </c>
    </row>
    <row r="237" spans="1:14" s="30" customFormat="1" ht="51">
      <c r="A237" s="9" t="s">
        <v>841</v>
      </c>
      <c r="B237" s="13" t="s">
        <v>842</v>
      </c>
      <c r="C237" s="36" t="s">
        <v>843</v>
      </c>
      <c r="D237" s="35" t="s">
        <v>844</v>
      </c>
      <c r="E237" s="11" t="s">
        <v>16</v>
      </c>
      <c r="F237" s="9">
        <v>1</v>
      </c>
      <c r="G237" s="47" t="s">
        <v>845</v>
      </c>
      <c r="H237" s="10">
        <v>3</v>
      </c>
      <c r="I237" s="12">
        <v>172.77</v>
      </c>
      <c r="J237" s="28">
        <v>1</v>
      </c>
      <c r="K237" s="57">
        <v>4</v>
      </c>
      <c r="L237" s="12">
        <v>198.68549999999999</v>
      </c>
      <c r="M237" s="29">
        <f t="shared" si="18"/>
        <v>244.38316499999999</v>
      </c>
      <c r="N237" s="28">
        <f t="shared" si="16"/>
        <v>794.74199999999996</v>
      </c>
    </row>
    <row r="238" spans="1:14" ht="28.5" customHeight="1">
      <c r="A238" s="9" t="s">
        <v>846</v>
      </c>
      <c r="B238" s="35" t="s">
        <v>847</v>
      </c>
      <c r="C238" s="178" t="s">
        <v>848</v>
      </c>
      <c r="D238" s="178"/>
      <c r="E238" s="11" t="s">
        <v>16</v>
      </c>
      <c r="F238" s="9">
        <v>10</v>
      </c>
      <c r="G238" s="47" t="s">
        <v>849</v>
      </c>
      <c r="H238" s="10">
        <v>3</v>
      </c>
      <c r="I238" s="12">
        <v>25.83</v>
      </c>
      <c r="J238" s="28">
        <v>22</v>
      </c>
      <c r="K238" s="57">
        <v>32</v>
      </c>
      <c r="L238" s="12">
        <v>29.704499999999996</v>
      </c>
      <c r="M238" s="23">
        <f t="shared" si="18"/>
        <v>36.536534999999994</v>
      </c>
      <c r="N238" s="28">
        <f t="shared" si="16"/>
        <v>950.54399999999987</v>
      </c>
    </row>
    <row r="239" spans="1:14" ht="44.25" customHeight="1">
      <c r="A239" s="9" t="s">
        <v>850</v>
      </c>
      <c r="B239" s="35" t="s">
        <v>851</v>
      </c>
      <c r="C239" s="178" t="s">
        <v>852</v>
      </c>
      <c r="D239" s="178"/>
      <c r="E239" s="11" t="s">
        <v>16</v>
      </c>
      <c r="F239" s="9">
        <v>1</v>
      </c>
      <c r="G239" s="47" t="s">
        <v>853</v>
      </c>
      <c r="H239" s="10">
        <v>10</v>
      </c>
      <c r="I239" s="12">
        <v>16.05</v>
      </c>
      <c r="J239" s="28">
        <v>15</v>
      </c>
      <c r="K239" s="57">
        <v>28</v>
      </c>
      <c r="L239" s="12">
        <v>18.4575</v>
      </c>
      <c r="M239" s="23">
        <f t="shared" si="18"/>
        <v>22.702724999999997</v>
      </c>
      <c r="N239" s="28">
        <f t="shared" si="16"/>
        <v>516.80999999999995</v>
      </c>
    </row>
    <row r="240" spans="1:14" ht="45" customHeight="1">
      <c r="A240" s="9" t="s">
        <v>854</v>
      </c>
      <c r="B240" s="35" t="s">
        <v>855</v>
      </c>
      <c r="C240" s="178" t="s">
        <v>856</v>
      </c>
      <c r="D240" s="178"/>
      <c r="E240" s="11" t="s">
        <v>16</v>
      </c>
      <c r="F240" s="9">
        <v>100</v>
      </c>
      <c r="G240" s="47" t="s">
        <v>857</v>
      </c>
      <c r="H240" s="10">
        <v>10</v>
      </c>
      <c r="I240" s="12">
        <v>32.85</v>
      </c>
      <c r="J240" s="28">
        <v>30</v>
      </c>
      <c r="K240" s="57">
        <v>37</v>
      </c>
      <c r="L240" s="12">
        <v>37.777499999999996</v>
      </c>
      <c r="M240" s="23">
        <f t="shared" si="18"/>
        <v>46.466324999999998</v>
      </c>
      <c r="N240" s="28">
        <f t="shared" si="16"/>
        <v>1397.7674999999999</v>
      </c>
    </row>
    <row r="241" spans="1:14" s="30" customFormat="1" ht="48.75" customHeight="1">
      <c r="A241" s="9" t="s">
        <v>858</v>
      </c>
      <c r="B241" s="35" t="s">
        <v>859</v>
      </c>
      <c r="C241" s="178" t="s">
        <v>860</v>
      </c>
      <c r="D241" s="178"/>
      <c r="E241" s="11" t="s">
        <v>16</v>
      </c>
      <c r="F241" s="9">
        <v>100</v>
      </c>
      <c r="G241" s="9" t="s">
        <v>861</v>
      </c>
      <c r="H241" s="10">
        <v>3</v>
      </c>
      <c r="I241" s="12">
        <v>40.869999999999997</v>
      </c>
      <c r="J241" s="28">
        <v>4</v>
      </c>
      <c r="K241" s="57">
        <v>5</v>
      </c>
      <c r="L241" s="12">
        <v>47.000499999999995</v>
      </c>
      <c r="M241" s="29">
        <f t="shared" si="18"/>
        <v>57.810614999999991</v>
      </c>
      <c r="N241" s="28">
        <f t="shared" si="16"/>
        <v>235.00249999999997</v>
      </c>
    </row>
    <row r="242" spans="1:14" s="30" customFormat="1" ht="47.25" customHeight="1">
      <c r="A242" s="9" t="s">
        <v>862</v>
      </c>
      <c r="B242" s="35" t="s">
        <v>863</v>
      </c>
      <c r="C242" s="178" t="s">
        <v>864</v>
      </c>
      <c r="D242" s="178"/>
      <c r="E242" s="11" t="s">
        <v>16</v>
      </c>
      <c r="F242" s="9">
        <v>100</v>
      </c>
      <c r="G242" s="9" t="s">
        <v>865</v>
      </c>
      <c r="H242" s="10">
        <v>3</v>
      </c>
      <c r="I242" s="12">
        <v>40.869999999999997</v>
      </c>
      <c r="J242" s="28">
        <v>4</v>
      </c>
      <c r="K242" s="57">
        <v>5</v>
      </c>
      <c r="L242" s="12">
        <v>47.000499999999995</v>
      </c>
      <c r="M242" s="29">
        <f t="shared" si="18"/>
        <v>57.810614999999991</v>
      </c>
      <c r="N242" s="28">
        <f t="shared" si="16"/>
        <v>235.00249999999997</v>
      </c>
    </row>
    <row r="243" spans="1:14" s="30" customFormat="1" ht="54.75" customHeight="1">
      <c r="A243" s="9" t="s">
        <v>866</v>
      </c>
      <c r="B243" s="35" t="s">
        <v>867</v>
      </c>
      <c r="C243" s="178" t="s">
        <v>868</v>
      </c>
      <c r="D243" s="178"/>
      <c r="E243" s="11" t="s">
        <v>869</v>
      </c>
      <c r="F243" s="9">
        <v>3</v>
      </c>
      <c r="G243" s="47" t="s">
        <v>870</v>
      </c>
      <c r="H243" s="10">
        <v>4</v>
      </c>
      <c r="I243" s="12">
        <v>8.7799999999999994</v>
      </c>
      <c r="J243" s="28">
        <v>2</v>
      </c>
      <c r="K243" s="57">
        <v>6</v>
      </c>
      <c r="L243" s="12">
        <v>10.096999999999998</v>
      </c>
      <c r="M243" s="29">
        <f t="shared" si="18"/>
        <v>12.419309999999998</v>
      </c>
      <c r="N243" s="28">
        <f t="shared" si="16"/>
        <v>60.581999999999987</v>
      </c>
    </row>
    <row r="244" spans="1:14" ht="114.75">
      <c r="A244" s="9" t="s">
        <v>871</v>
      </c>
      <c r="B244" s="13" t="s">
        <v>872</v>
      </c>
      <c r="C244" s="39" t="s">
        <v>873</v>
      </c>
      <c r="D244" s="37" t="s">
        <v>874</v>
      </c>
      <c r="E244" s="11" t="s">
        <v>16</v>
      </c>
      <c r="F244" s="9">
        <v>280</v>
      </c>
      <c r="G244" s="9" t="s">
        <v>875</v>
      </c>
      <c r="H244" s="10">
        <v>10</v>
      </c>
      <c r="I244" s="12">
        <v>16.55</v>
      </c>
      <c r="J244" s="28">
        <v>7</v>
      </c>
      <c r="K244" s="57">
        <v>8</v>
      </c>
      <c r="L244" s="12">
        <v>19.032499999999999</v>
      </c>
      <c r="M244" s="23">
        <f t="shared" ref="M244:M259" si="19">L244*1.23</f>
        <v>23.409974999999999</v>
      </c>
      <c r="N244" s="28">
        <f t="shared" si="16"/>
        <v>152.26</v>
      </c>
    </row>
    <row r="245" spans="1:14" ht="29.25" customHeight="1">
      <c r="A245" s="9" t="s">
        <v>876</v>
      </c>
      <c r="B245" s="38" t="s">
        <v>877</v>
      </c>
      <c r="C245" s="179" t="s">
        <v>878</v>
      </c>
      <c r="D245" s="179"/>
      <c r="E245" s="11" t="s">
        <v>16</v>
      </c>
      <c r="F245" s="9">
        <v>10</v>
      </c>
      <c r="G245" s="47" t="s">
        <v>879</v>
      </c>
      <c r="H245" s="10">
        <v>2</v>
      </c>
      <c r="I245" s="12">
        <v>81.739999999999995</v>
      </c>
      <c r="J245" s="28">
        <v>1</v>
      </c>
      <c r="K245" s="57">
        <v>4</v>
      </c>
      <c r="L245" s="12">
        <v>94.000999999999991</v>
      </c>
      <c r="M245" s="23">
        <f t="shared" si="19"/>
        <v>115.62122999999998</v>
      </c>
      <c r="N245" s="28">
        <f t="shared" si="16"/>
        <v>376.00399999999996</v>
      </c>
    </row>
    <row r="246" spans="1:14" ht="19.5" customHeight="1">
      <c r="A246" s="14">
        <v>11</v>
      </c>
      <c r="B246" s="185" t="s">
        <v>880</v>
      </c>
      <c r="C246" s="185"/>
      <c r="D246" s="185"/>
      <c r="E246" s="15"/>
      <c r="F246" s="8"/>
      <c r="G246" s="8"/>
      <c r="H246" s="22"/>
      <c r="I246" s="16"/>
      <c r="J246" s="16"/>
      <c r="K246" s="34"/>
      <c r="L246" s="16"/>
      <c r="M246" s="16"/>
      <c r="N246" s="16"/>
    </row>
    <row r="247" spans="1:14" s="30" customFormat="1" ht="74.25" customHeight="1">
      <c r="A247" s="9" t="s">
        <v>881</v>
      </c>
      <c r="B247" s="178" t="s">
        <v>882</v>
      </c>
      <c r="C247" s="183" t="s">
        <v>883</v>
      </c>
      <c r="D247" s="35" t="s">
        <v>884</v>
      </c>
      <c r="E247" s="11" t="s">
        <v>16</v>
      </c>
      <c r="F247" s="9">
        <v>1</v>
      </c>
      <c r="G247" s="47" t="s">
        <v>885</v>
      </c>
      <c r="H247" s="10">
        <v>2</v>
      </c>
      <c r="I247" s="12">
        <v>156.37</v>
      </c>
      <c r="J247" s="28">
        <v>1</v>
      </c>
      <c r="K247" s="57">
        <v>3</v>
      </c>
      <c r="L247" s="12">
        <v>179.82550000000001</v>
      </c>
      <c r="M247" s="29">
        <f t="shared" si="19"/>
        <v>221.18536499999999</v>
      </c>
      <c r="N247" s="28">
        <f t="shared" si="16"/>
        <v>539.47649999999999</v>
      </c>
    </row>
    <row r="248" spans="1:14" s="30" customFormat="1" ht="74.25" customHeight="1">
      <c r="A248" s="9" t="s">
        <v>886</v>
      </c>
      <c r="B248" s="178"/>
      <c r="C248" s="184"/>
      <c r="D248" s="37" t="s">
        <v>47</v>
      </c>
      <c r="E248" s="11" t="s">
        <v>16</v>
      </c>
      <c r="F248" s="9">
        <v>1</v>
      </c>
      <c r="G248" s="47" t="s">
        <v>887</v>
      </c>
      <c r="H248" s="10">
        <v>2</v>
      </c>
      <c r="I248" s="12">
        <v>156.37</v>
      </c>
      <c r="J248" s="28">
        <v>2</v>
      </c>
      <c r="K248" s="57">
        <v>4</v>
      </c>
      <c r="L248" s="12">
        <v>179.82550000000001</v>
      </c>
      <c r="M248" s="29">
        <f t="shared" si="19"/>
        <v>221.18536499999999</v>
      </c>
      <c r="N248" s="28">
        <f t="shared" si="16"/>
        <v>719.30200000000002</v>
      </c>
    </row>
    <row r="249" spans="1:14" ht="35.25" customHeight="1">
      <c r="A249" s="9" t="s">
        <v>888</v>
      </c>
      <c r="B249" s="38" t="s">
        <v>889</v>
      </c>
      <c r="C249" s="179" t="s">
        <v>890</v>
      </c>
      <c r="D249" s="179"/>
      <c r="E249" s="11" t="s">
        <v>16</v>
      </c>
      <c r="F249" s="9">
        <v>1</v>
      </c>
      <c r="G249" s="47" t="s">
        <v>891</v>
      </c>
      <c r="H249" s="10">
        <v>3</v>
      </c>
      <c r="I249" s="12">
        <v>123.12</v>
      </c>
      <c r="J249" s="28">
        <v>2</v>
      </c>
      <c r="K249" s="57">
        <v>3</v>
      </c>
      <c r="L249" s="12">
        <v>141.58799999999999</v>
      </c>
      <c r="M249" s="23">
        <f t="shared" si="19"/>
        <v>174.15323999999998</v>
      </c>
      <c r="N249" s="28">
        <f t="shared" si="16"/>
        <v>424.76400000000001</v>
      </c>
    </row>
    <row r="250" spans="1:14" ht="29.25" customHeight="1">
      <c r="A250" s="9" t="s">
        <v>892</v>
      </c>
      <c r="B250" s="35" t="s">
        <v>893</v>
      </c>
      <c r="C250" s="178" t="s">
        <v>894</v>
      </c>
      <c r="D250" s="178"/>
      <c r="E250" s="11" t="s">
        <v>16</v>
      </c>
      <c r="F250" s="9">
        <v>1000</v>
      </c>
      <c r="G250" s="47" t="s">
        <v>895</v>
      </c>
      <c r="H250" s="10">
        <v>2</v>
      </c>
      <c r="I250" s="12">
        <v>33.35</v>
      </c>
      <c r="J250" s="28">
        <v>4</v>
      </c>
      <c r="K250" s="57">
        <v>4</v>
      </c>
      <c r="L250" s="12">
        <v>38.352499999999999</v>
      </c>
      <c r="M250" s="23">
        <f t="shared" si="19"/>
        <v>47.173575</v>
      </c>
      <c r="N250" s="28">
        <f t="shared" si="16"/>
        <v>153.41</v>
      </c>
    </row>
    <row r="251" spans="1:14" s="30" customFormat="1" ht="22.5" customHeight="1">
      <c r="A251" s="9" t="s">
        <v>896</v>
      </c>
      <c r="B251" s="35" t="s">
        <v>897</v>
      </c>
      <c r="C251" s="178" t="s">
        <v>898</v>
      </c>
      <c r="D251" s="178"/>
      <c r="E251" s="11" t="s">
        <v>16</v>
      </c>
      <c r="F251" s="9">
        <v>1</v>
      </c>
      <c r="G251" s="70" t="s">
        <v>899</v>
      </c>
      <c r="H251" s="10">
        <v>2</v>
      </c>
      <c r="I251" s="12">
        <v>108.93</v>
      </c>
      <c r="J251" s="28">
        <v>1</v>
      </c>
      <c r="K251" s="57">
        <v>1</v>
      </c>
      <c r="L251" s="12">
        <v>125.26949999999999</v>
      </c>
      <c r="M251" s="29">
        <f t="shared" si="19"/>
        <v>154.08148499999999</v>
      </c>
      <c r="N251" s="28">
        <f t="shared" si="16"/>
        <v>125.26949999999999</v>
      </c>
    </row>
    <row r="252" spans="1:14" s="30" customFormat="1" ht="63.75">
      <c r="A252" s="9" t="s">
        <v>900</v>
      </c>
      <c r="B252" s="13" t="s">
        <v>901</v>
      </c>
      <c r="C252" s="36" t="s">
        <v>902</v>
      </c>
      <c r="D252" s="35" t="s">
        <v>903</v>
      </c>
      <c r="E252" s="11" t="s">
        <v>16</v>
      </c>
      <c r="F252" s="9">
        <v>1</v>
      </c>
      <c r="G252" s="47" t="s">
        <v>904</v>
      </c>
      <c r="H252" s="10">
        <v>2</v>
      </c>
      <c r="I252" s="12">
        <v>112.59</v>
      </c>
      <c r="J252" s="28">
        <v>1</v>
      </c>
      <c r="K252" s="57">
        <v>3</v>
      </c>
      <c r="L252" s="12">
        <v>129.4785</v>
      </c>
      <c r="M252" s="29">
        <f t="shared" si="19"/>
        <v>159.258555</v>
      </c>
      <c r="N252" s="28">
        <f t="shared" si="16"/>
        <v>388.43549999999999</v>
      </c>
    </row>
    <row r="253" spans="1:14" s="30" customFormat="1" ht="63.75">
      <c r="A253" s="9" t="s">
        <v>905</v>
      </c>
      <c r="B253" s="13" t="s">
        <v>901</v>
      </c>
      <c r="C253" s="36" t="s">
        <v>902</v>
      </c>
      <c r="D253" s="35" t="s">
        <v>906</v>
      </c>
      <c r="E253" s="11" t="s">
        <v>16</v>
      </c>
      <c r="F253" s="9">
        <v>1</v>
      </c>
      <c r="G253" s="47" t="s">
        <v>907</v>
      </c>
      <c r="H253" s="10">
        <v>2</v>
      </c>
      <c r="I253" s="12">
        <v>123.87</v>
      </c>
      <c r="J253" s="28">
        <v>3</v>
      </c>
      <c r="K253" s="57">
        <v>4</v>
      </c>
      <c r="L253" s="12">
        <v>142.45050000000001</v>
      </c>
      <c r="M253" s="29">
        <f t="shared" si="19"/>
        <v>175.21411499999999</v>
      </c>
      <c r="N253" s="28">
        <f t="shared" si="16"/>
        <v>569.80200000000002</v>
      </c>
    </row>
    <row r="254" spans="1:14" s="30" customFormat="1" ht="63.75">
      <c r="A254" s="9" t="s">
        <v>908</v>
      </c>
      <c r="B254" s="13" t="s">
        <v>901</v>
      </c>
      <c r="C254" s="36" t="s">
        <v>902</v>
      </c>
      <c r="D254" s="35" t="s">
        <v>909</v>
      </c>
      <c r="E254" s="11" t="s">
        <v>16</v>
      </c>
      <c r="F254" s="9">
        <v>1</v>
      </c>
      <c r="G254" s="70" t="s">
        <v>910</v>
      </c>
      <c r="H254" s="10">
        <v>2</v>
      </c>
      <c r="I254" s="12">
        <v>124.37</v>
      </c>
      <c r="J254" s="28">
        <v>2</v>
      </c>
      <c r="K254" s="57">
        <v>2</v>
      </c>
      <c r="L254" s="12">
        <v>143.02549999999999</v>
      </c>
      <c r="M254" s="29">
        <f t="shared" si="19"/>
        <v>175.92136499999998</v>
      </c>
      <c r="N254" s="28">
        <f t="shared" si="16"/>
        <v>286.05099999999999</v>
      </c>
    </row>
    <row r="255" spans="1:14" s="30" customFormat="1" ht="63.75">
      <c r="A255" s="9" t="s">
        <v>911</v>
      </c>
      <c r="B255" s="13" t="s">
        <v>912</v>
      </c>
      <c r="C255" s="36" t="s">
        <v>913</v>
      </c>
      <c r="D255" s="35" t="s">
        <v>914</v>
      </c>
      <c r="E255" s="11" t="s">
        <v>16</v>
      </c>
      <c r="F255" s="9">
        <v>1</v>
      </c>
      <c r="G255" s="47" t="s">
        <v>915</v>
      </c>
      <c r="H255" s="10">
        <v>2</v>
      </c>
      <c r="I255" s="12">
        <v>33.1</v>
      </c>
      <c r="J255" s="28">
        <v>4</v>
      </c>
      <c r="K255" s="57">
        <v>9</v>
      </c>
      <c r="L255" s="12">
        <v>38.064999999999998</v>
      </c>
      <c r="M255" s="29">
        <f t="shared" si="19"/>
        <v>46.819949999999999</v>
      </c>
      <c r="N255" s="28">
        <f t="shared" si="16"/>
        <v>342.58499999999998</v>
      </c>
    </row>
    <row r="256" spans="1:14" s="30" customFormat="1" ht="63.75">
      <c r="A256" s="9" t="s">
        <v>916</v>
      </c>
      <c r="B256" s="13" t="s">
        <v>912</v>
      </c>
      <c r="C256" s="36" t="s">
        <v>913</v>
      </c>
      <c r="D256" s="35" t="s">
        <v>917</v>
      </c>
      <c r="E256" s="11" t="s">
        <v>16</v>
      </c>
      <c r="F256" s="9">
        <v>1</v>
      </c>
      <c r="G256" s="47" t="s">
        <v>918</v>
      </c>
      <c r="H256" s="10">
        <v>2</v>
      </c>
      <c r="I256" s="12">
        <v>36.61</v>
      </c>
      <c r="J256" s="28">
        <v>4</v>
      </c>
      <c r="K256" s="57">
        <v>8</v>
      </c>
      <c r="L256" s="12">
        <v>42.101499999999994</v>
      </c>
      <c r="M256" s="29">
        <f t="shared" si="19"/>
        <v>51.78484499999999</v>
      </c>
      <c r="N256" s="28">
        <f t="shared" ref="N256:N262" si="20">L256*K256</f>
        <v>336.81199999999995</v>
      </c>
    </row>
    <row r="257" spans="1:15" ht="42" customHeight="1">
      <c r="A257" s="9" t="s">
        <v>919</v>
      </c>
      <c r="B257" s="35" t="s">
        <v>920</v>
      </c>
      <c r="C257" s="178" t="s">
        <v>921</v>
      </c>
      <c r="D257" s="178"/>
      <c r="E257" s="11" t="s">
        <v>16</v>
      </c>
      <c r="F257" s="9">
        <v>1</v>
      </c>
      <c r="G257" s="47" t="s">
        <v>922</v>
      </c>
      <c r="H257" s="10">
        <v>2</v>
      </c>
      <c r="I257" s="12">
        <v>158.97999999999999</v>
      </c>
      <c r="J257" s="28">
        <v>2</v>
      </c>
      <c r="K257" s="57">
        <v>2</v>
      </c>
      <c r="L257" s="12">
        <v>182.82699999999997</v>
      </c>
      <c r="M257" s="23">
        <f t="shared" si="19"/>
        <v>224.87720999999996</v>
      </c>
      <c r="N257" s="28">
        <f t="shared" si="20"/>
        <v>365.65399999999994</v>
      </c>
    </row>
    <row r="258" spans="1:15" ht="28.5" customHeight="1">
      <c r="A258" s="9" t="s">
        <v>923</v>
      </c>
      <c r="B258" s="35" t="s">
        <v>920</v>
      </c>
      <c r="C258" s="178" t="s">
        <v>924</v>
      </c>
      <c r="D258" s="178"/>
      <c r="E258" s="11" t="s">
        <v>16</v>
      </c>
      <c r="F258" s="9">
        <v>1</v>
      </c>
      <c r="G258" s="47" t="s">
        <v>925</v>
      </c>
      <c r="H258" s="10">
        <v>2</v>
      </c>
      <c r="I258" s="12">
        <v>156.72</v>
      </c>
      <c r="J258" s="28">
        <v>4</v>
      </c>
      <c r="K258" s="57">
        <v>3</v>
      </c>
      <c r="L258" s="12">
        <v>180.22799999999998</v>
      </c>
      <c r="M258" s="23">
        <f t="shared" si="19"/>
        <v>221.68043999999998</v>
      </c>
      <c r="N258" s="28">
        <f t="shared" si="20"/>
        <v>540.68399999999997</v>
      </c>
    </row>
    <row r="259" spans="1:15" s="30" customFormat="1" ht="102">
      <c r="A259" s="9" t="s">
        <v>926</v>
      </c>
      <c r="B259" s="13" t="s">
        <v>927</v>
      </c>
      <c r="C259" s="36" t="s">
        <v>928</v>
      </c>
      <c r="D259" s="35" t="s">
        <v>929</v>
      </c>
      <c r="E259" s="11" t="s">
        <v>16</v>
      </c>
      <c r="F259" s="9">
        <v>1</v>
      </c>
      <c r="G259" s="70" t="s">
        <v>930</v>
      </c>
      <c r="H259" s="10">
        <v>1</v>
      </c>
      <c r="I259" s="12">
        <v>243.73</v>
      </c>
      <c r="J259" s="28">
        <v>1</v>
      </c>
      <c r="K259" s="57">
        <v>1</v>
      </c>
      <c r="L259" s="12">
        <v>280.28949999999998</v>
      </c>
      <c r="M259" s="29">
        <f t="shared" si="19"/>
        <v>344.75608499999998</v>
      </c>
      <c r="N259" s="28">
        <f t="shared" si="20"/>
        <v>280.28949999999998</v>
      </c>
    </row>
    <row r="260" spans="1:15" s="30" customFormat="1" ht="54" customHeight="1">
      <c r="A260" s="9" t="s">
        <v>931</v>
      </c>
      <c r="B260" s="35" t="s">
        <v>932</v>
      </c>
      <c r="C260" s="178" t="s">
        <v>933</v>
      </c>
      <c r="D260" s="178"/>
      <c r="E260" s="11" t="s">
        <v>16</v>
      </c>
      <c r="F260" s="9">
        <v>1</v>
      </c>
      <c r="G260" s="9" t="s">
        <v>934</v>
      </c>
      <c r="H260" s="10">
        <v>2</v>
      </c>
      <c r="I260" s="12">
        <v>45.14</v>
      </c>
      <c r="J260" s="28">
        <v>2</v>
      </c>
      <c r="K260" s="57">
        <v>2</v>
      </c>
      <c r="L260" s="12">
        <v>51.910999999999994</v>
      </c>
      <c r="M260" s="29">
        <f>L260*1.23</f>
        <v>63.850529999999992</v>
      </c>
      <c r="N260" s="28">
        <f t="shared" si="20"/>
        <v>103.82199999999999</v>
      </c>
    </row>
    <row r="261" spans="1:15" s="30" customFormat="1" ht="32.25" customHeight="1">
      <c r="A261" s="9" t="s">
        <v>935</v>
      </c>
      <c r="B261" s="35" t="s">
        <v>936</v>
      </c>
      <c r="C261" s="178" t="s">
        <v>937</v>
      </c>
      <c r="D261" s="178"/>
      <c r="E261" s="11" t="s">
        <v>16</v>
      </c>
      <c r="F261" s="9">
        <v>1</v>
      </c>
      <c r="G261" s="47" t="s">
        <v>938</v>
      </c>
      <c r="H261" s="10">
        <v>2</v>
      </c>
      <c r="I261" s="12">
        <v>45.64</v>
      </c>
      <c r="J261" s="28">
        <v>1</v>
      </c>
      <c r="K261" s="57">
        <v>3</v>
      </c>
      <c r="L261" s="12">
        <v>52.485999999999997</v>
      </c>
      <c r="M261" s="29">
        <f>L261*1.23</f>
        <v>64.557779999999994</v>
      </c>
      <c r="N261" s="28">
        <f t="shared" si="20"/>
        <v>157.458</v>
      </c>
    </row>
    <row r="262" spans="1:15" s="30" customFormat="1" ht="40.5" customHeight="1">
      <c r="A262" s="9" t="s">
        <v>939</v>
      </c>
      <c r="B262" s="37" t="s">
        <v>940</v>
      </c>
      <c r="C262" s="181" t="s">
        <v>941</v>
      </c>
      <c r="D262" s="181"/>
      <c r="E262" s="9" t="s">
        <v>16</v>
      </c>
      <c r="F262" s="9">
        <v>1</v>
      </c>
      <c r="G262" s="47" t="s">
        <v>942</v>
      </c>
      <c r="H262" s="10">
        <v>2</v>
      </c>
      <c r="I262" s="12">
        <v>100.8</v>
      </c>
      <c r="J262" s="28">
        <v>1</v>
      </c>
      <c r="K262" s="57">
        <v>3</v>
      </c>
      <c r="L262" s="12">
        <v>115.91999999999999</v>
      </c>
      <c r="M262" s="29">
        <f>L262*1.23</f>
        <v>142.58159999999998</v>
      </c>
      <c r="N262" s="28">
        <f t="shared" si="20"/>
        <v>347.76</v>
      </c>
    </row>
    <row r="263" spans="1:15" ht="15.75">
      <c r="H263" s="182"/>
      <c r="I263" s="182"/>
      <c r="L263" s="204" t="s">
        <v>943</v>
      </c>
      <c r="M263" s="205"/>
      <c r="N263" s="45">
        <f>SUM(N3:N262)</f>
        <v>112722.12299999998</v>
      </c>
    </row>
    <row r="264" spans="1:15" ht="15.75">
      <c r="H264" s="180"/>
      <c r="I264" s="180"/>
      <c r="L264" s="202" t="s">
        <v>944</v>
      </c>
      <c r="M264" s="202"/>
      <c r="N264" s="46">
        <f>N265-N263</f>
        <v>25926.08829</v>
      </c>
    </row>
    <row r="265" spans="1:15" ht="15.75">
      <c r="H265" s="180"/>
      <c r="I265" s="180"/>
      <c r="L265" s="203" t="s">
        <v>945</v>
      </c>
      <c r="M265" s="203"/>
      <c r="N265" s="46">
        <f>N263*1.23</f>
        <v>138648.21128999998</v>
      </c>
    </row>
    <row r="266" spans="1:15" s="20" customFormat="1" ht="15">
      <c r="A266" s="1"/>
      <c r="C266" s="1"/>
      <c r="G266" s="1"/>
      <c r="J266" s="1"/>
      <c r="K266" s="59"/>
      <c r="L266" s="204" t="s">
        <v>946</v>
      </c>
      <c r="M266" s="205"/>
      <c r="N266" s="45">
        <f>N263/4.1749</f>
        <v>26999.957603774936</v>
      </c>
    </row>
    <row r="267" spans="1:15" s="20" customFormat="1">
      <c r="A267" s="1"/>
      <c r="C267" s="1"/>
      <c r="G267" s="21"/>
      <c r="J267" s="1"/>
      <c r="K267" s="59"/>
      <c r="L267" s="1"/>
      <c r="M267" s="1"/>
      <c r="N267" s="1"/>
    </row>
    <row r="268" spans="1:15" s="20" customFormat="1">
      <c r="A268" s="1"/>
      <c r="C268" s="1"/>
      <c r="G268" s="21"/>
      <c r="J268" s="1"/>
      <c r="K268" s="59"/>
      <c r="L268" s="1"/>
      <c r="M268" s="1"/>
      <c r="N268" s="1"/>
    </row>
    <row r="269" spans="1:15" ht="63.75">
      <c r="A269" s="50"/>
      <c r="B269" s="48" t="s">
        <v>947</v>
      </c>
      <c r="C269" s="52" t="s">
        <v>948</v>
      </c>
      <c r="D269" s="52"/>
      <c r="E269" s="50" t="s">
        <v>16</v>
      </c>
      <c r="F269" s="50">
        <v>1</v>
      </c>
      <c r="G269" s="50" t="s">
        <v>949</v>
      </c>
      <c r="H269" s="50"/>
      <c r="I269" s="50"/>
      <c r="J269" s="50"/>
      <c r="K269" s="57">
        <v>1</v>
      </c>
      <c r="L269" s="51">
        <v>100.93</v>
      </c>
      <c r="M269" s="53">
        <f t="shared" ref="M269:M300" si="21">L269*1.23</f>
        <v>124.1439</v>
      </c>
      <c r="N269" s="54">
        <f t="shared" ref="N269:N300" si="22">L269*K269</f>
        <v>100.93</v>
      </c>
    </row>
    <row r="270" spans="1:15" ht="51.75" customHeight="1">
      <c r="A270" s="9"/>
      <c r="B270" s="37" t="s">
        <v>950</v>
      </c>
      <c r="C270" s="37" t="s">
        <v>951</v>
      </c>
      <c r="D270" s="37"/>
      <c r="E270" s="50" t="s">
        <v>639</v>
      </c>
      <c r="F270" s="9" t="s">
        <v>952</v>
      </c>
      <c r="G270" s="47" t="s">
        <v>953</v>
      </c>
      <c r="H270" s="10"/>
      <c r="I270" s="12"/>
      <c r="J270" s="28"/>
      <c r="K270" s="57">
        <v>3</v>
      </c>
      <c r="L270" s="12">
        <v>256.93</v>
      </c>
      <c r="M270" s="53">
        <f t="shared" si="21"/>
        <v>316.02390000000003</v>
      </c>
      <c r="N270" s="54">
        <f t="shared" si="22"/>
        <v>770.79</v>
      </c>
      <c r="O270" s="49"/>
    </row>
    <row r="271" spans="1:15" ht="173.25" customHeight="1">
      <c r="A271" s="50"/>
      <c r="B271" s="55" t="s">
        <v>954</v>
      </c>
      <c r="C271" s="52" t="s">
        <v>955</v>
      </c>
      <c r="D271" s="52" t="s">
        <v>956</v>
      </c>
      <c r="E271" s="50" t="s">
        <v>16</v>
      </c>
      <c r="F271" s="50">
        <v>1</v>
      </c>
      <c r="G271" s="50" t="s">
        <v>957</v>
      </c>
      <c r="H271" s="50"/>
      <c r="I271" s="50"/>
      <c r="J271" s="50"/>
      <c r="K271" s="60">
        <v>1</v>
      </c>
      <c r="L271" s="51">
        <v>1342.43</v>
      </c>
      <c r="M271" s="53">
        <f t="shared" si="21"/>
        <v>1651.1889000000001</v>
      </c>
      <c r="N271" s="54">
        <f t="shared" si="22"/>
        <v>1342.43</v>
      </c>
    </row>
    <row r="272" spans="1:15" ht="127.5">
      <c r="A272" s="50"/>
      <c r="B272" s="48" t="s">
        <v>958</v>
      </c>
      <c r="C272" s="52" t="s">
        <v>959</v>
      </c>
      <c r="D272" s="52" t="s">
        <v>960</v>
      </c>
      <c r="E272" s="50" t="s">
        <v>16</v>
      </c>
      <c r="F272" s="50">
        <v>1</v>
      </c>
      <c r="G272" s="50" t="s">
        <v>961</v>
      </c>
      <c r="H272" s="50"/>
      <c r="I272" s="50"/>
      <c r="J272" s="50"/>
      <c r="K272" s="60">
        <v>1</v>
      </c>
      <c r="L272" s="51">
        <v>215.41</v>
      </c>
      <c r="M272" s="53">
        <f t="shared" si="21"/>
        <v>264.95429999999999</v>
      </c>
      <c r="N272" s="54">
        <f t="shared" si="22"/>
        <v>215.41</v>
      </c>
    </row>
    <row r="273" spans="1:15" ht="51">
      <c r="A273" s="50"/>
      <c r="B273" s="48" t="s">
        <v>962</v>
      </c>
      <c r="C273" s="52" t="s">
        <v>963</v>
      </c>
      <c r="D273" s="52" t="s">
        <v>964</v>
      </c>
      <c r="E273" s="50" t="s">
        <v>16</v>
      </c>
      <c r="F273" s="50">
        <v>1</v>
      </c>
      <c r="G273" s="50" t="s">
        <v>965</v>
      </c>
      <c r="H273" s="50"/>
      <c r="I273" s="50"/>
      <c r="J273" s="50"/>
      <c r="K273" s="60">
        <v>3</v>
      </c>
      <c r="L273" s="51">
        <v>363.42</v>
      </c>
      <c r="M273" s="53">
        <f t="shared" si="21"/>
        <v>447.00659999999999</v>
      </c>
      <c r="N273" s="54">
        <f t="shared" si="22"/>
        <v>1090.26</v>
      </c>
    </row>
    <row r="274" spans="1:15" ht="191.25">
      <c r="A274" s="50"/>
      <c r="B274" s="55" t="s">
        <v>529</v>
      </c>
      <c r="C274" s="52" t="s">
        <v>966</v>
      </c>
      <c r="D274" s="52"/>
      <c r="E274" s="50" t="s">
        <v>16</v>
      </c>
      <c r="F274" s="50">
        <v>100</v>
      </c>
      <c r="G274" s="64" t="s">
        <v>967</v>
      </c>
      <c r="H274" s="50"/>
      <c r="I274" s="50"/>
      <c r="J274" s="50"/>
      <c r="K274" s="60">
        <v>2</v>
      </c>
      <c r="L274" s="51">
        <v>84.49</v>
      </c>
      <c r="M274" s="53">
        <f t="shared" si="21"/>
        <v>103.92269999999999</v>
      </c>
      <c r="N274" s="54">
        <f t="shared" si="22"/>
        <v>168.98</v>
      </c>
    </row>
    <row r="275" spans="1:15" ht="63.75">
      <c r="A275" s="50"/>
      <c r="B275" s="55" t="s">
        <v>361</v>
      </c>
      <c r="C275" s="52" t="s">
        <v>968</v>
      </c>
      <c r="D275" s="52" t="s">
        <v>969</v>
      </c>
      <c r="E275" s="50" t="s">
        <v>16</v>
      </c>
      <c r="F275" s="50">
        <v>1</v>
      </c>
      <c r="G275" s="50" t="s">
        <v>970</v>
      </c>
      <c r="H275" s="50"/>
      <c r="I275" s="50"/>
      <c r="J275" s="50"/>
      <c r="K275" s="60">
        <v>10</v>
      </c>
      <c r="L275" s="51">
        <v>21.2</v>
      </c>
      <c r="M275" s="53">
        <f t="shared" si="21"/>
        <v>26.076000000000001</v>
      </c>
      <c r="N275" s="54">
        <f t="shared" si="22"/>
        <v>212</v>
      </c>
    </row>
    <row r="276" spans="1:15" ht="25.5">
      <c r="A276" s="50"/>
      <c r="B276" s="55" t="s">
        <v>971</v>
      </c>
      <c r="C276" s="52" t="s">
        <v>972</v>
      </c>
      <c r="D276" s="52"/>
      <c r="E276" s="50" t="s">
        <v>16</v>
      </c>
      <c r="F276" s="50">
        <v>5</v>
      </c>
      <c r="G276" s="64" t="s">
        <v>973</v>
      </c>
      <c r="H276" s="50"/>
      <c r="I276" s="50"/>
      <c r="J276" s="50"/>
      <c r="K276" s="60">
        <v>3</v>
      </c>
      <c r="L276" s="51">
        <v>77.23</v>
      </c>
      <c r="M276" s="53">
        <f t="shared" si="21"/>
        <v>94.992900000000006</v>
      </c>
      <c r="N276" s="54">
        <f t="shared" si="22"/>
        <v>231.69</v>
      </c>
      <c r="O276" s="2">
        <v>49.6</v>
      </c>
    </row>
    <row r="277" spans="1:15" ht="47.25" customHeight="1">
      <c r="A277" s="50"/>
      <c r="B277" s="55" t="s">
        <v>801</v>
      </c>
      <c r="C277" s="52" t="s">
        <v>972</v>
      </c>
      <c r="D277" s="52"/>
      <c r="E277" s="50" t="s">
        <v>16</v>
      </c>
      <c r="F277" s="50">
        <v>6</v>
      </c>
      <c r="G277" s="50" t="s">
        <v>974</v>
      </c>
      <c r="H277" s="50"/>
      <c r="I277" s="50"/>
      <c r="J277" s="50"/>
      <c r="K277" s="60">
        <v>3</v>
      </c>
      <c r="L277" s="51">
        <v>77.23</v>
      </c>
      <c r="M277" s="53">
        <f t="shared" si="21"/>
        <v>94.992900000000006</v>
      </c>
      <c r="N277" s="54">
        <f t="shared" si="22"/>
        <v>231.69</v>
      </c>
    </row>
    <row r="278" spans="1:15" ht="106.5" customHeight="1">
      <c r="A278" s="50"/>
      <c r="B278" s="55" t="s">
        <v>975</v>
      </c>
      <c r="C278" s="52" t="s">
        <v>976</v>
      </c>
      <c r="D278" s="52"/>
      <c r="E278" s="50" t="s">
        <v>16</v>
      </c>
      <c r="F278" s="50">
        <v>1</v>
      </c>
      <c r="G278" s="50" t="s">
        <v>977</v>
      </c>
      <c r="H278" s="50"/>
      <c r="I278" s="50"/>
      <c r="J278" s="50"/>
      <c r="K278" s="60">
        <v>2</v>
      </c>
      <c r="L278" s="51">
        <v>81.41</v>
      </c>
      <c r="M278" s="53">
        <f t="shared" si="21"/>
        <v>100.1343</v>
      </c>
      <c r="N278" s="54">
        <f t="shared" si="22"/>
        <v>162.82</v>
      </c>
    </row>
    <row r="279" spans="1:15" ht="25.5">
      <c r="A279" s="50"/>
      <c r="B279" s="55" t="s">
        <v>978</v>
      </c>
      <c r="C279" s="52" t="s">
        <v>979</v>
      </c>
      <c r="D279" s="52" t="s">
        <v>980</v>
      </c>
      <c r="E279" s="50" t="s">
        <v>16</v>
      </c>
      <c r="F279" s="50">
        <v>10</v>
      </c>
      <c r="G279" s="50" t="s">
        <v>479</v>
      </c>
      <c r="H279" s="50"/>
      <c r="I279" s="50"/>
      <c r="J279" s="50"/>
      <c r="K279" s="60">
        <v>2</v>
      </c>
      <c r="L279" s="51">
        <v>51.35</v>
      </c>
      <c r="M279" s="53">
        <f t="shared" si="21"/>
        <v>63.160499999999999</v>
      </c>
      <c r="N279" s="54">
        <f t="shared" si="22"/>
        <v>102.7</v>
      </c>
    </row>
    <row r="280" spans="1:15" ht="25.5">
      <c r="A280" s="50"/>
      <c r="B280" s="55" t="s">
        <v>978</v>
      </c>
      <c r="C280" s="52" t="s">
        <v>981</v>
      </c>
      <c r="D280" s="52" t="s">
        <v>982</v>
      </c>
      <c r="E280" s="50" t="s">
        <v>16</v>
      </c>
      <c r="F280" s="50">
        <v>10</v>
      </c>
      <c r="G280" s="50" t="s">
        <v>483</v>
      </c>
      <c r="H280" s="50"/>
      <c r="I280" s="50"/>
      <c r="J280" s="50"/>
      <c r="K280" s="60">
        <v>2</v>
      </c>
      <c r="L280" s="51">
        <v>57.61</v>
      </c>
      <c r="M280" s="53">
        <f t="shared" si="21"/>
        <v>70.860299999999995</v>
      </c>
      <c r="N280" s="54">
        <f t="shared" si="22"/>
        <v>115.22</v>
      </c>
    </row>
    <row r="281" spans="1:15" ht="25.5">
      <c r="A281" s="50"/>
      <c r="B281" s="55" t="s">
        <v>978</v>
      </c>
      <c r="C281" s="52" t="s">
        <v>981</v>
      </c>
      <c r="D281" s="52" t="s">
        <v>983</v>
      </c>
      <c r="E281" s="50" t="s">
        <v>16</v>
      </c>
      <c r="F281" s="50">
        <v>10</v>
      </c>
      <c r="G281" s="50" t="s">
        <v>488</v>
      </c>
      <c r="H281" s="50"/>
      <c r="I281" s="50"/>
      <c r="J281" s="50"/>
      <c r="K281" s="60">
        <v>2</v>
      </c>
      <c r="L281" s="51">
        <v>60.95</v>
      </c>
      <c r="M281" s="53">
        <f t="shared" si="21"/>
        <v>74.968500000000006</v>
      </c>
      <c r="N281" s="54">
        <f t="shared" si="22"/>
        <v>121.9</v>
      </c>
    </row>
    <row r="282" spans="1:15" ht="25.5">
      <c r="A282" s="50"/>
      <c r="B282" s="55" t="s">
        <v>978</v>
      </c>
      <c r="C282" s="52" t="s">
        <v>981</v>
      </c>
      <c r="D282" s="52" t="s">
        <v>984</v>
      </c>
      <c r="E282" s="50" t="s">
        <v>16</v>
      </c>
      <c r="F282" s="50">
        <v>1</v>
      </c>
      <c r="G282" s="64" t="s">
        <v>495</v>
      </c>
      <c r="H282" s="50"/>
      <c r="I282" s="50"/>
      <c r="J282" s="50"/>
      <c r="K282" s="60">
        <v>25</v>
      </c>
      <c r="L282" s="51">
        <v>8.07</v>
      </c>
      <c r="M282" s="53">
        <f t="shared" si="21"/>
        <v>9.9260999999999999</v>
      </c>
      <c r="N282" s="54">
        <f t="shared" si="22"/>
        <v>201.75</v>
      </c>
    </row>
    <row r="283" spans="1:15" ht="63.75">
      <c r="A283" s="50"/>
      <c r="B283" s="55" t="s">
        <v>985</v>
      </c>
      <c r="C283" s="52" t="s">
        <v>986</v>
      </c>
      <c r="D283" s="52" t="s">
        <v>987</v>
      </c>
      <c r="E283" s="50" t="s">
        <v>16</v>
      </c>
      <c r="F283" s="50">
        <v>10</v>
      </c>
      <c r="G283" s="50" t="s">
        <v>988</v>
      </c>
      <c r="H283" s="50"/>
      <c r="I283" s="50"/>
      <c r="J283" s="50"/>
      <c r="K283" s="60">
        <v>2</v>
      </c>
      <c r="L283" s="51">
        <v>91.78</v>
      </c>
      <c r="M283" s="53">
        <f t="shared" si="21"/>
        <v>112.88939999999999</v>
      </c>
      <c r="N283" s="54">
        <f t="shared" si="22"/>
        <v>183.56</v>
      </c>
    </row>
    <row r="284" spans="1:15" ht="63.75">
      <c r="A284" s="50"/>
      <c r="B284" s="55" t="s">
        <v>989</v>
      </c>
      <c r="C284" s="52" t="s">
        <v>990</v>
      </c>
      <c r="D284" s="52" t="s">
        <v>987</v>
      </c>
      <c r="E284" s="50" t="s">
        <v>16</v>
      </c>
      <c r="F284" s="50">
        <v>1000</v>
      </c>
      <c r="G284" s="64" t="s">
        <v>991</v>
      </c>
      <c r="H284" s="50"/>
      <c r="I284" s="50"/>
      <c r="J284" s="50"/>
      <c r="K284" s="60">
        <v>6</v>
      </c>
      <c r="L284" s="51">
        <v>35.18</v>
      </c>
      <c r="M284" s="53">
        <f t="shared" si="21"/>
        <v>43.2714</v>
      </c>
      <c r="N284" s="54">
        <f t="shared" si="22"/>
        <v>211.07999999999998</v>
      </c>
    </row>
    <row r="285" spans="1:15" ht="38.25">
      <c r="A285" s="50"/>
      <c r="B285" s="55" t="s">
        <v>992</v>
      </c>
      <c r="C285" s="52" t="s">
        <v>993</v>
      </c>
      <c r="D285" s="52" t="s">
        <v>994</v>
      </c>
      <c r="E285" s="50" t="s">
        <v>16</v>
      </c>
      <c r="F285" s="50">
        <v>100</v>
      </c>
      <c r="G285" s="50" t="s">
        <v>995</v>
      </c>
      <c r="H285" s="50"/>
      <c r="I285" s="50"/>
      <c r="J285" s="50"/>
      <c r="K285" s="60">
        <v>1</v>
      </c>
      <c r="L285" s="51">
        <v>19.61</v>
      </c>
      <c r="M285" s="53">
        <f t="shared" si="21"/>
        <v>24.1203</v>
      </c>
      <c r="N285" s="54">
        <f t="shared" si="22"/>
        <v>19.61</v>
      </c>
    </row>
    <row r="286" spans="1:15" ht="38.25">
      <c r="A286" s="50"/>
      <c r="B286" s="55" t="s">
        <v>996</v>
      </c>
      <c r="C286" s="52" t="s">
        <v>997</v>
      </c>
      <c r="D286" s="52"/>
      <c r="E286" s="50" t="s">
        <v>16</v>
      </c>
      <c r="F286" s="50">
        <v>100</v>
      </c>
      <c r="G286" s="64" t="s">
        <v>998</v>
      </c>
      <c r="H286" s="50"/>
      <c r="I286" s="50"/>
      <c r="J286" s="50"/>
      <c r="K286" s="60">
        <v>41</v>
      </c>
      <c r="L286" s="51">
        <v>16.149999999999999</v>
      </c>
      <c r="M286" s="53">
        <f t="shared" si="21"/>
        <v>19.8645</v>
      </c>
      <c r="N286" s="54">
        <f t="shared" si="22"/>
        <v>662.15</v>
      </c>
    </row>
    <row r="287" spans="1:15">
      <c r="A287" s="50"/>
      <c r="B287" s="48" t="s">
        <v>999</v>
      </c>
      <c r="C287" s="62" t="s">
        <v>1000</v>
      </c>
      <c r="D287" s="48" t="s">
        <v>1001</v>
      </c>
      <c r="E287" s="50" t="s">
        <v>16</v>
      </c>
      <c r="F287" s="50">
        <v>1000</v>
      </c>
      <c r="G287" s="50" t="s">
        <v>1002</v>
      </c>
      <c r="H287" s="50"/>
      <c r="I287" s="50"/>
      <c r="J287" s="50"/>
      <c r="K287" s="60">
        <v>1</v>
      </c>
      <c r="L287" s="51">
        <v>73.73</v>
      </c>
      <c r="M287" s="51">
        <f t="shared" si="21"/>
        <v>90.687899999999999</v>
      </c>
      <c r="N287" s="51">
        <f t="shared" si="22"/>
        <v>73.73</v>
      </c>
    </row>
    <row r="288" spans="1:15" ht="63.75">
      <c r="A288" s="50"/>
      <c r="B288" s="55" t="s">
        <v>45</v>
      </c>
      <c r="C288" s="63" t="s">
        <v>1003</v>
      </c>
      <c r="D288" s="48" t="s">
        <v>1004</v>
      </c>
      <c r="E288" s="50" t="s">
        <v>16</v>
      </c>
      <c r="F288" s="50">
        <v>1</v>
      </c>
      <c r="G288" s="50" t="s">
        <v>1005</v>
      </c>
      <c r="H288" s="50"/>
      <c r="I288" s="50"/>
      <c r="J288" s="50"/>
      <c r="K288" s="60">
        <v>1</v>
      </c>
      <c r="L288" s="51">
        <v>29.13</v>
      </c>
      <c r="M288" s="51">
        <f t="shared" si="21"/>
        <v>35.829899999999995</v>
      </c>
      <c r="N288" s="51">
        <f t="shared" si="22"/>
        <v>29.13</v>
      </c>
    </row>
    <row r="289" spans="1:14" ht="38.25">
      <c r="A289" s="50"/>
      <c r="B289" s="55" t="s">
        <v>1006</v>
      </c>
      <c r="C289" s="63" t="s">
        <v>1007</v>
      </c>
      <c r="D289" s="55" t="s">
        <v>1008</v>
      </c>
      <c r="E289" s="50" t="s">
        <v>16</v>
      </c>
      <c r="F289" s="50">
        <v>1</v>
      </c>
      <c r="G289" s="50" t="s">
        <v>1009</v>
      </c>
      <c r="H289" s="50"/>
      <c r="I289" s="50"/>
      <c r="J289" s="50"/>
      <c r="K289" s="60">
        <v>2</v>
      </c>
      <c r="L289" s="51">
        <v>8.07</v>
      </c>
      <c r="M289" s="51">
        <f t="shared" si="21"/>
        <v>9.9260999999999999</v>
      </c>
      <c r="N289" s="51">
        <f t="shared" si="22"/>
        <v>16.14</v>
      </c>
    </row>
    <row r="290" spans="1:14" ht="76.5">
      <c r="A290" s="50"/>
      <c r="B290" s="55" t="s">
        <v>1010</v>
      </c>
      <c r="C290" s="63" t="s">
        <v>1011</v>
      </c>
      <c r="D290" s="55" t="s">
        <v>1012</v>
      </c>
      <c r="E290" s="50" t="s">
        <v>16</v>
      </c>
      <c r="F290" s="50">
        <v>1</v>
      </c>
      <c r="G290" s="50" t="s">
        <v>1013</v>
      </c>
      <c r="H290" s="50"/>
      <c r="I290" s="50"/>
      <c r="J290" s="50"/>
      <c r="K290" s="60">
        <v>1</v>
      </c>
      <c r="L290" s="51">
        <v>17.89</v>
      </c>
      <c r="M290" s="51">
        <f t="shared" si="21"/>
        <v>22.0047</v>
      </c>
      <c r="N290" s="51">
        <f t="shared" si="22"/>
        <v>17.89</v>
      </c>
    </row>
    <row r="291" spans="1:14" ht="51">
      <c r="A291" s="50"/>
      <c r="B291" s="55" t="s">
        <v>14</v>
      </c>
      <c r="C291" s="63" t="s">
        <v>1014</v>
      </c>
      <c r="D291" s="55" t="s">
        <v>1015</v>
      </c>
      <c r="E291" s="50" t="s">
        <v>16</v>
      </c>
      <c r="F291" s="50">
        <v>1</v>
      </c>
      <c r="G291" s="50" t="s">
        <v>1016</v>
      </c>
      <c r="H291" s="50"/>
      <c r="I291" s="50"/>
      <c r="J291" s="50"/>
      <c r="K291" s="60">
        <v>4</v>
      </c>
      <c r="L291" s="51">
        <v>56.52</v>
      </c>
      <c r="M291" s="51">
        <f t="shared" si="21"/>
        <v>69.519599999999997</v>
      </c>
      <c r="N291" s="51">
        <f t="shared" si="22"/>
        <v>226.08</v>
      </c>
    </row>
    <row r="292" spans="1:14" ht="51">
      <c r="A292" s="50"/>
      <c r="B292" s="55" t="s">
        <v>14</v>
      </c>
      <c r="C292" s="63" t="s">
        <v>1017</v>
      </c>
      <c r="D292" s="55" t="s">
        <v>1018</v>
      </c>
      <c r="E292" s="50" t="s">
        <v>16</v>
      </c>
      <c r="F292" s="50">
        <v>1</v>
      </c>
      <c r="G292" s="50" t="s">
        <v>1019</v>
      </c>
      <c r="H292" s="50"/>
      <c r="I292" s="50"/>
      <c r="J292" s="50"/>
      <c r="K292" s="60">
        <v>2</v>
      </c>
      <c r="L292" s="51">
        <v>33.74</v>
      </c>
      <c r="M292" s="51">
        <f t="shared" si="21"/>
        <v>41.5002</v>
      </c>
      <c r="N292" s="51">
        <f t="shared" si="22"/>
        <v>67.48</v>
      </c>
    </row>
    <row r="293" spans="1:14" ht="76.5">
      <c r="A293" s="50"/>
      <c r="B293" s="55" t="s">
        <v>341</v>
      </c>
      <c r="C293" s="63" t="s">
        <v>351</v>
      </c>
      <c r="D293" s="55" t="s">
        <v>1020</v>
      </c>
      <c r="E293" s="50" t="s">
        <v>16</v>
      </c>
      <c r="F293" s="50">
        <v>1</v>
      </c>
      <c r="G293" s="64" t="s">
        <v>1021</v>
      </c>
      <c r="H293" s="50"/>
      <c r="I293" s="50"/>
      <c r="J293" s="50"/>
      <c r="K293" s="60">
        <v>3</v>
      </c>
      <c r="L293" s="51">
        <v>16.43</v>
      </c>
      <c r="M293" s="51">
        <f t="shared" si="21"/>
        <v>20.2089</v>
      </c>
      <c r="N293" s="51">
        <f t="shared" si="22"/>
        <v>49.29</v>
      </c>
    </row>
    <row r="294" spans="1:14" ht="76.5">
      <c r="A294" s="50"/>
      <c r="B294" s="55" t="s">
        <v>341</v>
      </c>
      <c r="C294" s="63" t="s">
        <v>351</v>
      </c>
      <c r="D294" s="55" t="s">
        <v>1022</v>
      </c>
      <c r="E294" s="72" t="s">
        <v>16</v>
      </c>
      <c r="F294" s="72">
        <v>1</v>
      </c>
      <c r="G294" s="75" t="s">
        <v>1023</v>
      </c>
      <c r="H294" s="50"/>
      <c r="I294" s="50"/>
      <c r="J294" s="50"/>
      <c r="K294" s="60">
        <v>1</v>
      </c>
      <c r="L294" s="51">
        <v>16.43</v>
      </c>
      <c r="M294" s="51">
        <f t="shared" si="21"/>
        <v>20.2089</v>
      </c>
      <c r="N294" s="51">
        <f t="shared" si="22"/>
        <v>16.43</v>
      </c>
    </row>
    <row r="295" spans="1:14" ht="76.5">
      <c r="A295" s="50"/>
      <c r="B295" s="55" t="s">
        <v>341</v>
      </c>
      <c r="C295" s="63" t="s">
        <v>351</v>
      </c>
      <c r="D295" s="55" t="s">
        <v>1024</v>
      </c>
      <c r="E295" s="72" t="s">
        <v>16</v>
      </c>
      <c r="F295" s="72">
        <v>1</v>
      </c>
      <c r="G295" s="75" t="s">
        <v>1025</v>
      </c>
      <c r="H295" s="50"/>
      <c r="I295" s="50"/>
      <c r="J295" s="50"/>
      <c r="K295" s="60">
        <v>1</v>
      </c>
      <c r="L295" s="51">
        <v>16.43</v>
      </c>
      <c r="M295" s="51">
        <f t="shared" si="21"/>
        <v>20.2089</v>
      </c>
      <c r="N295" s="51">
        <f t="shared" si="22"/>
        <v>16.43</v>
      </c>
    </row>
    <row r="296" spans="1:14" ht="76.5">
      <c r="A296" s="50"/>
      <c r="B296" s="55" t="s">
        <v>341</v>
      </c>
      <c r="C296" s="63" t="s">
        <v>351</v>
      </c>
      <c r="D296" s="55" t="s">
        <v>1026</v>
      </c>
      <c r="E296" s="72" t="s">
        <v>16</v>
      </c>
      <c r="F296" s="72">
        <v>1</v>
      </c>
      <c r="G296" s="75" t="s">
        <v>1027</v>
      </c>
      <c r="H296" s="50"/>
      <c r="I296" s="50"/>
      <c r="J296" s="50"/>
      <c r="K296" s="60">
        <v>2</v>
      </c>
      <c r="L296" s="51">
        <v>16.43</v>
      </c>
      <c r="M296" s="51">
        <f t="shared" si="21"/>
        <v>20.2089</v>
      </c>
      <c r="N296" s="51">
        <f t="shared" si="22"/>
        <v>32.86</v>
      </c>
    </row>
    <row r="297" spans="1:14" ht="76.5">
      <c r="A297" s="50"/>
      <c r="B297" s="55" t="s">
        <v>341</v>
      </c>
      <c r="C297" s="63" t="s">
        <v>351</v>
      </c>
      <c r="D297" s="55" t="s">
        <v>1028</v>
      </c>
      <c r="E297" s="50" t="s">
        <v>16</v>
      </c>
      <c r="F297" s="50">
        <v>1</v>
      </c>
      <c r="G297" s="50" t="s">
        <v>1029</v>
      </c>
      <c r="H297" s="50"/>
      <c r="I297" s="50"/>
      <c r="J297" s="50"/>
      <c r="K297" s="60">
        <v>4</v>
      </c>
      <c r="L297" s="51">
        <v>20.47</v>
      </c>
      <c r="M297" s="51">
        <f t="shared" si="21"/>
        <v>25.178099999999997</v>
      </c>
      <c r="N297" s="51">
        <f t="shared" si="22"/>
        <v>81.88</v>
      </c>
    </row>
    <row r="298" spans="1:14" ht="76.5">
      <c r="A298" s="50"/>
      <c r="B298" s="65" t="s">
        <v>45</v>
      </c>
      <c r="C298" s="66" t="s">
        <v>1030</v>
      </c>
      <c r="D298" s="65" t="s">
        <v>47</v>
      </c>
      <c r="E298" s="67" t="s">
        <v>16</v>
      </c>
      <c r="F298" s="67">
        <v>1</v>
      </c>
      <c r="G298" s="67" t="s">
        <v>1031</v>
      </c>
      <c r="H298" s="67"/>
      <c r="I298" s="67"/>
      <c r="J298" s="67"/>
      <c r="K298" s="68">
        <v>3</v>
      </c>
      <c r="L298" s="69">
        <v>29.13</v>
      </c>
      <c r="M298" s="69">
        <f t="shared" si="21"/>
        <v>35.829899999999995</v>
      </c>
      <c r="N298" s="69">
        <f t="shared" si="22"/>
        <v>87.39</v>
      </c>
    </row>
    <row r="299" spans="1:14" ht="25.5">
      <c r="A299" s="50"/>
      <c r="B299" s="63" t="s">
        <v>346</v>
      </c>
      <c r="C299" s="63" t="s">
        <v>347</v>
      </c>
      <c r="D299" s="48" t="s">
        <v>1032</v>
      </c>
      <c r="E299" s="50" t="s">
        <v>16</v>
      </c>
      <c r="F299" s="50">
        <v>1</v>
      </c>
      <c r="G299" s="50" t="s">
        <v>1033</v>
      </c>
      <c r="H299" s="50"/>
      <c r="I299" s="50"/>
      <c r="J299" s="50"/>
      <c r="K299" s="60">
        <v>2</v>
      </c>
      <c r="L299" s="51">
        <v>12.11</v>
      </c>
      <c r="M299" s="51">
        <f t="shared" si="21"/>
        <v>14.895299999999999</v>
      </c>
      <c r="N299" s="51">
        <f t="shared" si="22"/>
        <v>24.22</v>
      </c>
    </row>
    <row r="300" spans="1:14" ht="127.5">
      <c r="A300" s="50"/>
      <c r="B300" s="63" t="s">
        <v>1034</v>
      </c>
      <c r="C300" s="63" t="s">
        <v>1035</v>
      </c>
      <c r="D300" s="48" t="s">
        <v>1036</v>
      </c>
      <c r="E300" s="50" t="s">
        <v>16</v>
      </c>
      <c r="F300" s="50">
        <v>1</v>
      </c>
      <c r="G300" s="50" t="s">
        <v>1037</v>
      </c>
      <c r="H300" s="50"/>
      <c r="I300" s="50"/>
      <c r="J300" s="50"/>
      <c r="K300" s="60">
        <v>1</v>
      </c>
      <c r="L300" s="51">
        <v>237.08</v>
      </c>
      <c r="M300" s="51">
        <f t="shared" si="21"/>
        <v>291.60840000000002</v>
      </c>
      <c r="N300" s="51">
        <f t="shared" si="22"/>
        <v>237.08</v>
      </c>
    </row>
    <row r="301" spans="1:14" ht="140.25">
      <c r="A301" s="50"/>
      <c r="B301" s="63" t="s">
        <v>1038</v>
      </c>
      <c r="C301" s="63" t="s">
        <v>1039</v>
      </c>
      <c r="D301" s="48" t="s">
        <v>1040</v>
      </c>
      <c r="E301" s="50" t="s">
        <v>16</v>
      </c>
      <c r="F301" s="50">
        <v>1</v>
      </c>
      <c r="G301" s="50" t="s">
        <v>1041</v>
      </c>
      <c r="H301" s="50"/>
      <c r="I301" s="50"/>
      <c r="J301" s="50"/>
      <c r="K301" s="60">
        <v>1</v>
      </c>
      <c r="L301" s="51">
        <v>55.3</v>
      </c>
      <c r="M301" s="51">
        <f t="shared" ref="M301:M332" si="23">L301*1.23</f>
        <v>68.018999999999991</v>
      </c>
      <c r="N301" s="51">
        <f t="shared" ref="N301:N332" si="24">L301*K301</f>
        <v>55.3</v>
      </c>
    </row>
    <row r="302" spans="1:14" ht="127.5">
      <c r="A302" s="50"/>
      <c r="B302" s="63" t="s">
        <v>1042</v>
      </c>
      <c r="C302" s="63" t="s">
        <v>1043</v>
      </c>
      <c r="D302" s="55" t="s">
        <v>1044</v>
      </c>
      <c r="E302" s="50" t="s">
        <v>16</v>
      </c>
      <c r="F302" s="50">
        <v>1</v>
      </c>
      <c r="G302" s="64" t="s">
        <v>1045</v>
      </c>
      <c r="H302" s="50"/>
      <c r="I302" s="50"/>
      <c r="J302" s="50"/>
      <c r="K302" s="60">
        <v>3</v>
      </c>
      <c r="L302" s="51">
        <v>644.4944999999999</v>
      </c>
      <c r="M302" s="51">
        <f t="shared" si="23"/>
        <v>792.72823499999981</v>
      </c>
      <c r="N302" s="51">
        <f t="shared" si="24"/>
        <v>1933.4834999999998</v>
      </c>
    </row>
    <row r="303" spans="1:14" ht="38.25">
      <c r="A303" s="50"/>
      <c r="B303" s="63" t="s">
        <v>1046</v>
      </c>
      <c r="C303" s="63" t="s">
        <v>1000</v>
      </c>
      <c r="D303" s="55" t="s">
        <v>1047</v>
      </c>
      <c r="E303" s="50" t="s">
        <v>16</v>
      </c>
      <c r="F303" s="50">
        <v>100</v>
      </c>
      <c r="G303" s="50" t="s">
        <v>1048</v>
      </c>
      <c r="H303" s="50"/>
      <c r="I303" s="50"/>
      <c r="J303" s="50"/>
      <c r="K303" s="60">
        <v>2</v>
      </c>
      <c r="L303" s="51">
        <v>82.94</v>
      </c>
      <c r="M303" s="51">
        <f t="shared" si="23"/>
        <v>102.0162</v>
      </c>
      <c r="N303" s="51">
        <f t="shared" si="24"/>
        <v>165.88</v>
      </c>
    </row>
    <row r="304" spans="1:14" ht="25.5">
      <c r="A304" s="50"/>
      <c r="B304" s="63" t="s">
        <v>14</v>
      </c>
      <c r="C304" s="63" t="s">
        <v>1049</v>
      </c>
      <c r="D304" s="55" t="s">
        <v>1050</v>
      </c>
      <c r="E304" s="50" t="s">
        <v>16</v>
      </c>
      <c r="F304" s="50">
        <v>1</v>
      </c>
      <c r="G304" s="50" t="s">
        <v>1051</v>
      </c>
      <c r="H304" s="50"/>
      <c r="I304" s="50"/>
      <c r="J304" s="50"/>
      <c r="K304" s="60">
        <v>2</v>
      </c>
      <c r="L304" s="51">
        <v>60.28</v>
      </c>
      <c r="M304" s="51">
        <f t="shared" si="23"/>
        <v>74.144400000000005</v>
      </c>
      <c r="N304" s="51">
        <f t="shared" si="24"/>
        <v>120.56</v>
      </c>
    </row>
    <row r="305" spans="1:14" ht="25.5">
      <c r="A305" s="50"/>
      <c r="B305" s="63" t="s">
        <v>14</v>
      </c>
      <c r="C305" s="63" t="s">
        <v>1049</v>
      </c>
      <c r="D305" s="55" t="s">
        <v>1052</v>
      </c>
      <c r="E305" s="50" t="s">
        <v>16</v>
      </c>
      <c r="F305" s="50">
        <v>1</v>
      </c>
      <c r="G305" s="50" t="s">
        <v>1053</v>
      </c>
      <c r="H305" s="50"/>
      <c r="I305" s="50"/>
      <c r="J305" s="50"/>
      <c r="K305" s="60">
        <v>2</v>
      </c>
      <c r="L305" s="51">
        <v>48.15</v>
      </c>
      <c r="M305" s="51">
        <f t="shared" si="23"/>
        <v>59.224499999999999</v>
      </c>
      <c r="N305" s="51">
        <f t="shared" si="24"/>
        <v>96.3</v>
      </c>
    </row>
    <row r="306" spans="1:14" ht="20.25" customHeight="1">
      <c r="A306" s="50"/>
      <c r="B306" s="63" t="s">
        <v>14</v>
      </c>
      <c r="C306" s="63" t="s">
        <v>1054</v>
      </c>
      <c r="D306" s="55" t="s">
        <v>1055</v>
      </c>
      <c r="E306" s="50" t="s">
        <v>16</v>
      </c>
      <c r="F306" s="50">
        <v>1</v>
      </c>
      <c r="G306" s="50" t="s">
        <v>1056</v>
      </c>
      <c r="H306" s="50"/>
      <c r="I306" s="50"/>
      <c r="J306" s="50"/>
      <c r="K306" s="60">
        <v>4</v>
      </c>
      <c r="L306" s="51">
        <v>49.31</v>
      </c>
      <c r="M306" s="51">
        <f t="shared" si="23"/>
        <v>60.651299999999999</v>
      </c>
      <c r="N306" s="51">
        <f t="shared" si="24"/>
        <v>197.24</v>
      </c>
    </row>
    <row r="307" spans="1:14" ht="38.25">
      <c r="A307" s="50"/>
      <c r="B307" s="63" t="s">
        <v>1057</v>
      </c>
      <c r="C307" s="63" t="s">
        <v>1058</v>
      </c>
      <c r="D307" s="55" t="s">
        <v>1059</v>
      </c>
      <c r="E307" s="50" t="s">
        <v>16</v>
      </c>
      <c r="F307" s="50">
        <v>5</v>
      </c>
      <c r="G307" s="64" t="s">
        <v>1060</v>
      </c>
      <c r="H307" s="50"/>
      <c r="I307" s="50"/>
      <c r="J307" s="50"/>
      <c r="K307" s="60">
        <v>3</v>
      </c>
      <c r="L307" s="51">
        <v>29.416999999999994</v>
      </c>
      <c r="M307" s="51">
        <f t="shared" si="23"/>
        <v>36.182909999999993</v>
      </c>
      <c r="N307" s="51">
        <f t="shared" si="24"/>
        <v>88.250999999999976</v>
      </c>
    </row>
    <row r="308" spans="1:14" ht="51">
      <c r="A308" s="50"/>
      <c r="B308" s="63" t="s">
        <v>651</v>
      </c>
      <c r="C308" s="63" t="s">
        <v>652</v>
      </c>
      <c r="D308" s="55" t="s">
        <v>1061</v>
      </c>
      <c r="E308" s="50" t="s">
        <v>639</v>
      </c>
      <c r="F308" s="50">
        <v>5</v>
      </c>
      <c r="G308" s="50" t="s">
        <v>1062</v>
      </c>
      <c r="H308" s="50"/>
      <c r="I308" s="50"/>
      <c r="J308" s="50"/>
      <c r="K308" s="60">
        <v>1</v>
      </c>
      <c r="L308" s="51">
        <v>243.66199999999998</v>
      </c>
      <c r="M308" s="51">
        <f t="shared" si="23"/>
        <v>299.70425999999998</v>
      </c>
      <c r="N308" s="51">
        <f t="shared" si="24"/>
        <v>243.66199999999998</v>
      </c>
    </row>
    <row r="309" spans="1:14" ht="31.5" customHeight="1">
      <c r="A309" s="50"/>
      <c r="B309" s="35" t="s">
        <v>1063</v>
      </c>
      <c r="C309" s="35" t="s">
        <v>1064</v>
      </c>
      <c r="D309" s="35" t="s">
        <v>1065</v>
      </c>
      <c r="E309" s="50" t="s">
        <v>16</v>
      </c>
      <c r="F309" s="50">
        <v>10</v>
      </c>
      <c r="G309" s="50" t="s">
        <v>1066</v>
      </c>
      <c r="H309" s="50"/>
      <c r="I309" s="50"/>
      <c r="J309" s="50"/>
      <c r="K309" s="60">
        <v>1</v>
      </c>
      <c r="L309" s="51">
        <v>16.149999999999999</v>
      </c>
      <c r="M309" s="51">
        <f t="shared" si="23"/>
        <v>19.8645</v>
      </c>
      <c r="N309" s="51">
        <f t="shared" si="24"/>
        <v>16.149999999999999</v>
      </c>
    </row>
    <row r="310" spans="1:14" ht="63.75">
      <c r="A310" s="50"/>
      <c r="B310" s="35" t="s">
        <v>1067</v>
      </c>
      <c r="C310" s="35" t="s">
        <v>1068</v>
      </c>
      <c r="D310" s="55" t="s">
        <v>1069</v>
      </c>
      <c r="E310" s="50" t="s">
        <v>16</v>
      </c>
      <c r="F310" s="50">
        <v>5</v>
      </c>
      <c r="G310" s="50" t="s">
        <v>1070</v>
      </c>
      <c r="H310" s="50"/>
      <c r="I310" s="50"/>
      <c r="J310" s="50"/>
      <c r="K310" s="60">
        <v>1</v>
      </c>
      <c r="L310" s="51">
        <v>257</v>
      </c>
      <c r="M310" s="51">
        <f t="shared" si="23"/>
        <v>316.11</v>
      </c>
      <c r="N310" s="51">
        <f t="shared" si="24"/>
        <v>257</v>
      </c>
    </row>
    <row r="311" spans="1:14" ht="38.25">
      <c r="A311" s="50"/>
      <c r="B311" s="35" t="s">
        <v>789</v>
      </c>
      <c r="C311" s="35" t="s">
        <v>1071</v>
      </c>
      <c r="D311" s="55" t="s">
        <v>1072</v>
      </c>
      <c r="E311" s="50" t="s">
        <v>1073</v>
      </c>
      <c r="F311" s="50">
        <v>1</v>
      </c>
      <c r="G311" s="50" t="s">
        <v>1074</v>
      </c>
      <c r="H311" s="50"/>
      <c r="I311" s="50"/>
      <c r="J311" s="50"/>
      <c r="K311" s="60">
        <v>1</v>
      </c>
      <c r="L311" s="51">
        <v>165.80699999999999</v>
      </c>
      <c r="M311" s="51">
        <f t="shared" si="23"/>
        <v>203.94260999999997</v>
      </c>
      <c r="N311" s="51">
        <f t="shared" si="24"/>
        <v>165.80699999999999</v>
      </c>
    </row>
    <row r="312" spans="1:14" ht="76.5">
      <c r="A312" s="50"/>
      <c r="B312" s="35" t="s">
        <v>376</v>
      </c>
      <c r="C312" s="35" t="s">
        <v>393</v>
      </c>
      <c r="D312" s="55" t="s">
        <v>1075</v>
      </c>
      <c r="E312" s="50" t="s">
        <v>16</v>
      </c>
      <c r="F312" s="50">
        <v>25</v>
      </c>
      <c r="G312" s="50" t="s">
        <v>1076</v>
      </c>
      <c r="H312" s="50"/>
      <c r="I312" s="50"/>
      <c r="J312" s="50"/>
      <c r="K312" s="60">
        <v>4</v>
      </c>
      <c r="L312" s="51">
        <v>74.393499999999989</v>
      </c>
      <c r="M312" s="51">
        <f t="shared" si="23"/>
        <v>91.504004999999978</v>
      </c>
      <c r="N312" s="51">
        <f t="shared" si="24"/>
        <v>297.57399999999996</v>
      </c>
    </row>
    <row r="313" spans="1:14" ht="51">
      <c r="A313" s="50"/>
      <c r="B313" s="35" t="s">
        <v>950</v>
      </c>
      <c r="C313" s="35" t="s">
        <v>1077</v>
      </c>
      <c r="D313" s="55" t="s">
        <v>1078</v>
      </c>
      <c r="E313" s="50" t="s">
        <v>633</v>
      </c>
      <c r="F313" s="50">
        <v>25</v>
      </c>
      <c r="G313" s="50" t="s">
        <v>1079</v>
      </c>
      <c r="H313" s="50"/>
      <c r="I313" s="50"/>
      <c r="J313" s="50"/>
      <c r="K313" s="60">
        <v>1</v>
      </c>
      <c r="L313" s="51">
        <v>456.48099999999994</v>
      </c>
      <c r="M313" s="51">
        <f t="shared" si="23"/>
        <v>561.47162999999989</v>
      </c>
      <c r="N313" s="51">
        <f t="shared" si="24"/>
        <v>456.48099999999994</v>
      </c>
    </row>
    <row r="314" spans="1:14" ht="89.25">
      <c r="A314" s="50"/>
      <c r="B314" s="35" t="s">
        <v>1080</v>
      </c>
      <c r="C314" s="35" t="s">
        <v>1081</v>
      </c>
      <c r="D314" s="55"/>
      <c r="E314" s="50" t="s">
        <v>16</v>
      </c>
      <c r="F314" s="50">
        <v>1</v>
      </c>
      <c r="G314" s="50" t="s">
        <v>1082</v>
      </c>
      <c r="H314" s="50"/>
      <c r="I314" s="50"/>
      <c r="J314" s="50"/>
      <c r="K314" s="60">
        <v>1</v>
      </c>
      <c r="L314" s="51">
        <v>68.569999999999993</v>
      </c>
      <c r="M314" s="51">
        <f t="shared" si="23"/>
        <v>84.341099999999997</v>
      </c>
      <c r="N314" s="51">
        <f t="shared" si="24"/>
        <v>68.569999999999993</v>
      </c>
    </row>
    <row r="315" spans="1:14" ht="242.25">
      <c r="A315" s="50"/>
      <c r="B315" s="35" t="s">
        <v>1042</v>
      </c>
      <c r="C315" s="35" t="s">
        <v>1083</v>
      </c>
      <c r="D315" s="55" t="s">
        <v>1084</v>
      </c>
      <c r="E315" s="50" t="s">
        <v>16</v>
      </c>
      <c r="F315" s="50">
        <v>1</v>
      </c>
      <c r="G315" s="50" t="s">
        <v>1085</v>
      </c>
      <c r="H315" s="50"/>
      <c r="I315" s="50"/>
      <c r="J315" s="50"/>
      <c r="K315" s="60">
        <v>1</v>
      </c>
      <c r="L315" s="51">
        <v>805.05</v>
      </c>
      <c r="M315" s="51">
        <f t="shared" si="23"/>
        <v>990.21149999999989</v>
      </c>
      <c r="N315" s="51">
        <f t="shared" si="24"/>
        <v>805.05</v>
      </c>
    </row>
    <row r="316" spans="1:14" ht="51">
      <c r="A316" s="50"/>
      <c r="B316" s="35" t="s">
        <v>1086</v>
      </c>
      <c r="C316" s="35" t="s">
        <v>1087</v>
      </c>
      <c r="D316" s="55" t="s">
        <v>1088</v>
      </c>
      <c r="E316" s="50" t="s">
        <v>16</v>
      </c>
      <c r="F316" s="50">
        <v>1000</v>
      </c>
      <c r="G316" s="50" t="s">
        <v>1089</v>
      </c>
      <c r="H316" s="50"/>
      <c r="I316" s="50"/>
      <c r="J316" s="50"/>
      <c r="K316" s="60">
        <v>2</v>
      </c>
      <c r="L316" s="51">
        <v>55.83</v>
      </c>
      <c r="M316" s="51">
        <f t="shared" si="23"/>
        <v>68.670900000000003</v>
      </c>
      <c r="N316" s="51">
        <f t="shared" si="24"/>
        <v>111.66</v>
      </c>
    </row>
    <row r="317" spans="1:14" ht="51">
      <c r="A317" s="50"/>
      <c r="B317" s="35" t="s">
        <v>1090</v>
      </c>
      <c r="C317" s="35" t="s">
        <v>1091</v>
      </c>
      <c r="D317" s="55"/>
      <c r="E317" s="50" t="s">
        <v>16</v>
      </c>
      <c r="F317" s="50">
        <v>1</v>
      </c>
      <c r="G317" s="64" t="s">
        <v>1092</v>
      </c>
      <c r="H317" s="50"/>
      <c r="I317" s="50"/>
      <c r="J317" s="50"/>
      <c r="K317" s="60">
        <v>4</v>
      </c>
      <c r="L317" s="51">
        <v>45.56</v>
      </c>
      <c r="M317" s="51">
        <f t="shared" si="23"/>
        <v>56.038800000000002</v>
      </c>
      <c r="N317" s="51">
        <f t="shared" si="24"/>
        <v>182.24</v>
      </c>
    </row>
    <row r="318" spans="1:14" ht="38.25">
      <c r="A318" s="50"/>
      <c r="B318" s="35" t="s">
        <v>1093</v>
      </c>
      <c r="C318" s="35" t="s">
        <v>1094</v>
      </c>
      <c r="D318" s="55" t="s">
        <v>1095</v>
      </c>
      <c r="E318" s="50" t="s">
        <v>16</v>
      </c>
      <c r="F318" s="50">
        <v>500</v>
      </c>
      <c r="G318" s="50" t="s">
        <v>1096</v>
      </c>
      <c r="H318" s="50"/>
      <c r="I318" s="50"/>
      <c r="J318" s="50"/>
      <c r="K318" s="60">
        <v>1</v>
      </c>
      <c r="L318" s="51">
        <v>42.88</v>
      </c>
      <c r="M318" s="51">
        <f t="shared" si="23"/>
        <v>52.742400000000004</v>
      </c>
      <c r="N318" s="51">
        <f t="shared" si="24"/>
        <v>42.88</v>
      </c>
    </row>
    <row r="319" spans="1:14" ht="63.75">
      <c r="A319" s="50"/>
      <c r="B319" s="35" t="s">
        <v>45</v>
      </c>
      <c r="C319" s="35" t="s">
        <v>1097</v>
      </c>
      <c r="D319" s="55" t="s">
        <v>884</v>
      </c>
      <c r="E319" s="50" t="s">
        <v>16</v>
      </c>
      <c r="F319" s="50">
        <v>1</v>
      </c>
      <c r="G319" s="50" t="s">
        <v>1098</v>
      </c>
      <c r="H319" s="50"/>
      <c r="I319" s="50"/>
      <c r="J319" s="50"/>
      <c r="K319" s="60">
        <v>1</v>
      </c>
      <c r="L319" s="51">
        <v>10.959499999999998</v>
      </c>
      <c r="M319" s="51">
        <f t="shared" si="23"/>
        <v>13.480184999999999</v>
      </c>
      <c r="N319" s="51">
        <f t="shared" si="24"/>
        <v>10.959499999999998</v>
      </c>
    </row>
    <row r="320" spans="1:14" ht="63.75">
      <c r="A320" s="50"/>
      <c r="B320" s="35" t="s">
        <v>45</v>
      </c>
      <c r="C320" s="35" t="s">
        <v>1099</v>
      </c>
      <c r="D320" s="55" t="s">
        <v>1100</v>
      </c>
      <c r="E320" s="50" t="s">
        <v>16</v>
      </c>
      <c r="F320" s="50">
        <v>1</v>
      </c>
      <c r="G320" s="50" t="s">
        <v>1101</v>
      </c>
      <c r="H320" s="50"/>
      <c r="I320" s="50"/>
      <c r="J320" s="50"/>
      <c r="K320" s="60">
        <v>1</v>
      </c>
      <c r="L320" s="51">
        <v>10.959499999999998</v>
      </c>
      <c r="M320" s="51">
        <f t="shared" si="23"/>
        <v>13.480184999999999</v>
      </c>
      <c r="N320" s="51">
        <f t="shared" si="24"/>
        <v>10.959499999999998</v>
      </c>
    </row>
    <row r="321" spans="1:14" ht="51">
      <c r="A321" s="50"/>
      <c r="B321" s="35" t="s">
        <v>1102</v>
      </c>
      <c r="C321" s="35" t="s">
        <v>1103</v>
      </c>
      <c r="D321" s="55"/>
      <c r="E321" s="50" t="s">
        <v>16</v>
      </c>
      <c r="F321" s="50">
        <v>1</v>
      </c>
      <c r="G321" s="50" t="s">
        <v>1104</v>
      </c>
      <c r="H321" s="50"/>
      <c r="I321" s="50"/>
      <c r="J321" s="50"/>
      <c r="K321" s="60">
        <v>1</v>
      </c>
      <c r="L321" s="51">
        <v>49.76</v>
      </c>
      <c r="M321" s="51">
        <f t="shared" si="23"/>
        <v>61.204799999999999</v>
      </c>
      <c r="N321" s="51">
        <f t="shared" si="24"/>
        <v>49.76</v>
      </c>
    </row>
    <row r="322" spans="1:14" ht="191.25">
      <c r="A322" s="50"/>
      <c r="B322" s="35" t="s">
        <v>702</v>
      </c>
      <c r="C322" s="35" t="s">
        <v>1105</v>
      </c>
      <c r="D322" s="55" t="s">
        <v>1106</v>
      </c>
      <c r="E322" s="50" t="s">
        <v>16</v>
      </c>
      <c r="F322" s="50">
        <v>100</v>
      </c>
      <c r="G322" s="64" t="s">
        <v>1107</v>
      </c>
      <c r="H322" s="50"/>
      <c r="I322" s="50"/>
      <c r="J322" s="50"/>
      <c r="K322" s="60">
        <v>10</v>
      </c>
      <c r="L322" s="51">
        <v>28.54</v>
      </c>
      <c r="M322" s="51">
        <f t="shared" si="23"/>
        <v>35.104199999999999</v>
      </c>
      <c r="N322" s="51">
        <f t="shared" si="24"/>
        <v>285.39999999999998</v>
      </c>
    </row>
    <row r="323" spans="1:14" ht="51">
      <c r="A323" s="50"/>
      <c r="B323" s="35" t="s">
        <v>475</v>
      </c>
      <c r="C323" s="35" t="s">
        <v>485</v>
      </c>
      <c r="D323" s="55" t="s">
        <v>1108</v>
      </c>
      <c r="E323" s="50" t="s">
        <v>16</v>
      </c>
      <c r="F323" s="50">
        <v>10</v>
      </c>
      <c r="G323" s="50" t="s">
        <v>1109</v>
      </c>
      <c r="H323" s="50"/>
      <c r="I323" s="50"/>
      <c r="J323" s="50"/>
      <c r="K323" s="60">
        <v>1</v>
      </c>
      <c r="L323" s="51">
        <v>31.43</v>
      </c>
      <c r="M323" s="51">
        <f t="shared" si="23"/>
        <v>38.658899999999996</v>
      </c>
      <c r="N323" s="51">
        <f t="shared" si="24"/>
        <v>31.43</v>
      </c>
    </row>
    <row r="324" spans="1:14" ht="63.75">
      <c r="A324" s="50"/>
      <c r="B324" s="35" t="s">
        <v>562</v>
      </c>
      <c r="C324" s="35" t="s">
        <v>563</v>
      </c>
      <c r="D324" s="55" t="s">
        <v>1110</v>
      </c>
      <c r="E324" s="50" t="s">
        <v>16</v>
      </c>
      <c r="F324" s="50">
        <v>100</v>
      </c>
      <c r="G324" s="50" t="s">
        <v>1111</v>
      </c>
      <c r="H324" s="50"/>
      <c r="I324" s="50"/>
      <c r="J324" s="50"/>
      <c r="K324" s="60">
        <v>9</v>
      </c>
      <c r="L324" s="51">
        <v>19.32</v>
      </c>
      <c r="M324" s="51">
        <f t="shared" si="23"/>
        <v>23.7636</v>
      </c>
      <c r="N324" s="51">
        <f t="shared" si="24"/>
        <v>173.88</v>
      </c>
    </row>
    <row r="325" spans="1:14" ht="165.75">
      <c r="A325" s="50"/>
      <c r="B325" s="35" t="s">
        <v>1112</v>
      </c>
      <c r="C325" s="35" t="s">
        <v>1113</v>
      </c>
      <c r="D325" s="55"/>
      <c r="E325" s="50" t="s">
        <v>16</v>
      </c>
      <c r="F325" s="50">
        <v>1</v>
      </c>
      <c r="G325" s="64" t="s">
        <v>1114</v>
      </c>
      <c r="H325" s="50"/>
      <c r="I325" s="50"/>
      <c r="J325" s="50"/>
      <c r="K325" s="60">
        <v>2</v>
      </c>
      <c r="L325" s="51">
        <v>290.61649999999997</v>
      </c>
      <c r="M325" s="51">
        <f t="shared" si="23"/>
        <v>357.45829499999996</v>
      </c>
      <c r="N325" s="51">
        <f t="shared" si="24"/>
        <v>581.23299999999995</v>
      </c>
    </row>
    <row r="326" spans="1:14" ht="51">
      <c r="A326" s="50"/>
      <c r="B326" s="35" t="s">
        <v>1115</v>
      </c>
      <c r="C326" s="35" t="s">
        <v>1116</v>
      </c>
      <c r="D326" s="55"/>
      <c r="E326" s="50" t="s">
        <v>16</v>
      </c>
      <c r="F326" s="50">
        <v>1</v>
      </c>
      <c r="G326" s="64" t="s">
        <v>1117</v>
      </c>
      <c r="H326" s="50"/>
      <c r="I326" s="50"/>
      <c r="J326" s="50"/>
      <c r="K326" s="60">
        <v>1</v>
      </c>
      <c r="L326" s="51">
        <v>25.67</v>
      </c>
      <c r="M326" s="51">
        <f t="shared" si="23"/>
        <v>31.574100000000001</v>
      </c>
      <c r="N326" s="51">
        <f t="shared" si="24"/>
        <v>25.67</v>
      </c>
    </row>
    <row r="327" spans="1:14" ht="76.5">
      <c r="A327" s="50"/>
      <c r="B327" s="35" t="s">
        <v>1118</v>
      </c>
      <c r="C327" s="35" t="s">
        <v>1119</v>
      </c>
      <c r="D327" s="55"/>
      <c r="E327" s="50" t="s">
        <v>16</v>
      </c>
      <c r="F327" s="50">
        <v>1</v>
      </c>
      <c r="G327" s="64" t="s">
        <v>1120</v>
      </c>
      <c r="H327" s="50"/>
      <c r="I327" s="50"/>
      <c r="J327" s="50"/>
      <c r="K327" s="60">
        <v>1</v>
      </c>
      <c r="L327" s="51">
        <v>29.7</v>
      </c>
      <c r="M327" s="51">
        <f t="shared" si="23"/>
        <v>36.530999999999999</v>
      </c>
      <c r="N327" s="51">
        <f t="shared" si="24"/>
        <v>29.7</v>
      </c>
    </row>
    <row r="328" spans="1:14" ht="102">
      <c r="A328" s="50"/>
      <c r="B328" s="35" t="s">
        <v>756</v>
      </c>
      <c r="C328" s="35" t="s">
        <v>1121</v>
      </c>
      <c r="D328" s="55"/>
      <c r="E328" s="50" t="s">
        <v>16</v>
      </c>
      <c r="F328" s="50">
        <v>1</v>
      </c>
      <c r="G328" s="64" t="s">
        <v>1122</v>
      </c>
      <c r="H328" s="50"/>
      <c r="I328" s="50"/>
      <c r="J328" s="50"/>
      <c r="K328" s="60">
        <v>4</v>
      </c>
      <c r="L328" s="51">
        <v>57.672499999999992</v>
      </c>
      <c r="M328" s="51">
        <f t="shared" si="23"/>
        <v>70.937174999999996</v>
      </c>
      <c r="N328" s="51">
        <f t="shared" si="24"/>
        <v>230.68999999999997</v>
      </c>
    </row>
    <row r="329" spans="1:14" ht="25.5">
      <c r="A329" s="50"/>
      <c r="B329" s="35" t="s">
        <v>1123</v>
      </c>
      <c r="C329" s="35" t="s">
        <v>1124</v>
      </c>
      <c r="D329" s="55" t="s">
        <v>1125</v>
      </c>
      <c r="E329" s="50" t="s">
        <v>16</v>
      </c>
      <c r="F329" s="50">
        <v>100</v>
      </c>
      <c r="G329" s="50" t="s">
        <v>1126</v>
      </c>
      <c r="H329" s="50"/>
      <c r="I329" s="50"/>
      <c r="J329" s="50"/>
      <c r="K329" s="60">
        <v>3</v>
      </c>
      <c r="L329" s="51">
        <v>110.15</v>
      </c>
      <c r="M329" s="51">
        <f t="shared" si="23"/>
        <v>135.4845</v>
      </c>
      <c r="N329" s="51">
        <f t="shared" si="24"/>
        <v>330.45000000000005</v>
      </c>
    </row>
    <row r="330" spans="1:14" ht="63.75">
      <c r="A330" s="50"/>
      <c r="B330" s="35" t="s">
        <v>1127</v>
      </c>
      <c r="C330" s="35" t="s">
        <v>1128</v>
      </c>
      <c r="D330" s="55"/>
      <c r="E330" s="50" t="s">
        <v>16</v>
      </c>
      <c r="F330" s="50">
        <v>1</v>
      </c>
      <c r="G330" s="50" t="s">
        <v>1129</v>
      </c>
      <c r="H330" s="50"/>
      <c r="I330" s="50"/>
      <c r="J330" s="50"/>
      <c r="K330" s="60">
        <v>2</v>
      </c>
      <c r="L330" s="51">
        <v>16.149999999999999</v>
      </c>
      <c r="M330" s="51">
        <f t="shared" si="23"/>
        <v>19.8645</v>
      </c>
      <c r="N330" s="51">
        <f t="shared" si="24"/>
        <v>32.299999999999997</v>
      </c>
    </row>
    <row r="331" spans="1:14" ht="51">
      <c r="A331" s="50"/>
      <c r="B331" s="35" t="s">
        <v>1130</v>
      </c>
      <c r="C331" s="35" t="s">
        <v>1131</v>
      </c>
      <c r="D331" s="55"/>
      <c r="E331" s="50" t="s">
        <v>774</v>
      </c>
      <c r="F331" s="50">
        <v>10</v>
      </c>
      <c r="G331" s="64" t="s">
        <v>1132</v>
      </c>
      <c r="H331" s="50"/>
      <c r="I331" s="50"/>
      <c r="J331" s="50"/>
      <c r="K331" s="60">
        <v>2</v>
      </c>
      <c r="L331" s="51">
        <v>50.17</v>
      </c>
      <c r="M331" s="51">
        <f t="shared" si="23"/>
        <v>61.709099999999999</v>
      </c>
      <c r="N331" s="51">
        <f t="shared" si="24"/>
        <v>100.34</v>
      </c>
    </row>
    <row r="332" spans="1:14" ht="59.25" customHeight="1">
      <c r="A332" s="50"/>
      <c r="B332" s="35" t="s">
        <v>1130</v>
      </c>
      <c r="C332" s="35" t="s">
        <v>1131</v>
      </c>
      <c r="D332" s="55"/>
      <c r="E332" s="50" t="s">
        <v>774</v>
      </c>
      <c r="F332" s="50">
        <v>100</v>
      </c>
      <c r="G332" s="50" t="s">
        <v>1133</v>
      </c>
      <c r="H332" s="50"/>
      <c r="I332" s="50"/>
      <c r="J332" s="50"/>
      <c r="K332" s="60">
        <v>1</v>
      </c>
      <c r="L332" s="51">
        <v>349.78</v>
      </c>
      <c r="M332" s="51">
        <f t="shared" si="23"/>
        <v>430.22939999999994</v>
      </c>
      <c r="N332" s="51">
        <f t="shared" si="24"/>
        <v>349.78</v>
      </c>
    </row>
    <row r="333" spans="1:14" ht="89.25">
      <c r="A333" s="50"/>
      <c r="B333" s="35" t="s">
        <v>58</v>
      </c>
      <c r="C333" s="35" t="s">
        <v>1134</v>
      </c>
      <c r="D333" s="55"/>
      <c r="E333" s="50" t="s">
        <v>16</v>
      </c>
      <c r="F333" s="50">
        <v>1</v>
      </c>
      <c r="G333" s="50" t="s">
        <v>1135</v>
      </c>
      <c r="H333" s="50"/>
      <c r="I333" s="50"/>
      <c r="J333" s="50"/>
      <c r="K333" s="60">
        <v>4</v>
      </c>
      <c r="L333" s="51">
        <v>53.92</v>
      </c>
      <c r="M333" s="51">
        <f t="shared" ref="M333:M341" si="25">L333*1.23</f>
        <v>66.321600000000004</v>
      </c>
      <c r="N333" s="51">
        <f t="shared" ref="N333:N341" si="26">L333*K333</f>
        <v>215.68</v>
      </c>
    </row>
    <row r="334" spans="1:14" ht="25.5">
      <c r="A334" s="50"/>
      <c r="B334" s="35" t="s">
        <v>252</v>
      </c>
      <c r="C334" s="35" t="s">
        <v>1136</v>
      </c>
      <c r="D334" s="55"/>
      <c r="E334" s="50" t="s">
        <v>16</v>
      </c>
      <c r="F334" s="50">
        <v>200</v>
      </c>
      <c r="G334" s="50" t="s">
        <v>1137</v>
      </c>
      <c r="H334" s="50"/>
      <c r="I334" s="50"/>
      <c r="J334" s="50"/>
      <c r="K334" s="60">
        <v>1</v>
      </c>
      <c r="L334" s="51">
        <v>75.84</v>
      </c>
      <c r="M334" s="51">
        <f t="shared" si="25"/>
        <v>93.283200000000008</v>
      </c>
      <c r="N334" s="51">
        <f t="shared" si="26"/>
        <v>75.84</v>
      </c>
    </row>
    <row r="335" spans="1:14" ht="38.25">
      <c r="A335" s="50"/>
      <c r="B335" s="35" t="s">
        <v>1138</v>
      </c>
      <c r="C335" s="35" t="s">
        <v>1139</v>
      </c>
      <c r="D335" s="55" t="s">
        <v>1140</v>
      </c>
      <c r="E335" s="50" t="s">
        <v>16</v>
      </c>
      <c r="F335" s="50">
        <v>5</v>
      </c>
      <c r="G335" s="50" t="s">
        <v>1141</v>
      </c>
      <c r="H335" s="50"/>
      <c r="I335" s="50"/>
      <c r="J335" s="50"/>
      <c r="K335" s="60">
        <v>1</v>
      </c>
      <c r="L335" s="51">
        <v>56.81</v>
      </c>
      <c r="M335" s="51">
        <f t="shared" si="25"/>
        <v>69.876300000000001</v>
      </c>
      <c r="N335" s="51">
        <f t="shared" si="26"/>
        <v>56.81</v>
      </c>
    </row>
    <row r="336" spans="1:14" ht="38.25">
      <c r="A336" s="50"/>
      <c r="B336" s="35" t="s">
        <v>1142</v>
      </c>
      <c r="C336" s="35" t="s">
        <v>1143</v>
      </c>
      <c r="D336" s="55"/>
      <c r="E336" s="50" t="s">
        <v>134</v>
      </c>
      <c r="F336" s="50">
        <v>1</v>
      </c>
      <c r="G336" s="50" t="s">
        <v>1144</v>
      </c>
      <c r="H336" s="50"/>
      <c r="I336" s="50"/>
      <c r="J336" s="50"/>
      <c r="K336" s="60">
        <v>1</v>
      </c>
      <c r="L336" s="51">
        <v>130.69</v>
      </c>
      <c r="M336" s="51">
        <f t="shared" si="25"/>
        <v>160.74869999999999</v>
      </c>
      <c r="N336" s="51">
        <f t="shared" si="26"/>
        <v>130.69</v>
      </c>
    </row>
    <row r="337" spans="1:15" ht="51">
      <c r="A337" s="50"/>
      <c r="B337" s="55" t="s">
        <v>475</v>
      </c>
      <c r="C337" s="72" t="s">
        <v>485</v>
      </c>
      <c r="D337" s="48" t="s">
        <v>1145</v>
      </c>
      <c r="E337" s="50" t="s">
        <v>16</v>
      </c>
      <c r="F337" s="50">
        <v>10</v>
      </c>
      <c r="G337" s="64" t="s">
        <v>1146</v>
      </c>
      <c r="H337" s="50"/>
      <c r="I337" s="50"/>
      <c r="J337" s="50"/>
      <c r="K337" s="60">
        <v>2</v>
      </c>
      <c r="L337" s="51">
        <v>39.5</v>
      </c>
      <c r="M337" s="51">
        <f t="shared" si="25"/>
        <v>48.585000000000001</v>
      </c>
      <c r="N337" s="73">
        <f t="shared" si="26"/>
        <v>79</v>
      </c>
      <c r="O337" s="71"/>
    </row>
    <row r="338" spans="1:15" ht="191.25">
      <c r="A338" s="50"/>
      <c r="B338" s="55" t="s">
        <v>529</v>
      </c>
      <c r="C338" s="72" t="s">
        <v>1147</v>
      </c>
      <c r="D338" s="48" t="s">
        <v>1148</v>
      </c>
      <c r="E338" s="50" t="s">
        <v>16</v>
      </c>
      <c r="F338" s="50">
        <v>100</v>
      </c>
      <c r="G338" s="50" t="s">
        <v>1149</v>
      </c>
      <c r="H338" s="50"/>
      <c r="I338" s="50"/>
      <c r="J338" s="50"/>
      <c r="K338" s="60">
        <v>1</v>
      </c>
      <c r="L338" s="51">
        <v>41.24</v>
      </c>
      <c r="M338" s="51">
        <f t="shared" si="25"/>
        <v>50.725200000000001</v>
      </c>
      <c r="N338" s="73">
        <f t="shared" si="26"/>
        <v>41.24</v>
      </c>
    </row>
    <row r="339" spans="1:15" ht="63.75">
      <c r="A339" s="50"/>
      <c r="B339" s="55" t="s">
        <v>562</v>
      </c>
      <c r="C339" s="72" t="s">
        <v>563</v>
      </c>
      <c r="D339" s="48" t="s">
        <v>1150</v>
      </c>
      <c r="E339" s="50" t="s">
        <v>16</v>
      </c>
      <c r="F339" s="50">
        <v>100</v>
      </c>
      <c r="G339" s="64" t="s">
        <v>1151</v>
      </c>
      <c r="H339" s="50"/>
      <c r="I339" s="50"/>
      <c r="J339" s="50"/>
      <c r="K339" s="60">
        <v>6</v>
      </c>
      <c r="L339" s="51">
        <v>19.32</v>
      </c>
      <c r="M339" s="51">
        <f t="shared" si="25"/>
        <v>23.7636</v>
      </c>
      <c r="N339" s="51">
        <f t="shared" si="26"/>
        <v>115.92</v>
      </c>
    </row>
    <row r="340" spans="1:15" ht="38.25">
      <c r="A340" s="50"/>
      <c r="B340" s="55" t="s">
        <v>1152</v>
      </c>
      <c r="C340" s="72" t="s">
        <v>1153</v>
      </c>
      <c r="D340" s="48" t="s">
        <v>1154</v>
      </c>
      <c r="E340" s="50" t="s">
        <v>16</v>
      </c>
      <c r="F340" s="50">
        <v>100</v>
      </c>
      <c r="G340" s="50" t="s">
        <v>1155</v>
      </c>
      <c r="H340" s="50"/>
      <c r="I340" s="50"/>
      <c r="J340" s="50"/>
      <c r="K340" s="60">
        <v>1</v>
      </c>
      <c r="L340" s="51">
        <v>29.42</v>
      </c>
      <c r="M340" s="51">
        <f t="shared" si="25"/>
        <v>36.186599999999999</v>
      </c>
      <c r="N340" s="51">
        <f t="shared" si="26"/>
        <v>29.42</v>
      </c>
    </row>
    <row r="341" spans="1:15" ht="38.25">
      <c r="A341" s="50"/>
      <c r="B341" s="55" t="s">
        <v>1152</v>
      </c>
      <c r="C341" s="72" t="s">
        <v>1153</v>
      </c>
      <c r="D341" s="48" t="s">
        <v>1156</v>
      </c>
      <c r="E341" s="50" t="s">
        <v>16</v>
      </c>
      <c r="F341" s="50">
        <v>1000</v>
      </c>
      <c r="G341" s="50" t="s">
        <v>1157</v>
      </c>
      <c r="H341" s="50"/>
      <c r="I341" s="50"/>
      <c r="J341" s="50"/>
      <c r="K341" s="60">
        <v>1</v>
      </c>
      <c r="L341" s="50">
        <v>126.02</v>
      </c>
      <c r="M341" s="51">
        <f t="shared" si="25"/>
        <v>155.00459999999998</v>
      </c>
      <c r="N341" s="51">
        <f t="shared" si="26"/>
        <v>126.02</v>
      </c>
    </row>
    <row r="342" spans="1:15" ht="38.25">
      <c r="A342" s="50"/>
      <c r="B342" s="55" t="s">
        <v>1158</v>
      </c>
      <c r="C342" s="72" t="s">
        <v>1159</v>
      </c>
      <c r="D342" s="48" t="s">
        <v>1160</v>
      </c>
      <c r="E342" s="50" t="s">
        <v>16</v>
      </c>
      <c r="F342" s="50">
        <v>10</v>
      </c>
      <c r="G342" s="50" t="s">
        <v>1161</v>
      </c>
      <c r="H342" s="50"/>
      <c r="I342" s="50"/>
      <c r="J342" s="50"/>
      <c r="K342" s="60">
        <v>1</v>
      </c>
      <c r="L342" s="50">
        <v>468.3</v>
      </c>
      <c r="M342" s="51">
        <f t="shared" ref="M342:M392" si="27">L342*1.23</f>
        <v>576.00900000000001</v>
      </c>
      <c r="N342" s="51">
        <f t="shared" ref="N342:N392" si="28">L342*K342</f>
        <v>468.3</v>
      </c>
    </row>
    <row r="343" spans="1:15" ht="51">
      <c r="A343" s="50"/>
      <c r="B343" s="55" t="s">
        <v>475</v>
      </c>
      <c r="C343" s="72" t="s">
        <v>485</v>
      </c>
      <c r="D343" s="48" t="s">
        <v>1162</v>
      </c>
      <c r="E343" s="50" t="s">
        <v>16</v>
      </c>
      <c r="F343" s="50">
        <v>10</v>
      </c>
      <c r="G343" s="50" t="s">
        <v>1163</v>
      </c>
      <c r="H343" s="50"/>
      <c r="I343" s="50"/>
      <c r="J343" s="50"/>
      <c r="K343" s="60">
        <v>1</v>
      </c>
      <c r="L343" s="51">
        <v>51.61</v>
      </c>
      <c r="M343" s="51">
        <f t="shared" si="27"/>
        <v>63.4803</v>
      </c>
      <c r="N343" s="51">
        <f t="shared" si="28"/>
        <v>51.61</v>
      </c>
    </row>
    <row r="344" spans="1:15" ht="51">
      <c r="A344" s="50"/>
      <c r="B344" s="55" t="s">
        <v>475</v>
      </c>
      <c r="C344" s="72" t="s">
        <v>485</v>
      </c>
      <c r="D344" s="48" t="s">
        <v>1164</v>
      </c>
      <c r="E344" s="50" t="s">
        <v>16</v>
      </c>
      <c r="F344" s="50">
        <v>10</v>
      </c>
      <c r="G344" s="50" t="s">
        <v>1165</v>
      </c>
      <c r="H344" s="50"/>
      <c r="I344" s="50"/>
      <c r="J344" s="50"/>
      <c r="K344" s="60">
        <v>2</v>
      </c>
      <c r="L344" s="51">
        <v>49.02</v>
      </c>
      <c r="M344" s="51">
        <f t="shared" si="27"/>
        <v>60.294600000000003</v>
      </c>
      <c r="N344" s="51">
        <f t="shared" si="28"/>
        <v>98.04</v>
      </c>
    </row>
    <row r="345" spans="1:15" ht="38.25">
      <c r="A345" s="50"/>
      <c r="B345" s="55" t="s">
        <v>847</v>
      </c>
      <c r="C345" s="72" t="s">
        <v>1166</v>
      </c>
      <c r="D345" s="48"/>
      <c r="E345" s="50" t="s">
        <v>16</v>
      </c>
      <c r="F345" s="50">
        <v>100</v>
      </c>
      <c r="G345" s="64" t="s">
        <v>1167</v>
      </c>
      <c r="H345" s="50"/>
      <c r="I345" s="50"/>
      <c r="J345" s="50"/>
      <c r="K345" s="60">
        <v>5</v>
      </c>
      <c r="L345" s="51">
        <v>35.18</v>
      </c>
      <c r="M345" s="51">
        <f t="shared" si="27"/>
        <v>43.2714</v>
      </c>
      <c r="N345" s="51">
        <f t="shared" si="28"/>
        <v>175.9</v>
      </c>
    </row>
    <row r="346" spans="1:15" ht="140.25">
      <c r="A346" s="50"/>
      <c r="B346" s="55" t="s">
        <v>1168</v>
      </c>
      <c r="C346" s="72" t="s">
        <v>1169</v>
      </c>
      <c r="D346" s="48" t="s">
        <v>1170</v>
      </c>
      <c r="E346" s="50" t="s">
        <v>16</v>
      </c>
      <c r="F346" s="50">
        <v>20</v>
      </c>
      <c r="G346" s="50" t="s">
        <v>1171</v>
      </c>
      <c r="H346" s="50"/>
      <c r="I346" s="50"/>
      <c r="J346" s="50"/>
      <c r="K346" s="60">
        <v>1</v>
      </c>
      <c r="L346" s="51">
        <v>68.92</v>
      </c>
      <c r="M346" s="51">
        <f t="shared" si="27"/>
        <v>84.771600000000007</v>
      </c>
      <c r="N346" s="51">
        <f t="shared" si="28"/>
        <v>68.92</v>
      </c>
    </row>
    <row r="347" spans="1:15" ht="51">
      <c r="A347" s="50"/>
      <c r="B347" s="55" t="s">
        <v>1172</v>
      </c>
      <c r="C347" s="72" t="s">
        <v>1173</v>
      </c>
      <c r="D347" s="48"/>
      <c r="E347" s="50" t="s">
        <v>16</v>
      </c>
      <c r="F347" s="50">
        <v>1</v>
      </c>
      <c r="G347" s="50" t="s">
        <v>1174</v>
      </c>
      <c r="H347" s="50"/>
      <c r="I347" s="50"/>
      <c r="J347" s="50"/>
      <c r="K347" s="60">
        <v>1</v>
      </c>
      <c r="L347" s="51">
        <v>36.33</v>
      </c>
      <c r="M347" s="51">
        <f t="shared" si="27"/>
        <v>44.685899999999997</v>
      </c>
      <c r="N347" s="51">
        <f t="shared" si="28"/>
        <v>36.33</v>
      </c>
    </row>
    <row r="348" spans="1:15" ht="51">
      <c r="A348" s="50"/>
      <c r="B348" s="55" t="s">
        <v>1175</v>
      </c>
      <c r="C348" s="72" t="s">
        <v>1176</v>
      </c>
      <c r="D348" s="48"/>
      <c r="E348" s="50" t="s">
        <v>16</v>
      </c>
      <c r="F348" s="50">
        <v>1</v>
      </c>
      <c r="G348" s="50" t="s">
        <v>1177</v>
      </c>
      <c r="H348" s="50"/>
      <c r="I348" s="50"/>
      <c r="J348" s="50"/>
      <c r="K348" s="60">
        <v>3</v>
      </c>
      <c r="L348" s="51">
        <v>291.94</v>
      </c>
      <c r="M348" s="51">
        <f t="shared" si="27"/>
        <v>359.08620000000002</v>
      </c>
      <c r="N348" s="51">
        <f t="shared" si="28"/>
        <v>875.81999999999994</v>
      </c>
    </row>
    <row r="349" spans="1:15" ht="229.5">
      <c r="A349" s="50"/>
      <c r="B349" s="55" t="s">
        <v>1178</v>
      </c>
      <c r="C349" s="72" t="s">
        <v>1179</v>
      </c>
      <c r="D349" s="48"/>
      <c r="E349" s="50" t="s">
        <v>16</v>
      </c>
      <c r="F349" s="50">
        <v>1</v>
      </c>
      <c r="G349" s="50" t="s">
        <v>1180</v>
      </c>
      <c r="H349" s="50"/>
      <c r="I349" s="50"/>
      <c r="J349" s="50"/>
      <c r="K349" s="60">
        <v>1</v>
      </c>
      <c r="L349" s="51">
        <v>899</v>
      </c>
      <c r="M349" s="51">
        <f t="shared" si="27"/>
        <v>1105.77</v>
      </c>
      <c r="N349" s="51">
        <f t="shared" si="28"/>
        <v>899</v>
      </c>
    </row>
    <row r="350" spans="1:15" ht="51">
      <c r="A350" s="50"/>
      <c r="B350" s="55" t="s">
        <v>1181</v>
      </c>
      <c r="C350" s="72" t="s">
        <v>1182</v>
      </c>
      <c r="D350" s="48"/>
      <c r="E350" s="50" t="s">
        <v>16</v>
      </c>
      <c r="F350" s="50">
        <v>1</v>
      </c>
      <c r="G350" s="50" t="s">
        <v>1183</v>
      </c>
      <c r="H350" s="50"/>
      <c r="I350" s="50"/>
      <c r="J350" s="50"/>
      <c r="K350" s="60">
        <v>1</v>
      </c>
      <c r="L350" s="51">
        <v>493.38</v>
      </c>
      <c r="M350" s="51">
        <f t="shared" si="27"/>
        <v>606.85739999999998</v>
      </c>
      <c r="N350" s="51">
        <f t="shared" si="28"/>
        <v>493.38</v>
      </c>
    </row>
    <row r="351" spans="1:15" ht="76.5">
      <c r="A351" s="50"/>
      <c r="B351" s="55" t="s">
        <v>1184</v>
      </c>
      <c r="C351" s="72" t="s">
        <v>1185</v>
      </c>
      <c r="D351" s="48" t="s">
        <v>1186</v>
      </c>
      <c r="E351" s="50" t="s">
        <v>16</v>
      </c>
      <c r="F351" s="50">
        <v>1</v>
      </c>
      <c r="G351" s="50" t="s">
        <v>1187</v>
      </c>
      <c r="H351" s="50"/>
      <c r="I351" s="50"/>
      <c r="J351" s="50"/>
      <c r="K351" s="60">
        <v>3</v>
      </c>
      <c r="L351" s="51">
        <v>303.91000000000003</v>
      </c>
      <c r="M351" s="51">
        <f t="shared" si="27"/>
        <v>373.80930000000001</v>
      </c>
      <c r="N351" s="51">
        <f t="shared" si="28"/>
        <v>911.73</v>
      </c>
    </row>
    <row r="352" spans="1:15" ht="38.25">
      <c r="A352" s="50"/>
      <c r="B352" s="55" t="s">
        <v>1188</v>
      </c>
      <c r="C352" s="72" t="s">
        <v>1189</v>
      </c>
      <c r="D352" s="55" t="s">
        <v>1190</v>
      </c>
      <c r="E352" s="50" t="s">
        <v>16</v>
      </c>
      <c r="F352" s="50">
        <v>1</v>
      </c>
      <c r="G352" s="50" t="s">
        <v>1191</v>
      </c>
      <c r="H352" s="50"/>
      <c r="I352" s="50"/>
      <c r="J352" s="50"/>
      <c r="K352" s="60">
        <v>1</v>
      </c>
      <c r="L352" s="51">
        <v>196.28</v>
      </c>
      <c r="M352" s="51">
        <f t="shared" si="27"/>
        <v>241.42439999999999</v>
      </c>
      <c r="N352" s="51">
        <f t="shared" si="28"/>
        <v>196.28</v>
      </c>
    </row>
    <row r="353" spans="1:14" ht="38.25">
      <c r="A353" s="50"/>
      <c r="B353" s="55" t="s">
        <v>448</v>
      </c>
      <c r="C353" s="72" t="s">
        <v>1192</v>
      </c>
      <c r="D353" s="55" t="s">
        <v>1193</v>
      </c>
      <c r="E353" s="72" t="s">
        <v>16</v>
      </c>
      <c r="F353" s="72">
        <v>100</v>
      </c>
      <c r="G353" s="72" t="s">
        <v>1194</v>
      </c>
      <c r="H353" s="50"/>
      <c r="I353" s="50"/>
      <c r="J353" s="50"/>
      <c r="K353" s="60">
        <v>1</v>
      </c>
      <c r="L353" s="51">
        <v>214.26</v>
      </c>
      <c r="M353" s="51">
        <f t="shared" si="27"/>
        <v>263.53979999999996</v>
      </c>
      <c r="N353" s="51">
        <f t="shared" si="28"/>
        <v>214.26</v>
      </c>
    </row>
    <row r="354" spans="1:14" ht="25.5">
      <c r="A354" s="50"/>
      <c r="B354" s="55" t="s">
        <v>1123</v>
      </c>
      <c r="C354" s="72" t="s">
        <v>1195</v>
      </c>
      <c r="D354" s="55" t="s">
        <v>1196</v>
      </c>
      <c r="E354" s="72" t="s">
        <v>16</v>
      </c>
      <c r="F354" s="72">
        <v>200</v>
      </c>
      <c r="G354" s="72" t="s">
        <v>1197</v>
      </c>
      <c r="H354" s="50"/>
      <c r="I354" s="50"/>
      <c r="J354" s="50"/>
      <c r="K354" s="60">
        <v>1</v>
      </c>
      <c r="L354" s="51">
        <v>194.36</v>
      </c>
      <c r="M354" s="51">
        <f t="shared" si="27"/>
        <v>239.06280000000001</v>
      </c>
      <c r="N354" s="51">
        <f t="shared" si="28"/>
        <v>194.36</v>
      </c>
    </row>
    <row r="355" spans="1:14" ht="76.5">
      <c r="A355" s="50"/>
      <c r="B355" s="55" t="s">
        <v>1198</v>
      </c>
      <c r="C355" s="72" t="s">
        <v>1199</v>
      </c>
      <c r="D355" s="55" t="s">
        <v>1200</v>
      </c>
      <c r="E355" s="72" t="s">
        <v>16</v>
      </c>
      <c r="F355" s="72">
        <v>100</v>
      </c>
      <c r="G355" s="72" t="s">
        <v>1201</v>
      </c>
      <c r="H355" s="50"/>
      <c r="I355" s="50"/>
      <c r="J355" s="50"/>
      <c r="K355" s="60">
        <v>1</v>
      </c>
      <c r="L355" s="51">
        <v>48.74</v>
      </c>
      <c r="M355" s="51">
        <f t="shared" si="27"/>
        <v>59.950200000000002</v>
      </c>
      <c r="N355" s="51">
        <f t="shared" si="28"/>
        <v>48.74</v>
      </c>
    </row>
    <row r="356" spans="1:14" ht="76.5">
      <c r="A356" s="50"/>
      <c r="B356" s="55" t="s">
        <v>1202</v>
      </c>
      <c r="C356" s="72" t="s">
        <v>1203</v>
      </c>
      <c r="D356" s="48" t="s">
        <v>1204</v>
      </c>
      <c r="E356" s="50" t="s">
        <v>16</v>
      </c>
      <c r="F356" s="50">
        <v>100</v>
      </c>
      <c r="G356" s="50" t="s">
        <v>1205</v>
      </c>
      <c r="H356" s="50"/>
      <c r="I356" s="50"/>
      <c r="J356" s="50"/>
      <c r="K356" s="60">
        <v>1</v>
      </c>
      <c r="L356" s="51">
        <v>19.61</v>
      </c>
      <c r="M356" s="51">
        <f t="shared" si="27"/>
        <v>24.1203</v>
      </c>
      <c r="N356" s="51">
        <f t="shared" si="28"/>
        <v>19.61</v>
      </c>
    </row>
    <row r="357" spans="1:14" ht="76.5">
      <c r="A357" s="50"/>
      <c r="B357" s="55" t="s">
        <v>1202</v>
      </c>
      <c r="C357" s="72" t="s">
        <v>1206</v>
      </c>
      <c r="D357" s="48" t="s">
        <v>1204</v>
      </c>
      <c r="E357" s="50" t="s">
        <v>16</v>
      </c>
      <c r="F357" s="50">
        <v>100</v>
      </c>
      <c r="G357" s="50" t="s">
        <v>1207</v>
      </c>
      <c r="H357" s="50"/>
      <c r="I357" s="50"/>
      <c r="J357" s="50"/>
      <c r="K357" s="60">
        <v>1</v>
      </c>
      <c r="L357" s="51">
        <v>19.61</v>
      </c>
      <c r="M357" s="51">
        <f t="shared" si="27"/>
        <v>24.1203</v>
      </c>
      <c r="N357" s="51">
        <f t="shared" si="28"/>
        <v>19.61</v>
      </c>
    </row>
    <row r="358" spans="1:14" ht="76.5">
      <c r="A358" s="50"/>
      <c r="B358" s="55" t="s">
        <v>1202</v>
      </c>
      <c r="C358" s="72" t="s">
        <v>1208</v>
      </c>
      <c r="D358" s="48" t="s">
        <v>1204</v>
      </c>
      <c r="E358" s="50" t="s">
        <v>16</v>
      </c>
      <c r="F358" s="50">
        <v>100</v>
      </c>
      <c r="G358" s="50" t="s">
        <v>1209</v>
      </c>
      <c r="H358" s="50"/>
      <c r="I358" s="50"/>
      <c r="J358" s="50"/>
      <c r="K358" s="60">
        <v>2</v>
      </c>
      <c r="L358" s="51">
        <v>19.61</v>
      </c>
      <c r="M358" s="51">
        <f t="shared" si="27"/>
        <v>24.1203</v>
      </c>
      <c r="N358" s="51">
        <f t="shared" si="28"/>
        <v>39.22</v>
      </c>
    </row>
    <row r="359" spans="1:14" ht="76.5">
      <c r="A359" s="50"/>
      <c r="B359" s="55" t="s">
        <v>1210</v>
      </c>
      <c r="C359" s="72" t="s">
        <v>1211</v>
      </c>
      <c r="D359" s="48"/>
      <c r="E359" s="50" t="s">
        <v>16</v>
      </c>
      <c r="F359" s="50">
        <v>1</v>
      </c>
      <c r="G359" s="50" t="s">
        <v>1212</v>
      </c>
      <c r="H359" s="50"/>
      <c r="I359" s="50"/>
      <c r="J359" s="50"/>
      <c r="K359" s="60">
        <v>1</v>
      </c>
      <c r="L359" s="51">
        <v>78.66</v>
      </c>
      <c r="M359" s="51">
        <f t="shared" si="27"/>
        <v>96.751799999999989</v>
      </c>
      <c r="N359" s="51">
        <f t="shared" si="28"/>
        <v>78.66</v>
      </c>
    </row>
    <row r="360" spans="1:14" ht="38.25">
      <c r="A360" s="50"/>
      <c r="B360" s="55" t="s">
        <v>1057</v>
      </c>
      <c r="C360" s="72" t="s">
        <v>1058</v>
      </c>
      <c r="D360" s="48" t="s">
        <v>1213</v>
      </c>
      <c r="E360" s="50" t="s">
        <v>16</v>
      </c>
      <c r="F360" s="50">
        <v>5</v>
      </c>
      <c r="G360" s="64" t="s">
        <v>1214</v>
      </c>
      <c r="H360" s="50"/>
      <c r="I360" s="50"/>
      <c r="J360" s="50"/>
      <c r="K360" s="60">
        <v>2</v>
      </c>
      <c r="L360" s="51">
        <v>37.78</v>
      </c>
      <c r="M360" s="51">
        <f t="shared" si="27"/>
        <v>46.4694</v>
      </c>
      <c r="N360" s="51">
        <f t="shared" si="28"/>
        <v>75.56</v>
      </c>
    </row>
    <row r="361" spans="1:14" ht="51">
      <c r="A361" s="50"/>
      <c r="B361" s="55" t="s">
        <v>630</v>
      </c>
      <c r="C361" s="72" t="s">
        <v>631</v>
      </c>
      <c r="D361" s="48" t="s">
        <v>1215</v>
      </c>
      <c r="E361" s="50" t="s">
        <v>633</v>
      </c>
      <c r="F361" s="50">
        <v>25</v>
      </c>
      <c r="G361" s="50" t="s">
        <v>1216</v>
      </c>
      <c r="H361" s="50"/>
      <c r="I361" s="50"/>
      <c r="J361" s="50"/>
      <c r="K361" s="60">
        <v>1</v>
      </c>
      <c r="L361" s="51">
        <v>154.85</v>
      </c>
      <c r="M361" s="51">
        <f t="shared" si="27"/>
        <v>190.46549999999999</v>
      </c>
      <c r="N361" s="51">
        <f t="shared" si="28"/>
        <v>154.85</v>
      </c>
    </row>
    <row r="362" spans="1:14" ht="76.5">
      <c r="A362" s="50"/>
      <c r="B362" s="55" t="s">
        <v>1217</v>
      </c>
      <c r="C362" s="72" t="s">
        <v>1218</v>
      </c>
      <c r="D362" s="48" t="s">
        <v>1219</v>
      </c>
      <c r="E362" s="50" t="s">
        <v>16</v>
      </c>
      <c r="F362" s="50">
        <v>1</v>
      </c>
      <c r="G362" s="50" t="s">
        <v>1220</v>
      </c>
      <c r="H362" s="50"/>
      <c r="I362" s="50"/>
      <c r="J362" s="50"/>
      <c r="K362" s="60">
        <v>1</v>
      </c>
      <c r="L362" s="51">
        <v>312.01</v>
      </c>
      <c r="M362" s="51">
        <f t="shared" si="27"/>
        <v>383.77229999999997</v>
      </c>
      <c r="N362" s="51">
        <f t="shared" si="28"/>
        <v>312.01</v>
      </c>
    </row>
    <row r="363" spans="1:14" ht="38.25">
      <c r="A363" s="50"/>
      <c r="B363" s="55" t="s">
        <v>971</v>
      </c>
      <c r="C363" s="72" t="s">
        <v>1221</v>
      </c>
      <c r="D363" s="48" t="s">
        <v>1222</v>
      </c>
      <c r="E363" s="50" t="s">
        <v>16</v>
      </c>
      <c r="F363" s="50">
        <v>1</v>
      </c>
      <c r="G363" s="50" t="s">
        <v>1223</v>
      </c>
      <c r="H363" s="50"/>
      <c r="I363" s="50"/>
      <c r="J363" s="50"/>
      <c r="K363" s="60">
        <v>2</v>
      </c>
      <c r="L363" s="51">
        <v>12.68</v>
      </c>
      <c r="M363" s="51">
        <f t="shared" si="27"/>
        <v>15.596399999999999</v>
      </c>
      <c r="N363" s="51">
        <f t="shared" si="28"/>
        <v>25.36</v>
      </c>
    </row>
    <row r="364" spans="1:14" ht="38.25">
      <c r="A364" s="50"/>
      <c r="B364" s="55" t="s">
        <v>971</v>
      </c>
      <c r="C364" s="72" t="s">
        <v>1221</v>
      </c>
      <c r="D364" s="48" t="s">
        <v>1224</v>
      </c>
      <c r="E364" s="50" t="s">
        <v>16</v>
      </c>
      <c r="F364" s="50">
        <v>1</v>
      </c>
      <c r="G364" s="64" t="s">
        <v>1225</v>
      </c>
      <c r="H364" s="50"/>
      <c r="I364" s="50"/>
      <c r="J364" s="50"/>
      <c r="K364" s="60">
        <v>4</v>
      </c>
      <c r="L364" s="51">
        <v>15</v>
      </c>
      <c r="M364" s="51">
        <f t="shared" si="27"/>
        <v>18.45</v>
      </c>
      <c r="N364" s="51">
        <f t="shared" si="28"/>
        <v>60</v>
      </c>
    </row>
    <row r="365" spans="1:14" ht="38.25">
      <c r="A365" s="50"/>
      <c r="B365" s="55" t="s">
        <v>1226</v>
      </c>
      <c r="C365" s="72" t="s">
        <v>1227</v>
      </c>
      <c r="D365" s="55" t="s">
        <v>1228</v>
      </c>
      <c r="E365" s="50" t="s">
        <v>16</v>
      </c>
      <c r="F365" s="50">
        <v>1</v>
      </c>
      <c r="G365" s="50" t="s">
        <v>1229</v>
      </c>
      <c r="H365" s="50"/>
      <c r="I365" s="50"/>
      <c r="J365" s="50"/>
      <c r="K365" s="60">
        <v>2</v>
      </c>
      <c r="L365" s="51">
        <v>8.94</v>
      </c>
      <c r="M365" s="51">
        <f t="shared" si="27"/>
        <v>10.9962</v>
      </c>
      <c r="N365" s="51">
        <f t="shared" si="28"/>
        <v>17.88</v>
      </c>
    </row>
    <row r="366" spans="1:14" ht="63.75">
      <c r="A366" s="50"/>
      <c r="B366" s="55" t="s">
        <v>274</v>
      </c>
      <c r="C366" s="72" t="s">
        <v>1230</v>
      </c>
      <c r="D366" s="48" t="s">
        <v>1231</v>
      </c>
      <c r="E366" s="50" t="s">
        <v>16</v>
      </c>
      <c r="F366" s="50">
        <v>100</v>
      </c>
      <c r="G366" s="50" t="s">
        <v>1232</v>
      </c>
      <c r="H366" s="50"/>
      <c r="I366" s="50"/>
      <c r="J366" s="50"/>
      <c r="K366" s="60">
        <v>1</v>
      </c>
      <c r="L366" s="51">
        <v>157.6765</v>
      </c>
      <c r="M366" s="51">
        <f t="shared" si="27"/>
        <v>193.94209499999999</v>
      </c>
      <c r="N366" s="51">
        <f t="shared" si="28"/>
        <v>157.6765</v>
      </c>
    </row>
    <row r="367" spans="1:14" ht="89.25">
      <c r="A367" s="50"/>
      <c r="B367" s="55" t="s">
        <v>1233</v>
      </c>
      <c r="C367" s="72" t="s">
        <v>1234</v>
      </c>
      <c r="D367" s="48"/>
      <c r="E367" s="50" t="s">
        <v>16</v>
      </c>
      <c r="F367" s="50">
        <v>500</v>
      </c>
      <c r="G367" s="50" t="s">
        <v>1235</v>
      </c>
      <c r="H367" s="50"/>
      <c r="I367" s="50"/>
      <c r="J367" s="50"/>
      <c r="K367" s="60">
        <v>1</v>
      </c>
      <c r="L367" s="51">
        <v>522.51</v>
      </c>
      <c r="M367" s="51">
        <f t="shared" si="27"/>
        <v>642.68729999999994</v>
      </c>
      <c r="N367" s="51">
        <f t="shared" si="28"/>
        <v>522.51</v>
      </c>
    </row>
    <row r="368" spans="1:14" ht="76.5">
      <c r="A368" s="50"/>
      <c r="B368" s="55" t="s">
        <v>1198</v>
      </c>
      <c r="C368" s="72" t="s">
        <v>1236</v>
      </c>
      <c r="D368" s="48" t="s">
        <v>1237</v>
      </c>
      <c r="E368" s="50" t="s">
        <v>16</v>
      </c>
      <c r="F368" s="50">
        <v>650</v>
      </c>
      <c r="G368" s="50" t="s">
        <v>1238</v>
      </c>
      <c r="H368" s="50"/>
      <c r="I368" s="50"/>
      <c r="J368" s="50"/>
      <c r="K368" s="60">
        <v>1</v>
      </c>
      <c r="L368" s="51">
        <v>311.72000000000003</v>
      </c>
      <c r="M368" s="51">
        <f t="shared" si="27"/>
        <v>383.41560000000004</v>
      </c>
      <c r="N368" s="51">
        <f t="shared" si="28"/>
        <v>311.72000000000003</v>
      </c>
    </row>
    <row r="369" spans="1:14" ht="76.5">
      <c r="A369" s="50"/>
      <c r="B369" s="55" t="s">
        <v>1239</v>
      </c>
      <c r="C369" s="72" t="s">
        <v>1240</v>
      </c>
      <c r="D369" s="55" t="s">
        <v>1241</v>
      </c>
      <c r="E369" s="72" t="s">
        <v>16</v>
      </c>
      <c r="F369" s="72">
        <v>1</v>
      </c>
      <c r="G369" s="72" t="s">
        <v>1242</v>
      </c>
      <c r="H369" s="50"/>
      <c r="I369" s="50"/>
      <c r="J369" s="50"/>
      <c r="K369" s="60">
        <v>2</v>
      </c>
      <c r="L369" s="51">
        <v>21.63</v>
      </c>
      <c r="M369" s="51">
        <f t="shared" si="27"/>
        <v>26.604899999999997</v>
      </c>
      <c r="N369" s="51">
        <f t="shared" si="28"/>
        <v>43.26</v>
      </c>
    </row>
    <row r="370" spans="1:14" ht="76.5">
      <c r="A370" s="50"/>
      <c r="B370" s="55" t="s">
        <v>1239</v>
      </c>
      <c r="C370" s="72" t="s">
        <v>1240</v>
      </c>
      <c r="D370" s="55" t="s">
        <v>1243</v>
      </c>
      <c r="E370" s="72" t="s">
        <v>16</v>
      </c>
      <c r="F370" s="72">
        <v>1</v>
      </c>
      <c r="G370" s="72" t="s">
        <v>1244</v>
      </c>
      <c r="H370" s="50"/>
      <c r="I370" s="50"/>
      <c r="J370" s="50"/>
      <c r="K370" s="60">
        <v>2</v>
      </c>
      <c r="L370" s="51">
        <v>38.93</v>
      </c>
      <c r="M370" s="51">
        <f t="shared" si="27"/>
        <v>47.883899999999997</v>
      </c>
      <c r="N370" s="51">
        <f t="shared" si="28"/>
        <v>77.86</v>
      </c>
    </row>
    <row r="371" spans="1:14" ht="102">
      <c r="A371" s="50"/>
      <c r="B371" s="55" t="s">
        <v>1245</v>
      </c>
      <c r="C371" s="72" t="s">
        <v>1246</v>
      </c>
      <c r="D371" s="55" t="s">
        <v>1241</v>
      </c>
      <c r="E371" s="72" t="s">
        <v>16</v>
      </c>
      <c r="F371" s="72">
        <v>10</v>
      </c>
      <c r="G371" s="75" t="s">
        <v>1247</v>
      </c>
      <c r="H371" s="50"/>
      <c r="I371" s="50"/>
      <c r="J371" s="50"/>
      <c r="K371" s="60">
        <v>4</v>
      </c>
      <c r="L371" s="51">
        <v>33.450000000000003</v>
      </c>
      <c r="M371" s="51">
        <f t="shared" si="27"/>
        <v>41.143500000000003</v>
      </c>
      <c r="N371" s="51">
        <f t="shared" si="28"/>
        <v>133.80000000000001</v>
      </c>
    </row>
    <row r="372" spans="1:14" ht="102">
      <c r="A372" s="50"/>
      <c r="B372" s="55" t="s">
        <v>1245</v>
      </c>
      <c r="C372" s="72" t="s">
        <v>1246</v>
      </c>
      <c r="D372" s="48" t="s">
        <v>1248</v>
      </c>
      <c r="E372" s="50" t="s">
        <v>16</v>
      </c>
      <c r="F372" s="50">
        <v>10</v>
      </c>
      <c r="G372" s="64" t="s">
        <v>1249</v>
      </c>
      <c r="H372" s="50"/>
      <c r="I372" s="50"/>
      <c r="J372" s="50"/>
      <c r="K372" s="60">
        <v>4</v>
      </c>
      <c r="L372" s="51">
        <v>34.89</v>
      </c>
      <c r="M372" s="51">
        <f t="shared" si="27"/>
        <v>42.914700000000003</v>
      </c>
      <c r="N372" s="51">
        <f t="shared" si="28"/>
        <v>139.56</v>
      </c>
    </row>
    <row r="373" spans="1:14" ht="102">
      <c r="A373" s="50"/>
      <c r="B373" s="55" t="s">
        <v>1245</v>
      </c>
      <c r="C373" s="72" t="s">
        <v>1246</v>
      </c>
      <c r="D373" s="48" t="s">
        <v>1243</v>
      </c>
      <c r="E373" s="50" t="s">
        <v>16</v>
      </c>
      <c r="F373" s="50">
        <v>10</v>
      </c>
      <c r="G373" s="64" t="s">
        <v>1250</v>
      </c>
      <c r="H373" s="50"/>
      <c r="I373" s="50"/>
      <c r="J373" s="50"/>
      <c r="K373" s="60">
        <v>4</v>
      </c>
      <c r="L373" s="51">
        <v>42.1</v>
      </c>
      <c r="M373" s="51">
        <f t="shared" si="27"/>
        <v>51.783000000000001</v>
      </c>
      <c r="N373" s="51">
        <f t="shared" si="28"/>
        <v>168.4</v>
      </c>
    </row>
    <row r="374" spans="1:14" ht="76.5">
      <c r="A374" s="50"/>
      <c r="B374" s="55" t="s">
        <v>1202</v>
      </c>
      <c r="C374" s="72" t="s">
        <v>1203</v>
      </c>
      <c r="D374" s="48" t="s">
        <v>1251</v>
      </c>
      <c r="E374" s="50" t="s">
        <v>16</v>
      </c>
      <c r="F374" s="50">
        <v>100</v>
      </c>
      <c r="G374" s="50" t="s">
        <v>1252</v>
      </c>
      <c r="H374" s="50"/>
      <c r="I374" s="50"/>
      <c r="J374" s="50"/>
      <c r="K374" s="60">
        <v>2</v>
      </c>
      <c r="L374" s="51">
        <v>42.1</v>
      </c>
      <c r="M374" s="51">
        <f t="shared" si="27"/>
        <v>51.783000000000001</v>
      </c>
      <c r="N374" s="51">
        <f t="shared" si="28"/>
        <v>84.2</v>
      </c>
    </row>
    <row r="375" spans="1:14" ht="76.5">
      <c r="A375" s="50"/>
      <c r="B375" s="55" t="s">
        <v>1202</v>
      </c>
      <c r="C375" s="72" t="s">
        <v>1253</v>
      </c>
      <c r="D375" s="48" t="s">
        <v>1254</v>
      </c>
      <c r="E375" s="50" t="s">
        <v>16</v>
      </c>
      <c r="F375" s="50">
        <v>100</v>
      </c>
      <c r="G375" s="50" t="s">
        <v>1255</v>
      </c>
      <c r="H375" s="50"/>
      <c r="I375" s="50"/>
      <c r="J375" s="50"/>
      <c r="K375" s="60">
        <v>3</v>
      </c>
      <c r="L375" s="51">
        <v>22.49</v>
      </c>
      <c r="M375" s="51">
        <f t="shared" si="27"/>
        <v>27.662699999999997</v>
      </c>
      <c r="N375" s="51">
        <f t="shared" si="28"/>
        <v>67.47</v>
      </c>
    </row>
    <row r="376" spans="1:14" ht="76.5">
      <c r="A376" s="50"/>
      <c r="B376" s="55" t="s">
        <v>1202</v>
      </c>
      <c r="C376" s="72" t="s">
        <v>1253</v>
      </c>
      <c r="D376" s="48" t="s">
        <v>1204</v>
      </c>
      <c r="E376" s="50" t="s">
        <v>16</v>
      </c>
      <c r="F376" s="50">
        <v>100</v>
      </c>
      <c r="G376" s="50" t="s">
        <v>995</v>
      </c>
      <c r="H376" s="50"/>
      <c r="I376" s="50"/>
      <c r="J376" s="50"/>
      <c r="K376" s="60">
        <v>3</v>
      </c>
      <c r="L376" s="51">
        <v>17.010000000000002</v>
      </c>
      <c r="M376" s="51">
        <f t="shared" si="27"/>
        <v>20.9223</v>
      </c>
      <c r="N376" s="51">
        <f t="shared" si="28"/>
        <v>51.03</v>
      </c>
    </row>
    <row r="377" spans="1:14" ht="51">
      <c r="A377" s="50"/>
      <c r="B377" s="55" t="s">
        <v>506</v>
      </c>
      <c r="C377" s="72" t="s">
        <v>507</v>
      </c>
      <c r="D377" s="48" t="s">
        <v>1256</v>
      </c>
      <c r="E377" s="50" t="s">
        <v>16</v>
      </c>
      <c r="F377" s="50">
        <v>1</v>
      </c>
      <c r="G377" s="64" t="s">
        <v>1257</v>
      </c>
      <c r="H377" s="50"/>
      <c r="I377" s="50"/>
      <c r="J377" s="50"/>
      <c r="K377" s="60">
        <v>3</v>
      </c>
      <c r="L377" s="51">
        <v>32.58</v>
      </c>
      <c r="M377" s="51">
        <f t="shared" si="27"/>
        <v>40.073399999999999</v>
      </c>
      <c r="N377" s="51">
        <f t="shared" si="28"/>
        <v>97.74</v>
      </c>
    </row>
    <row r="378" spans="1:14" ht="25.5">
      <c r="A378" s="50"/>
      <c r="B378" s="55" t="s">
        <v>1258</v>
      </c>
      <c r="C378" s="72" t="s">
        <v>1259</v>
      </c>
      <c r="D378" s="48" t="s">
        <v>1260</v>
      </c>
      <c r="E378" s="50" t="s">
        <v>16</v>
      </c>
      <c r="F378" s="50">
        <v>1</v>
      </c>
      <c r="G378" s="64" t="s">
        <v>1261</v>
      </c>
      <c r="H378" s="50"/>
      <c r="I378" s="50"/>
      <c r="J378" s="50"/>
      <c r="K378" s="60">
        <v>36</v>
      </c>
      <c r="L378" s="51">
        <v>10.38</v>
      </c>
      <c r="M378" s="51">
        <f t="shared" si="27"/>
        <v>12.7674</v>
      </c>
      <c r="N378" s="51">
        <f t="shared" si="28"/>
        <v>373.68</v>
      </c>
    </row>
    <row r="379" spans="1:14" ht="51">
      <c r="A379" s="50"/>
      <c r="B379" s="55" t="s">
        <v>53</v>
      </c>
      <c r="C379" s="72" t="s">
        <v>1262</v>
      </c>
      <c r="D379" s="48"/>
      <c r="E379" s="50" t="s">
        <v>16</v>
      </c>
      <c r="F379" s="50">
        <v>1</v>
      </c>
      <c r="G379" s="50" t="s">
        <v>1263</v>
      </c>
      <c r="H379" s="50"/>
      <c r="I379" s="50"/>
      <c r="J379" s="50"/>
      <c r="K379" s="60">
        <v>4</v>
      </c>
      <c r="L379" s="51">
        <v>38.93</v>
      </c>
      <c r="M379" s="51">
        <f t="shared" si="27"/>
        <v>47.883899999999997</v>
      </c>
      <c r="N379" s="51">
        <f t="shared" si="28"/>
        <v>155.72</v>
      </c>
    </row>
    <row r="380" spans="1:14" ht="38.25">
      <c r="A380" s="50"/>
      <c r="B380" s="48" t="s">
        <v>1264</v>
      </c>
      <c r="C380" s="72" t="s">
        <v>1265</v>
      </c>
      <c r="D380" s="48" t="s">
        <v>1266</v>
      </c>
      <c r="E380" s="50" t="s">
        <v>16</v>
      </c>
      <c r="F380" s="50">
        <v>100</v>
      </c>
      <c r="G380" s="50" t="s">
        <v>1267</v>
      </c>
      <c r="H380" s="50"/>
      <c r="I380" s="50"/>
      <c r="J380" s="50"/>
      <c r="K380" s="60">
        <v>1</v>
      </c>
      <c r="L380" s="51">
        <v>114.25</v>
      </c>
      <c r="M380" s="51">
        <f t="shared" si="27"/>
        <v>140.5275</v>
      </c>
      <c r="N380" s="51">
        <f t="shared" si="28"/>
        <v>114.25</v>
      </c>
    </row>
    <row r="381" spans="1:14" ht="38.25">
      <c r="A381" s="50"/>
      <c r="B381" s="48" t="s">
        <v>1268</v>
      </c>
      <c r="C381" s="72" t="s">
        <v>1269</v>
      </c>
      <c r="D381" s="48" t="s">
        <v>1270</v>
      </c>
      <c r="E381" s="50" t="s">
        <v>16</v>
      </c>
      <c r="F381" s="50">
        <v>100</v>
      </c>
      <c r="G381" s="50" t="s">
        <v>1271</v>
      </c>
      <c r="H381" s="50"/>
      <c r="I381" s="50"/>
      <c r="J381" s="50"/>
      <c r="K381" s="60">
        <v>1</v>
      </c>
      <c r="L381" s="51">
        <v>90.49</v>
      </c>
      <c r="M381" s="51">
        <f t="shared" si="27"/>
        <v>111.30269999999999</v>
      </c>
      <c r="N381" s="51">
        <f t="shared" si="28"/>
        <v>90.49</v>
      </c>
    </row>
    <row r="382" spans="1:14" ht="89.25">
      <c r="A382" s="50"/>
      <c r="B382" s="55" t="s">
        <v>950</v>
      </c>
      <c r="C382" s="72" t="s">
        <v>1272</v>
      </c>
      <c r="D382" s="48" t="s">
        <v>1273</v>
      </c>
      <c r="E382" s="50" t="s">
        <v>633</v>
      </c>
      <c r="F382" s="50">
        <v>5</v>
      </c>
      <c r="G382" s="64" t="s">
        <v>1274</v>
      </c>
      <c r="H382" s="50"/>
      <c r="I382" s="50"/>
      <c r="J382" s="50"/>
      <c r="K382" s="60">
        <v>2</v>
      </c>
      <c r="L382" s="51">
        <v>174.74</v>
      </c>
      <c r="M382" s="51">
        <f t="shared" si="27"/>
        <v>214.93020000000001</v>
      </c>
      <c r="N382" s="51">
        <f t="shared" si="28"/>
        <v>349.48</v>
      </c>
    </row>
    <row r="383" spans="1:14" ht="140.25">
      <c r="A383" s="50"/>
      <c r="B383" s="55" t="s">
        <v>1275</v>
      </c>
      <c r="C383" s="72" t="s">
        <v>1276</v>
      </c>
      <c r="D383" s="48" t="s">
        <v>1277</v>
      </c>
      <c r="E383" s="50" t="s">
        <v>16</v>
      </c>
      <c r="F383" s="50">
        <v>1</v>
      </c>
      <c r="G383" s="50" t="s">
        <v>1278</v>
      </c>
      <c r="H383" s="50"/>
      <c r="I383" s="50"/>
      <c r="J383" s="50"/>
      <c r="K383" s="60">
        <v>3</v>
      </c>
      <c r="L383" s="51">
        <v>139.68</v>
      </c>
      <c r="M383" s="51">
        <f t="shared" si="27"/>
        <v>171.8064</v>
      </c>
      <c r="N383" s="51">
        <f t="shared" si="28"/>
        <v>419.04</v>
      </c>
    </row>
    <row r="384" spans="1:14" ht="140.25">
      <c r="A384" s="50"/>
      <c r="B384" s="55" t="s">
        <v>1275</v>
      </c>
      <c r="C384" s="72" t="s">
        <v>1279</v>
      </c>
      <c r="D384" s="48" t="s">
        <v>1280</v>
      </c>
      <c r="E384" s="50" t="s">
        <v>16</v>
      </c>
      <c r="F384" s="50">
        <v>1</v>
      </c>
      <c r="G384" s="50" t="s">
        <v>1281</v>
      </c>
      <c r="H384" s="50"/>
      <c r="I384" s="50"/>
      <c r="J384" s="50"/>
      <c r="K384" s="60">
        <v>1</v>
      </c>
      <c r="L384" s="51">
        <v>257.57</v>
      </c>
      <c r="M384" s="51">
        <f t="shared" si="27"/>
        <v>316.81110000000001</v>
      </c>
      <c r="N384" s="51">
        <f t="shared" si="28"/>
        <v>257.57</v>
      </c>
    </row>
    <row r="385" spans="1:14" ht="140.25">
      <c r="A385" s="50"/>
      <c r="B385" s="55" t="s">
        <v>1275</v>
      </c>
      <c r="C385" s="72" t="s">
        <v>1279</v>
      </c>
      <c r="D385" s="48" t="s">
        <v>1282</v>
      </c>
      <c r="E385" s="50" t="s">
        <v>16</v>
      </c>
      <c r="F385" s="50">
        <v>1</v>
      </c>
      <c r="G385" s="50" t="s">
        <v>1283</v>
      </c>
      <c r="H385" s="50"/>
      <c r="I385" s="50"/>
      <c r="J385" s="50"/>
      <c r="K385" s="60">
        <v>1</v>
      </c>
      <c r="L385" s="51">
        <v>314.02999999999997</v>
      </c>
      <c r="M385" s="51">
        <f t="shared" si="27"/>
        <v>386.25689999999997</v>
      </c>
      <c r="N385" s="51">
        <f t="shared" si="28"/>
        <v>314.02999999999997</v>
      </c>
    </row>
    <row r="386" spans="1:14" ht="38.25">
      <c r="A386" s="50"/>
      <c r="B386" s="55" t="s">
        <v>1284</v>
      </c>
      <c r="C386" s="72" t="s">
        <v>1285</v>
      </c>
      <c r="D386" s="55" t="s">
        <v>1286</v>
      </c>
      <c r="E386" s="50" t="s">
        <v>16</v>
      </c>
      <c r="F386" s="50">
        <v>1</v>
      </c>
      <c r="G386" s="50" t="s">
        <v>1287</v>
      </c>
      <c r="H386" s="50"/>
      <c r="I386" s="50"/>
      <c r="J386" s="50"/>
      <c r="K386" s="60">
        <v>6</v>
      </c>
      <c r="L386" s="51">
        <v>11.82</v>
      </c>
      <c r="M386" s="51">
        <f t="shared" si="27"/>
        <v>14.538600000000001</v>
      </c>
      <c r="N386" s="51">
        <f t="shared" si="28"/>
        <v>70.92</v>
      </c>
    </row>
    <row r="387" spans="1:14" ht="76.5">
      <c r="A387" s="50"/>
      <c r="B387" s="55" t="s">
        <v>1288</v>
      </c>
      <c r="C387" s="72" t="s">
        <v>1289</v>
      </c>
      <c r="D387" s="48" t="s">
        <v>1290</v>
      </c>
      <c r="E387" s="50" t="s">
        <v>16</v>
      </c>
      <c r="F387" s="50">
        <v>500</v>
      </c>
      <c r="G387" s="50" t="s">
        <v>1291</v>
      </c>
      <c r="H387" s="50"/>
      <c r="I387" s="50"/>
      <c r="J387" s="50"/>
      <c r="K387" s="60">
        <v>1</v>
      </c>
      <c r="L387" s="51">
        <v>68.92</v>
      </c>
      <c r="M387" s="51">
        <f t="shared" si="27"/>
        <v>84.771600000000007</v>
      </c>
      <c r="N387" s="51">
        <f t="shared" si="28"/>
        <v>68.92</v>
      </c>
    </row>
    <row r="388" spans="1:14" ht="38.25">
      <c r="A388" s="50"/>
      <c r="B388" s="55" t="s">
        <v>58</v>
      </c>
      <c r="C388" s="72" t="s">
        <v>77</v>
      </c>
      <c r="D388" s="48" t="s">
        <v>1292</v>
      </c>
      <c r="E388" s="50" t="s">
        <v>16</v>
      </c>
      <c r="F388" s="50">
        <v>1</v>
      </c>
      <c r="G388" s="50" t="s">
        <v>1293</v>
      </c>
      <c r="H388" s="50"/>
      <c r="I388" s="50"/>
      <c r="J388" s="50"/>
      <c r="K388" s="60">
        <v>3</v>
      </c>
      <c r="L388" s="51">
        <v>17.309999999999999</v>
      </c>
      <c r="M388" s="51">
        <f t="shared" si="27"/>
        <v>21.2913</v>
      </c>
      <c r="N388" s="51">
        <f t="shared" si="28"/>
        <v>51.929999999999993</v>
      </c>
    </row>
    <row r="389" spans="1:14" ht="63.75">
      <c r="A389" s="50"/>
      <c r="B389" s="55" t="s">
        <v>58</v>
      </c>
      <c r="C389" s="72" t="s">
        <v>1294</v>
      </c>
      <c r="D389" s="50"/>
      <c r="E389" s="50" t="s">
        <v>16</v>
      </c>
      <c r="F389" s="50">
        <v>1</v>
      </c>
      <c r="G389" s="50" t="s">
        <v>1295</v>
      </c>
      <c r="H389" s="51"/>
      <c r="I389" s="51"/>
      <c r="J389" s="51"/>
      <c r="K389" s="51">
        <v>2</v>
      </c>
      <c r="L389" s="51">
        <v>79.3</v>
      </c>
      <c r="M389" s="51">
        <f t="shared" si="27"/>
        <v>97.539000000000001</v>
      </c>
      <c r="N389" s="51">
        <f t="shared" si="28"/>
        <v>158.6</v>
      </c>
    </row>
    <row r="390" spans="1:14" ht="57.75" customHeight="1">
      <c r="A390" s="50"/>
      <c r="B390" s="48" t="s">
        <v>90</v>
      </c>
      <c r="C390" s="72" t="s">
        <v>1296</v>
      </c>
      <c r="D390" s="50" t="s">
        <v>1297</v>
      </c>
      <c r="E390" s="50" t="s">
        <v>16</v>
      </c>
      <c r="F390" s="50">
        <v>1</v>
      </c>
      <c r="G390" s="50" t="s">
        <v>1298</v>
      </c>
      <c r="H390" s="51"/>
      <c r="I390" s="51"/>
      <c r="J390" s="51"/>
      <c r="K390" s="51">
        <v>2</v>
      </c>
      <c r="L390" s="51">
        <v>8.07</v>
      </c>
      <c r="M390" s="51">
        <f t="shared" si="27"/>
        <v>9.9260999999999999</v>
      </c>
      <c r="N390" s="51">
        <f t="shared" si="28"/>
        <v>16.14</v>
      </c>
    </row>
    <row r="391" spans="1:14" ht="63.75">
      <c r="A391" s="50"/>
      <c r="B391" s="55" t="s">
        <v>324</v>
      </c>
      <c r="C391" s="72" t="s">
        <v>325</v>
      </c>
      <c r="D391" s="55" t="s">
        <v>1299</v>
      </c>
      <c r="E391" s="72" t="s">
        <v>16</v>
      </c>
      <c r="F391" s="72">
        <v>1</v>
      </c>
      <c r="G391" s="75" t="s">
        <v>1300</v>
      </c>
      <c r="H391" s="51"/>
      <c r="I391" s="51"/>
      <c r="J391" s="51"/>
      <c r="K391" s="51">
        <v>10</v>
      </c>
      <c r="L391" s="51">
        <v>5.19</v>
      </c>
      <c r="M391" s="51">
        <f t="shared" si="27"/>
        <v>6.3837000000000002</v>
      </c>
      <c r="N391" s="51">
        <f t="shared" si="28"/>
        <v>51.900000000000006</v>
      </c>
    </row>
    <row r="392" spans="1:14" ht="63.75">
      <c r="A392" s="50"/>
      <c r="B392" s="55" t="s">
        <v>324</v>
      </c>
      <c r="C392" s="72" t="s">
        <v>325</v>
      </c>
      <c r="D392" s="55" t="s">
        <v>1301</v>
      </c>
      <c r="E392" s="50" t="s">
        <v>16</v>
      </c>
      <c r="F392" s="50">
        <v>1</v>
      </c>
      <c r="G392" s="64" t="s">
        <v>1302</v>
      </c>
      <c r="H392" s="50"/>
      <c r="I392" s="50"/>
      <c r="J392" s="50"/>
      <c r="K392" s="60">
        <v>11</v>
      </c>
      <c r="L392" s="51">
        <v>5.19</v>
      </c>
      <c r="M392" s="51">
        <f t="shared" si="27"/>
        <v>6.3837000000000002</v>
      </c>
      <c r="N392" s="51">
        <f t="shared" si="28"/>
        <v>57.09</v>
      </c>
    </row>
    <row r="393" spans="1:14" ht="63.75">
      <c r="A393" s="50"/>
      <c r="B393" s="55" t="s">
        <v>324</v>
      </c>
      <c r="C393" s="72" t="s">
        <v>325</v>
      </c>
      <c r="D393" s="55" t="s">
        <v>1303</v>
      </c>
      <c r="E393" s="72" t="s">
        <v>16</v>
      </c>
      <c r="F393" s="72">
        <v>1</v>
      </c>
      <c r="G393" s="72" t="s">
        <v>1304</v>
      </c>
      <c r="H393" s="50"/>
      <c r="I393" s="50"/>
      <c r="J393" s="50"/>
      <c r="K393" s="60">
        <v>3</v>
      </c>
      <c r="L393" s="51">
        <v>49.31</v>
      </c>
      <c r="M393" s="51">
        <f>L393*1.23</f>
        <v>60.651299999999999</v>
      </c>
      <c r="N393" s="51">
        <f>L393*K393</f>
        <v>147.93</v>
      </c>
    </row>
    <row r="394" spans="1:14" ht="38.25">
      <c r="A394" s="50"/>
      <c r="B394" s="55" t="s">
        <v>1152</v>
      </c>
      <c r="C394" s="72" t="s">
        <v>1153</v>
      </c>
      <c r="D394" s="48" t="s">
        <v>1305</v>
      </c>
      <c r="E394" s="50" t="s">
        <v>16</v>
      </c>
      <c r="F394" s="50">
        <v>1000</v>
      </c>
      <c r="G394" s="50" t="s">
        <v>1306</v>
      </c>
      <c r="H394" s="50"/>
      <c r="I394" s="50"/>
      <c r="J394" s="50"/>
      <c r="K394" s="60">
        <v>1</v>
      </c>
      <c r="L394" s="51">
        <v>27.39</v>
      </c>
      <c r="M394" s="51">
        <f>L394*1.23</f>
        <v>33.689700000000002</v>
      </c>
      <c r="N394" s="51">
        <f>L394*K394</f>
        <v>27.39</v>
      </c>
    </row>
    <row r="395" spans="1:14" ht="38.25">
      <c r="A395" s="50"/>
      <c r="B395" s="55" t="s">
        <v>1152</v>
      </c>
      <c r="C395" s="72" t="s">
        <v>1153</v>
      </c>
      <c r="D395" s="48" t="s">
        <v>1307</v>
      </c>
      <c r="E395" s="50" t="s">
        <v>16</v>
      </c>
      <c r="F395" s="50">
        <v>1000</v>
      </c>
      <c r="G395" s="50" t="s">
        <v>1308</v>
      </c>
      <c r="H395" s="50"/>
      <c r="I395" s="50"/>
      <c r="J395" s="50"/>
      <c r="K395" s="60">
        <v>1</v>
      </c>
      <c r="L395" s="51">
        <v>38.35</v>
      </c>
      <c r="M395" s="51">
        <f>L395*1.23</f>
        <v>47.170500000000004</v>
      </c>
      <c r="N395" s="51">
        <f>L395*K395</f>
        <v>38.35</v>
      </c>
    </row>
    <row r="396" spans="1:14" ht="38.25">
      <c r="A396" s="50"/>
      <c r="B396" s="55" t="s">
        <v>1152</v>
      </c>
      <c r="C396" s="72" t="s">
        <v>1153</v>
      </c>
      <c r="D396" s="48" t="s">
        <v>1309</v>
      </c>
      <c r="E396" s="50" t="s">
        <v>16</v>
      </c>
      <c r="F396" s="50">
        <v>1000</v>
      </c>
      <c r="G396" s="50" t="s">
        <v>1310</v>
      </c>
      <c r="H396" s="50"/>
      <c r="I396" s="50"/>
      <c r="J396" s="50"/>
      <c r="K396" s="60">
        <v>1</v>
      </c>
      <c r="L396" s="51">
        <v>49.89</v>
      </c>
      <c r="M396" s="51">
        <f>L396*1.23</f>
        <v>61.364699999999999</v>
      </c>
      <c r="N396" s="51">
        <f>L396*K396</f>
        <v>49.89</v>
      </c>
    </row>
    <row r="397" spans="1:14" ht="38.25">
      <c r="A397" s="50"/>
      <c r="B397" s="55" t="s">
        <v>1311</v>
      </c>
      <c r="C397" s="72" t="s">
        <v>1312</v>
      </c>
      <c r="D397" s="55" t="s">
        <v>1313</v>
      </c>
      <c r="E397" s="50" t="s">
        <v>16</v>
      </c>
      <c r="F397" s="50">
        <v>1</v>
      </c>
      <c r="G397" s="50" t="s">
        <v>1314</v>
      </c>
      <c r="H397" s="50"/>
      <c r="I397" s="50"/>
      <c r="J397" s="50"/>
      <c r="K397" s="60">
        <v>2</v>
      </c>
      <c r="L397" s="51">
        <v>26.24</v>
      </c>
      <c r="M397" s="51">
        <f>L397*1.23</f>
        <v>32.275199999999998</v>
      </c>
      <c r="N397" s="51">
        <f>L397*K397</f>
        <v>52.48</v>
      </c>
    </row>
    <row r="398" spans="1:14" ht="25.5">
      <c r="A398" s="50"/>
      <c r="B398" s="55"/>
      <c r="C398" s="72"/>
      <c r="D398" s="63" t="s">
        <v>1315</v>
      </c>
      <c r="E398" s="72" t="s">
        <v>16</v>
      </c>
      <c r="F398" s="72">
        <v>1</v>
      </c>
      <c r="G398" s="72" t="s">
        <v>1316</v>
      </c>
      <c r="H398" s="51"/>
      <c r="I398" s="51"/>
      <c r="J398" s="51"/>
      <c r="K398" s="51">
        <v>2</v>
      </c>
      <c r="L398" s="51">
        <v>26.24</v>
      </c>
      <c r="M398" s="51">
        <f t="shared" ref="M398:M409" si="29">L398*1.23</f>
        <v>32.275199999999998</v>
      </c>
      <c r="N398" s="51">
        <f t="shared" ref="N398:N409" si="30">L398*K398</f>
        <v>52.48</v>
      </c>
    </row>
    <row r="399" spans="1:14" ht="25.5">
      <c r="A399" s="50"/>
      <c r="B399" s="55" t="s">
        <v>1258</v>
      </c>
      <c r="C399" s="72" t="s">
        <v>1259</v>
      </c>
      <c r="D399" s="48" t="s">
        <v>1317</v>
      </c>
      <c r="E399" s="50" t="s">
        <v>16</v>
      </c>
      <c r="F399" s="50">
        <v>1</v>
      </c>
      <c r="G399" s="50" t="s">
        <v>1318</v>
      </c>
      <c r="H399" s="50"/>
      <c r="I399" s="50"/>
      <c r="J399" s="50"/>
      <c r="K399" s="60">
        <v>10</v>
      </c>
      <c r="L399" s="51">
        <v>11.25</v>
      </c>
      <c r="M399" s="51">
        <f t="shared" si="29"/>
        <v>13.8375</v>
      </c>
      <c r="N399" s="51">
        <f t="shared" si="30"/>
        <v>112.5</v>
      </c>
    </row>
    <row r="400" spans="1:14" ht="25.5">
      <c r="A400" s="50"/>
      <c r="B400" s="55" t="s">
        <v>1258</v>
      </c>
      <c r="C400" s="72" t="s">
        <v>1259</v>
      </c>
      <c r="D400" s="48" t="s">
        <v>1319</v>
      </c>
      <c r="E400" s="50" t="s">
        <v>16</v>
      </c>
      <c r="F400" s="50">
        <v>1</v>
      </c>
      <c r="G400" s="50" t="s">
        <v>1320</v>
      </c>
      <c r="H400" s="50"/>
      <c r="I400" s="50"/>
      <c r="J400" s="50"/>
      <c r="K400" s="60">
        <v>10</v>
      </c>
      <c r="L400" s="51">
        <v>13.56</v>
      </c>
      <c r="M400" s="51">
        <f t="shared" si="29"/>
        <v>16.678799999999999</v>
      </c>
      <c r="N400" s="51">
        <f t="shared" si="30"/>
        <v>135.6</v>
      </c>
    </row>
    <row r="401" spans="1:14" ht="204">
      <c r="A401" s="50"/>
      <c r="B401" s="55" t="s">
        <v>1321</v>
      </c>
      <c r="C401" s="72" t="s">
        <v>1322</v>
      </c>
      <c r="D401" s="48"/>
      <c r="E401" s="50" t="s">
        <v>774</v>
      </c>
      <c r="F401" s="50" t="s">
        <v>1323</v>
      </c>
      <c r="G401" s="50" t="s">
        <v>1324</v>
      </c>
      <c r="H401" s="50"/>
      <c r="I401" s="50"/>
      <c r="J401" s="50"/>
      <c r="K401" s="60">
        <v>1</v>
      </c>
      <c r="L401" s="51">
        <v>676.36</v>
      </c>
      <c r="M401" s="51">
        <f t="shared" si="29"/>
        <v>831.92280000000005</v>
      </c>
      <c r="N401" s="51">
        <f t="shared" si="30"/>
        <v>676.36</v>
      </c>
    </row>
    <row r="402" spans="1:14" ht="33" customHeight="1">
      <c r="A402" s="50"/>
      <c r="B402" s="55" t="s">
        <v>1123</v>
      </c>
      <c r="C402" s="72" t="s">
        <v>1124</v>
      </c>
      <c r="D402" s="48" t="s">
        <v>1325</v>
      </c>
      <c r="E402" s="50" t="s">
        <v>16</v>
      </c>
      <c r="F402" s="50">
        <v>100</v>
      </c>
      <c r="G402" s="50" t="s">
        <v>1326</v>
      </c>
      <c r="H402" s="50"/>
      <c r="I402" s="50"/>
      <c r="J402" s="50"/>
      <c r="K402" s="60">
        <v>1</v>
      </c>
      <c r="L402" s="51">
        <v>56.52</v>
      </c>
      <c r="M402" s="51">
        <f t="shared" si="29"/>
        <v>69.519599999999997</v>
      </c>
      <c r="N402" s="51">
        <f t="shared" si="30"/>
        <v>56.52</v>
      </c>
    </row>
    <row r="403" spans="1:14" ht="76.5">
      <c r="A403" s="50"/>
      <c r="B403" s="55" t="s">
        <v>1327</v>
      </c>
      <c r="C403" s="72" t="s">
        <v>1328</v>
      </c>
      <c r="D403" s="48" t="s">
        <v>1329</v>
      </c>
      <c r="E403" s="50" t="s">
        <v>16</v>
      </c>
      <c r="F403" s="50">
        <v>1</v>
      </c>
      <c r="G403" s="50" t="s">
        <v>1330</v>
      </c>
      <c r="H403" s="50"/>
      <c r="I403" s="50"/>
      <c r="J403" s="50"/>
      <c r="K403" s="60">
        <v>1</v>
      </c>
      <c r="L403" s="51">
        <v>28.84</v>
      </c>
      <c r="M403" s="51">
        <f t="shared" si="29"/>
        <v>35.473199999999999</v>
      </c>
      <c r="N403" s="51">
        <f t="shared" si="30"/>
        <v>28.84</v>
      </c>
    </row>
    <row r="404" spans="1:14" ht="76.5">
      <c r="A404" s="50"/>
      <c r="B404" s="55" t="s">
        <v>1327</v>
      </c>
      <c r="C404" s="72" t="s">
        <v>1328</v>
      </c>
      <c r="D404" s="48" t="s">
        <v>1331</v>
      </c>
      <c r="E404" s="50" t="s">
        <v>16</v>
      </c>
      <c r="F404" s="50">
        <v>1</v>
      </c>
      <c r="G404" s="50" t="s">
        <v>1332</v>
      </c>
      <c r="H404" s="50"/>
      <c r="I404" s="50"/>
      <c r="J404" s="50"/>
      <c r="K404" s="60"/>
      <c r="L404" s="51">
        <v>33.17</v>
      </c>
      <c r="M404" s="51">
        <f t="shared" si="29"/>
        <v>40.799100000000003</v>
      </c>
      <c r="N404" s="51">
        <f t="shared" si="30"/>
        <v>0</v>
      </c>
    </row>
    <row r="405" spans="1:14" ht="89.25">
      <c r="A405" s="50"/>
      <c r="B405" s="55" t="s">
        <v>950</v>
      </c>
      <c r="C405" s="72" t="s">
        <v>1272</v>
      </c>
      <c r="D405" s="55" t="s">
        <v>1333</v>
      </c>
      <c r="E405" s="72" t="s">
        <v>633</v>
      </c>
      <c r="F405" s="72">
        <v>5</v>
      </c>
      <c r="G405" s="72" t="s">
        <v>1334</v>
      </c>
      <c r="H405" s="50"/>
      <c r="I405" s="50"/>
      <c r="J405" s="50"/>
      <c r="K405" s="60">
        <v>3</v>
      </c>
      <c r="L405" s="51">
        <v>92.56</v>
      </c>
      <c r="M405" s="51">
        <f t="shared" si="29"/>
        <v>113.8488</v>
      </c>
      <c r="N405" s="51">
        <f t="shared" si="30"/>
        <v>277.68</v>
      </c>
    </row>
    <row r="406" spans="1:14" ht="89.25">
      <c r="A406" s="50"/>
      <c r="B406" s="72" t="s">
        <v>950</v>
      </c>
      <c r="C406" s="72" t="s">
        <v>1272</v>
      </c>
      <c r="D406" s="72" t="s">
        <v>1273</v>
      </c>
      <c r="E406" s="72" t="s">
        <v>633</v>
      </c>
      <c r="F406" s="72">
        <v>5</v>
      </c>
      <c r="G406" s="72" t="s">
        <v>1274</v>
      </c>
      <c r="H406" s="50"/>
      <c r="I406" s="50"/>
      <c r="J406" s="50"/>
      <c r="K406" s="50">
        <v>1</v>
      </c>
      <c r="L406" s="50">
        <v>174.74</v>
      </c>
      <c r="M406" s="50">
        <f t="shared" si="29"/>
        <v>214.93020000000001</v>
      </c>
      <c r="N406" s="50">
        <f t="shared" si="30"/>
        <v>174.74</v>
      </c>
    </row>
    <row r="407" spans="1:14" ht="89.25">
      <c r="A407" s="50"/>
      <c r="B407" s="72" t="s">
        <v>1335</v>
      </c>
      <c r="C407" s="72" t="s">
        <v>1336</v>
      </c>
      <c r="D407" s="50" t="s">
        <v>47</v>
      </c>
      <c r="E407" s="50" t="s">
        <v>16</v>
      </c>
      <c r="F407" s="50">
        <v>1</v>
      </c>
      <c r="G407" s="50" t="s">
        <v>1337</v>
      </c>
      <c r="H407" s="50"/>
      <c r="I407" s="50"/>
      <c r="J407" s="50"/>
      <c r="K407" s="50">
        <v>1</v>
      </c>
      <c r="L407" s="50">
        <v>36.04</v>
      </c>
      <c r="M407" s="50">
        <f t="shared" si="29"/>
        <v>44.3292</v>
      </c>
      <c r="N407" s="50">
        <f t="shared" si="30"/>
        <v>36.04</v>
      </c>
    </row>
    <row r="408" spans="1:14" ht="89.25">
      <c r="A408" s="50"/>
      <c r="B408" s="72" t="s">
        <v>1335</v>
      </c>
      <c r="C408" s="72" t="s">
        <v>1336</v>
      </c>
      <c r="D408" s="50" t="s">
        <v>1338</v>
      </c>
      <c r="E408" s="50" t="s">
        <v>16</v>
      </c>
      <c r="F408" s="50">
        <v>1</v>
      </c>
      <c r="G408" s="50" t="s">
        <v>1339</v>
      </c>
      <c r="H408" s="50"/>
      <c r="I408" s="50"/>
      <c r="J408" s="50"/>
      <c r="K408" s="50">
        <v>1</v>
      </c>
      <c r="L408" s="50">
        <v>36.04</v>
      </c>
      <c r="M408" s="50">
        <f t="shared" si="29"/>
        <v>44.3292</v>
      </c>
      <c r="N408" s="50">
        <f t="shared" si="30"/>
        <v>36.04</v>
      </c>
    </row>
    <row r="409" spans="1:14" ht="25.5">
      <c r="A409" s="50"/>
      <c r="B409" s="72" t="s">
        <v>1123</v>
      </c>
      <c r="C409" s="72" t="s">
        <v>1195</v>
      </c>
      <c r="D409" s="72" t="s">
        <v>1340</v>
      </c>
      <c r="E409" s="50" t="s">
        <v>16</v>
      </c>
      <c r="F409" s="50">
        <v>200</v>
      </c>
      <c r="G409" s="50" t="s">
        <v>1341</v>
      </c>
      <c r="H409" s="50"/>
      <c r="I409" s="50"/>
      <c r="J409" s="50"/>
      <c r="K409" s="50">
        <v>1</v>
      </c>
      <c r="L409" s="50">
        <v>262.98</v>
      </c>
      <c r="M409" s="50">
        <f t="shared" si="29"/>
        <v>323.46540000000005</v>
      </c>
      <c r="N409" s="50">
        <f t="shared" si="30"/>
        <v>262.98</v>
      </c>
    </row>
    <row r="410" spans="1:14" ht="76.5">
      <c r="A410" s="50"/>
      <c r="B410" s="72" t="s">
        <v>1342</v>
      </c>
      <c r="C410" s="72" t="s">
        <v>1343</v>
      </c>
      <c r="D410" s="72" t="s">
        <v>1344</v>
      </c>
      <c r="E410" s="50" t="s">
        <v>16</v>
      </c>
      <c r="F410" s="50">
        <v>1000</v>
      </c>
      <c r="G410" s="50" t="s">
        <v>1345</v>
      </c>
      <c r="H410" s="50"/>
      <c r="I410" s="50"/>
      <c r="J410" s="50"/>
      <c r="K410" s="50">
        <v>1</v>
      </c>
      <c r="L410" s="50">
        <v>33.450000000000003</v>
      </c>
      <c r="M410" s="50">
        <f>L410*1.23</f>
        <v>41.143500000000003</v>
      </c>
      <c r="N410" s="50">
        <f>L410*K410</f>
        <v>33.450000000000003</v>
      </c>
    </row>
    <row r="411" spans="1:14" ht="18.75" customHeight="1">
      <c r="A411" s="50"/>
      <c r="B411" s="48" t="s">
        <v>617</v>
      </c>
      <c r="C411" s="50" t="s">
        <v>621</v>
      </c>
      <c r="D411" s="48" t="s">
        <v>1346</v>
      </c>
      <c r="E411" s="50" t="s">
        <v>16</v>
      </c>
      <c r="F411" s="50">
        <v>10</v>
      </c>
      <c r="G411" s="50" t="s">
        <v>1347</v>
      </c>
      <c r="H411" s="50"/>
      <c r="I411" s="50"/>
      <c r="J411" s="50"/>
      <c r="K411" s="50">
        <v>1</v>
      </c>
      <c r="L411" s="51">
        <v>27.39</v>
      </c>
      <c r="M411" s="51">
        <f>L411*1.23</f>
        <v>33.689700000000002</v>
      </c>
      <c r="N411" s="51">
        <f>L411*K411</f>
        <v>27.39</v>
      </c>
    </row>
    <row r="412" spans="1:14" ht="18.75" customHeight="1">
      <c r="A412" s="50"/>
      <c r="B412" s="48" t="s">
        <v>617</v>
      </c>
      <c r="C412" s="50" t="s">
        <v>621</v>
      </c>
      <c r="D412" s="48" t="s">
        <v>622</v>
      </c>
      <c r="E412" s="50" t="s">
        <v>16</v>
      </c>
      <c r="F412" s="50">
        <v>5</v>
      </c>
      <c r="G412" s="50" t="s">
        <v>623</v>
      </c>
      <c r="H412" s="50"/>
      <c r="I412" s="50"/>
      <c r="J412" s="50"/>
      <c r="K412" s="50">
        <v>2</v>
      </c>
      <c r="L412" s="51">
        <v>25.09</v>
      </c>
      <c r="M412" s="51">
        <f>L412*1.23</f>
        <v>30.860699999999998</v>
      </c>
      <c r="N412" s="51">
        <f>L412*K412</f>
        <v>50.18</v>
      </c>
    </row>
    <row r="413" spans="1:14" ht="51">
      <c r="A413" s="50"/>
      <c r="B413" s="55" t="s">
        <v>448</v>
      </c>
      <c r="C413" s="72" t="s">
        <v>466</v>
      </c>
      <c r="D413" s="72" t="s">
        <v>1348</v>
      </c>
      <c r="E413" s="72" t="s">
        <v>16</v>
      </c>
      <c r="F413" s="72">
        <v>100</v>
      </c>
      <c r="G413" s="72" t="s">
        <v>1349</v>
      </c>
      <c r="H413" s="50"/>
      <c r="I413" s="50"/>
      <c r="J413" s="50"/>
      <c r="K413" s="50">
        <v>1</v>
      </c>
      <c r="L413" s="51">
        <v>290.39</v>
      </c>
      <c r="M413" s="51">
        <f>L413*1.23</f>
        <v>357.17969999999997</v>
      </c>
      <c r="N413" s="51">
        <f>L413*K413</f>
        <v>290.39</v>
      </c>
    </row>
    <row r="414" spans="1:14" ht="51">
      <c r="A414" s="50"/>
      <c r="B414" s="55" t="s">
        <v>448</v>
      </c>
      <c r="C414" s="72" t="s">
        <v>466</v>
      </c>
      <c r="D414" s="72" t="s">
        <v>467</v>
      </c>
      <c r="E414" s="72" t="s">
        <v>16</v>
      </c>
      <c r="F414" s="72">
        <v>100</v>
      </c>
      <c r="G414" s="72" t="s">
        <v>468</v>
      </c>
      <c r="H414" s="50"/>
      <c r="I414" s="50"/>
      <c r="J414" s="50"/>
      <c r="K414" s="50">
        <v>1</v>
      </c>
      <c r="L414" s="51">
        <v>290.39</v>
      </c>
      <c r="M414" s="51">
        <f t="shared" ref="M414:M424" si="31">L414*1.23</f>
        <v>357.17969999999997</v>
      </c>
      <c r="N414" s="51">
        <f t="shared" ref="N414:N424" si="32">L414*K414</f>
        <v>290.39</v>
      </c>
    </row>
    <row r="415" spans="1:14" ht="38.25">
      <c r="A415" s="50"/>
      <c r="B415" s="48" t="s">
        <v>1350</v>
      </c>
      <c r="C415" s="72" t="s">
        <v>1351</v>
      </c>
      <c r="D415" s="48" t="s">
        <v>1352</v>
      </c>
      <c r="E415" s="50" t="s">
        <v>633</v>
      </c>
      <c r="F415" s="50">
        <v>10</v>
      </c>
      <c r="G415" s="50" t="s">
        <v>1353</v>
      </c>
      <c r="H415" s="50"/>
      <c r="I415" s="50"/>
      <c r="J415" s="50"/>
      <c r="K415" s="60">
        <v>1</v>
      </c>
      <c r="L415" s="51">
        <v>75.27</v>
      </c>
      <c r="M415" s="51">
        <f t="shared" si="31"/>
        <v>92.582099999999997</v>
      </c>
      <c r="N415" s="51">
        <f t="shared" si="32"/>
        <v>75.27</v>
      </c>
    </row>
    <row r="416" spans="1:14" ht="51">
      <c r="A416" s="50"/>
      <c r="B416" s="55" t="s">
        <v>475</v>
      </c>
      <c r="C416" s="72" t="s">
        <v>485</v>
      </c>
      <c r="D416" s="72" t="s">
        <v>1354</v>
      </c>
      <c r="E416" s="50" t="s">
        <v>16</v>
      </c>
      <c r="F416" s="50">
        <v>10</v>
      </c>
      <c r="G416" s="60" t="s">
        <v>1355</v>
      </c>
      <c r="H416" s="51"/>
      <c r="I416" s="51"/>
      <c r="J416" s="51"/>
      <c r="K416" s="51">
        <v>4</v>
      </c>
      <c r="L416" s="51">
        <v>23.93</v>
      </c>
      <c r="M416" s="51">
        <f t="shared" si="31"/>
        <v>29.433899999999998</v>
      </c>
      <c r="N416" s="51">
        <f t="shared" si="32"/>
        <v>95.72</v>
      </c>
    </row>
    <row r="417" spans="1:14" ht="51">
      <c r="A417" s="50"/>
      <c r="B417" s="55" t="s">
        <v>475</v>
      </c>
      <c r="C417" s="72" t="s">
        <v>485</v>
      </c>
      <c r="D417" s="48" t="s">
        <v>1108</v>
      </c>
      <c r="E417" s="50" t="s">
        <v>16</v>
      </c>
      <c r="F417" s="50">
        <v>10</v>
      </c>
      <c r="G417" s="50" t="s">
        <v>1109</v>
      </c>
      <c r="H417" s="50"/>
      <c r="I417" s="50"/>
      <c r="J417" s="50"/>
      <c r="K417" s="60">
        <v>2</v>
      </c>
      <c r="L417" s="51">
        <v>31.43</v>
      </c>
      <c r="M417" s="51">
        <f t="shared" si="31"/>
        <v>38.658899999999996</v>
      </c>
      <c r="N417" s="51">
        <f t="shared" si="32"/>
        <v>62.86</v>
      </c>
    </row>
    <row r="418" spans="1:14" ht="38.25">
      <c r="A418" s="50"/>
      <c r="B418" s="55" t="s">
        <v>1356</v>
      </c>
      <c r="C418" s="72" t="s">
        <v>1357</v>
      </c>
      <c r="D418" s="48" t="s">
        <v>1358</v>
      </c>
      <c r="E418" s="50" t="s">
        <v>16</v>
      </c>
      <c r="F418" s="50">
        <v>1</v>
      </c>
      <c r="G418" s="50" t="s">
        <v>64</v>
      </c>
      <c r="H418" s="50"/>
      <c r="I418" s="50"/>
      <c r="J418" s="50"/>
      <c r="K418" s="60">
        <v>1</v>
      </c>
      <c r="L418" s="51">
        <v>19.32</v>
      </c>
      <c r="M418" s="51">
        <f t="shared" si="31"/>
        <v>23.7636</v>
      </c>
      <c r="N418" s="51">
        <f t="shared" si="32"/>
        <v>19.32</v>
      </c>
    </row>
    <row r="419" spans="1:14" ht="51">
      <c r="A419" s="50"/>
      <c r="B419" s="55" t="s">
        <v>58</v>
      </c>
      <c r="C419" s="72" t="s">
        <v>69</v>
      </c>
      <c r="D419" s="48" t="s">
        <v>1358</v>
      </c>
      <c r="E419" s="50" t="s">
        <v>16</v>
      </c>
      <c r="F419" s="50">
        <v>1</v>
      </c>
      <c r="G419" s="50" t="s">
        <v>75</v>
      </c>
      <c r="H419" s="50"/>
      <c r="I419" s="50"/>
      <c r="J419" s="50"/>
      <c r="K419" s="60">
        <v>1</v>
      </c>
      <c r="L419" s="51">
        <v>24.51</v>
      </c>
      <c r="M419" s="51">
        <f t="shared" si="31"/>
        <v>30.147300000000001</v>
      </c>
      <c r="N419" s="51">
        <f t="shared" si="32"/>
        <v>24.51</v>
      </c>
    </row>
    <row r="420" spans="1:14" ht="38.25">
      <c r="A420" s="50"/>
      <c r="B420" s="55" t="s">
        <v>58</v>
      </c>
      <c r="C420" s="72" t="s">
        <v>77</v>
      </c>
      <c r="D420" s="48" t="s">
        <v>1359</v>
      </c>
      <c r="E420" s="50" t="s">
        <v>16</v>
      </c>
      <c r="F420" s="50">
        <v>1</v>
      </c>
      <c r="G420" s="50" t="s">
        <v>1360</v>
      </c>
      <c r="H420" s="50"/>
      <c r="I420" s="50"/>
      <c r="J420" s="50"/>
      <c r="K420" s="60">
        <v>1</v>
      </c>
      <c r="L420" s="51">
        <v>23.07</v>
      </c>
      <c r="M420" s="51">
        <f t="shared" si="31"/>
        <v>28.376100000000001</v>
      </c>
      <c r="N420" s="51">
        <f t="shared" si="32"/>
        <v>23.07</v>
      </c>
    </row>
    <row r="421" spans="1:14" ht="63.75">
      <c r="A421" s="50"/>
      <c r="B421" s="55" t="s">
        <v>1361</v>
      </c>
      <c r="C421" s="72" t="s">
        <v>1362</v>
      </c>
      <c r="D421" s="55" t="s">
        <v>601</v>
      </c>
      <c r="E421" s="50" t="s">
        <v>16</v>
      </c>
      <c r="F421" s="50">
        <v>500</v>
      </c>
      <c r="G421" s="50" t="s">
        <v>1363</v>
      </c>
      <c r="H421" s="50"/>
      <c r="I421" s="50"/>
      <c r="J421" s="50"/>
      <c r="K421" s="60">
        <v>1</v>
      </c>
      <c r="L421" s="51">
        <v>196.95</v>
      </c>
      <c r="M421" s="51">
        <f t="shared" si="31"/>
        <v>242.24849999999998</v>
      </c>
      <c r="N421" s="51">
        <f t="shared" si="32"/>
        <v>196.95</v>
      </c>
    </row>
    <row r="422" spans="1:14" ht="76.5">
      <c r="A422" s="50"/>
      <c r="B422" s="55" t="s">
        <v>1364</v>
      </c>
      <c r="C422" s="72" t="s">
        <v>1365</v>
      </c>
      <c r="D422" s="55" t="s">
        <v>1366</v>
      </c>
      <c r="E422" s="50" t="s">
        <v>16</v>
      </c>
      <c r="F422" s="72">
        <v>1</v>
      </c>
      <c r="G422" s="50" t="s">
        <v>1367</v>
      </c>
      <c r="H422" s="50"/>
      <c r="I422" s="50"/>
      <c r="J422" s="50"/>
      <c r="K422" s="60">
        <v>1</v>
      </c>
      <c r="L422" s="51">
        <v>616.95000000000005</v>
      </c>
      <c r="M422" s="51">
        <f t="shared" si="31"/>
        <v>758.84850000000006</v>
      </c>
      <c r="N422" s="51">
        <f t="shared" si="32"/>
        <v>616.95000000000005</v>
      </c>
    </row>
    <row r="423" spans="1:14" ht="25.5">
      <c r="A423" s="50"/>
      <c r="B423" s="55" t="s">
        <v>1123</v>
      </c>
      <c r="C423" s="72" t="s">
        <v>1195</v>
      </c>
      <c r="D423" s="55" t="s">
        <v>1368</v>
      </c>
      <c r="E423" s="72" t="s">
        <v>16</v>
      </c>
      <c r="F423" s="72">
        <v>200</v>
      </c>
      <c r="G423" s="72" t="s">
        <v>1369</v>
      </c>
      <c r="H423" s="50"/>
      <c r="I423" s="50"/>
      <c r="J423" s="50"/>
      <c r="K423" s="60">
        <v>1</v>
      </c>
      <c r="L423" s="51">
        <v>151.38999999999999</v>
      </c>
      <c r="M423" s="51">
        <f t="shared" si="31"/>
        <v>186.20969999999997</v>
      </c>
      <c r="N423" s="51">
        <f t="shared" si="32"/>
        <v>151.38999999999999</v>
      </c>
    </row>
    <row r="424" spans="1:14" ht="25.5">
      <c r="A424" s="50"/>
      <c r="B424" s="55" t="s">
        <v>1123</v>
      </c>
      <c r="C424" s="72" t="s">
        <v>1195</v>
      </c>
      <c r="D424" s="48" t="s">
        <v>1370</v>
      </c>
      <c r="E424" s="50" t="s">
        <v>16</v>
      </c>
      <c r="F424" s="50">
        <v>200</v>
      </c>
      <c r="G424" s="50" t="s">
        <v>1371</v>
      </c>
      <c r="H424" s="50"/>
      <c r="I424" s="50"/>
      <c r="J424" s="50"/>
      <c r="K424" s="60">
        <v>1</v>
      </c>
      <c r="L424" s="51">
        <v>160.33000000000001</v>
      </c>
      <c r="M424" s="51">
        <f t="shared" si="31"/>
        <v>197.20590000000001</v>
      </c>
      <c r="N424" s="51">
        <f t="shared" si="32"/>
        <v>160.33000000000001</v>
      </c>
    </row>
    <row r="425" spans="1:14" ht="51">
      <c r="A425" s="50"/>
      <c r="B425" s="55" t="s">
        <v>667</v>
      </c>
      <c r="C425" s="72" t="s">
        <v>668</v>
      </c>
      <c r="D425" s="48" t="s">
        <v>1372</v>
      </c>
      <c r="E425" s="50" t="s">
        <v>16</v>
      </c>
      <c r="F425" s="50">
        <v>1</v>
      </c>
      <c r="G425" s="50" t="s">
        <v>1373</v>
      </c>
      <c r="H425" s="50"/>
      <c r="I425" s="50"/>
      <c r="J425" s="50"/>
      <c r="K425" s="60">
        <v>2</v>
      </c>
      <c r="L425" s="51">
        <v>4.3239999999999998</v>
      </c>
      <c r="M425" s="51">
        <f>L425*1.23</f>
        <v>5.3185199999999995</v>
      </c>
      <c r="N425" s="51">
        <f>L425*K425</f>
        <v>8.6479999999999997</v>
      </c>
    </row>
    <row r="426" spans="1:14" ht="51">
      <c r="A426" s="50"/>
      <c r="B426" s="55" t="s">
        <v>667</v>
      </c>
      <c r="C426" s="72" t="s">
        <v>668</v>
      </c>
      <c r="D426" s="48" t="s">
        <v>1374</v>
      </c>
      <c r="E426" s="50" t="s">
        <v>16</v>
      </c>
      <c r="F426" s="50">
        <v>1</v>
      </c>
      <c r="G426" s="50" t="s">
        <v>1375</v>
      </c>
      <c r="H426" s="50"/>
      <c r="I426" s="50"/>
      <c r="J426" s="50"/>
      <c r="K426" s="60">
        <v>2</v>
      </c>
      <c r="L426" s="51">
        <v>4.6114999999999995</v>
      </c>
      <c r="M426" s="51">
        <f>L426*1.23</f>
        <v>5.6721449999999995</v>
      </c>
      <c r="N426" s="51">
        <f>L426*K426</f>
        <v>9.222999999999999</v>
      </c>
    </row>
    <row r="427" spans="1:14" ht="102">
      <c r="A427" s="50"/>
      <c r="B427" s="55" t="s">
        <v>1376</v>
      </c>
      <c r="C427" s="72" t="s">
        <v>1377</v>
      </c>
      <c r="D427" s="48" t="s">
        <v>1378</v>
      </c>
      <c r="E427" s="50" t="s">
        <v>16</v>
      </c>
      <c r="F427" s="50">
        <v>100</v>
      </c>
      <c r="G427" s="50" t="s">
        <v>1379</v>
      </c>
      <c r="H427" s="50"/>
      <c r="I427" s="50"/>
      <c r="J427" s="50"/>
      <c r="K427" s="60">
        <v>2</v>
      </c>
      <c r="L427" s="51">
        <v>28.54</v>
      </c>
      <c r="M427" s="51">
        <f>L427*1.23</f>
        <v>35.104199999999999</v>
      </c>
      <c r="N427" s="51">
        <f>L427*K427</f>
        <v>57.08</v>
      </c>
    </row>
    <row r="428" spans="1:14" ht="102">
      <c r="A428" s="50"/>
      <c r="B428" s="55" t="s">
        <v>1376</v>
      </c>
      <c r="C428" s="72" t="s">
        <v>1377</v>
      </c>
      <c r="D428" s="48" t="s">
        <v>1380</v>
      </c>
      <c r="E428" s="50" t="s">
        <v>16</v>
      </c>
      <c r="F428" s="50">
        <v>100</v>
      </c>
      <c r="G428" s="64" t="s">
        <v>1381</v>
      </c>
      <c r="H428" s="50"/>
      <c r="I428" s="50"/>
      <c r="J428" s="50"/>
      <c r="K428" s="60">
        <v>4</v>
      </c>
      <c r="L428" s="51">
        <v>28.54</v>
      </c>
      <c r="M428" s="51">
        <f t="shared" ref="M428:M441" si="33">L428*1.23</f>
        <v>35.104199999999999</v>
      </c>
      <c r="N428" s="51">
        <f t="shared" ref="N428:N441" si="34">L428*K428</f>
        <v>114.16</v>
      </c>
    </row>
    <row r="429" spans="1:14" ht="89.25">
      <c r="A429" s="50"/>
      <c r="B429" s="55" t="s">
        <v>756</v>
      </c>
      <c r="C429" s="72" t="s">
        <v>1382</v>
      </c>
      <c r="D429" s="48"/>
      <c r="E429" s="50" t="s">
        <v>16</v>
      </c>
      <c r="F429" s="50">
        <v>1</v>
      </c>
      <c r="G429" s="50" t="s">
        <v>1383</v>
      </c>
      <c r="H429" s="50"/>
      <c r="I429" s="50"/>
      <c r="J429" s="50"/>
      <c r="K429" s="60">
        <v>2</v>
      </c>
      <c r="L429" s="51">
        <v>35.75</v>
      </c>
      <c r="M429" s="51">
        <f t="shared" si="33"/>
        <v>43.972499999999997</v>
      </c>
      <c r="N429" s="51">
        <f t="shared" si="34"/>
        <v>71.5</v>
      </c>
    </row>
    <row r="430" spans="1:14" ht="25.5">
      <c r="A430" s="50"/>
      <c r="B430" s="55" t="s">
        <v>1384</v>
      </c>
      <c r="C430" s="72" t="s">
        <v>1385</v>
      </c>
      <c r="D430" s="48"/>
      <c r="E430" s="50" t="s">
        <v>16</v>
      </c>
      <c r="F430" s="50">
        <v>6</v>
      </c>
      <c r="G430" s="50" t="s">
        <v>1386</v>
      </c>
      <c r="H430" s="50"/>
      <c r="I430" s="50"/>
      <c r="J430" s="50"/>
      <c r="K430" s="60">
        <v>3</v>
      </c>
      <c r="L430" s="51">
        <v>95.16</v>
      </c>
      <c r="M430" s="51">
        <f t="shared" si="33"/>
        <v>117.04679999999999</v>
      </c>
      <c r="N430" s="51">
        <f t="shared" si="34"/>
        <v>285.48</v>
      </c>
    </row>
    <row r="431" spans="1:14" ht="25.5">
      <c r="A431" s="50"/>
      <c r="B431" s="55" t="s">
        <v>1387</v>
      </c>
      <c r="C431" s="72" t="s">
        <v>1388</v>
      </c>
      <c r="D431" s="55" t="s">
        <v>1389</v>
      </c>
      <c r="E431" s="50" t="s">
        <v>16</v>
      </c>
      <c r="F431" s="50">
        <v>25</v>
      </c>
      <c r="G431" s="64" t="s">
        <v>1390</v>
      </c>
      <c r="H431" s="50"/>
      <c r="I431" s="50"/>
      <c r="J431" s="50"/>
      <c r="K431" s="60">
        <v>2</v>
      </c>
      <c r="L431" s="51">
        <v>363.57</v>
      </c>
      <c r="M431" s="51">
        <f t="shared" si="33"/>
        <v>447.19110000000001</v>
      </c>
      <c r="N431" s="51">
        <f t="shared" si="34"/>
        <v>727.14</v>
      </c>
    </row>
    <row r="432" spans="1:14" ht="51">
      <c r="A432" s="50"/>
      <c r="B432" s="48" t="s">
        <v>1391</v>
      </c>
      <c r="C432" s="72" t="s">
        <v>1392</v>
      </c>
      <c r="D432" s="55" t="s">
        <v>1393</v>
      </c>
      <c r="E432" s="50" t="s">
        <v>16</v>
      </c>
      <c r="F432" s="50">
        <v>1</v>
      </c>
      <c r="G432" s="50" t="s">
        <v>1394</v>
      </c>
      <c r="H432" s="50"/>
      <c r="I432" s="50"/>
      <c r="J432" s="50"/>
      <c r="K432" s="60">
        <v>4</v>
      </c>
      <c r="L432" s="51">
        <v>317.16000000000003</v>
      </c>
      <c r="M432" s="51">
        <f t="shared" si="33"/>
        <v>390.10680000000002</v>
      </c>
      <c r="N432" s="51">
        <f t="shared" si="34"/>
        <v>1268.6400000000001</v>
      </c>
    </row>
    <row r="433" spans="1:14" ht="63.75">
      <c r="A433" s="50"/>
      <c r="B433" s="48" t="s">
        <v>1395</v>
      </c>
      <c r="C433" s="72" t="s">
        <v>1396</v>
      </c>
      <c r="D433" s="55" t="s">
        <v>1397</v>
      </c>
      <c r="E433" s="50" t="s">
        <v>16</v>
      </c>
      <c r="F433" s="50">
        <v>2</v>
      </c>
      <c r="G433" s="50" t="s">
        <v>1398</v>
      </c>
      <c r="H433" s="50"/>
      <c r="I433" s="50"/>
      <c r="J433" s="50"/>
      <c r="K433" s="60">
        <v>5</v>
      </c>
      <c r="L433" s="51">
        <v>49.36</v>
      </c>
      <c r="M433" s="51">
        <f t="shared" si="33"/>
        <v>60.712800000000001</v>
      </c>
      <c r="N433" s="51">
        <f t="shared" si="34"/>
        <v>246.8</v>
      </c>
    </row>
    <row r="434" spans="1:14" ht="51">
      <c r="A434" s="50"/>
      <c r="B434" s="55" t="s">
        <v>37</v>
      </c>
      <c r="C434" s="72" t="s">
        <v>38</v>
      </c>
      <c r="D434" s="55" t="s">
        <v>1399</v>
      </c>
      <c r="E434" s="72" t="s">
        <v>16</v>
      </c>
      <c r="F434" s="72">
        <v>1</v>
      </c>
      <c r="G434" s="72" t="s">
        <v>1400</v>
      </c>
      <c r="H434" s="50"/>
      <c r="I434" s="50"/>
      <c r="J434" s="50"/>
      <c r="K434" s="60">
        <v>2</v>
      </c>
      <c r="L434" s="51">
        <v>476.09</v>
      </c>
      <c r="M434" s="51">
        <f t="shared" si="33"/>
        <v>585.59069999999997</v>
      </c>
      <c r="N434" s="51">
        <f t="shared" si="34"/>
        <v>952.18</v>
      </c>
    </row>
    <row r="435" spans="1:14" ht="51">
      <c r="A435" s="50"/>
      <c r="B435" s="55" t="s">
        <v>1401</v>
      </c>
      <c r="C435" s="72" t="s">
        <v>1402</v>
      </c>
      <c r="D435" s="48" t="s">
        <v>1403</v>
      </c>
      <c r="E435" s="50" t="s">
        <v>16</v>
      </c>
      <c r="F435" s="50">
        <v>1</v>
      </c>
      <c r="G435" s="50" t="s">
        <v>1404</v>
      </c>
      <c r="H435" s="51"/>
      <c r="I435" s="51"/>
      <c r="J435" s="51"/>
      <c r="K435" s="51">
        <v>1</v>
      </c>
      <c r="L435" s="51">
        <v>127.17</v>
      </c>
      <c r="M435" s="51">
        <f t="shared" si="33"/>
        <v>156.41909999999999</v>
      </c>
      <c r="N435" s="51">
        <f t="shared" si="34"/>
        <v>127.17</v>
      </c>
    </row>
    <row r="436" spans="1:14" ht="25.5">
      <c r="A436" s="50"/>
      <c r="B436" s="55" t="s">
        <v>1405</v>
      </c>
      <c r="C436" s="72" t="s">
        <v>1406</v>
      </c>
      <c r="D436" s="48" t="s">
        <v>1407</v>
      </c>
      <c r="E436" s="50" t="s">
        <v>16</v>
      </c>
      <c r="F436" s="50">
        <v>1</v>
      </c>
      <c r="G436" s="50" t="s">
        <v>1408</v>
      </c>
      <c r="H436" s="50"/>
      <c r="I436" s="50"/>
      <c r="J436" s="50"/>
      <c r="K436" s="60">
        <v>1</v>
      </c>
      <c r="L436" s="51">
        <v>67.48</v>
      </c>
      <c r="M436" s="51">
        <f t="shared" si="33"/>
        <v>83.000399999999999</v>
      </c>
      <c r="N436" s="51">
        <f t="shared" si="34"/>
        <v>67.48</v>
      </c>
    </row>
    <row r="437" spans="1:14" ht="38.25">
      <c r="A437" s="50"/>
      <c r="B437" s="55" t="s">
        <v>1409</v>
      </c>
      <c r="C437" s="50" t="s">
        <v>1410</v>
      </c>
      <c r="D437" s="50"/>
      <c r="E437" s="50" t="s">
        <v>16</v>
      </c>
      <c r="F437" s="50">
        <v>1</v>
      </c>
      <c r="G437" s="50" t="s">
        <v>1411</v>
      </c>
      <c r="H437" s="51"/>
      <c r="I437" s="51"/>
      <c r="J437" s="51"/>
      <c r="K437" s="51">
        <v>1</v>
      </c>
      <c r="L437" s="51">
        <v>425.01</v>
      </c>
      <c r="M437" s="51">
        <f t="shared" si="33"/>
        <v>522.76229999999998</v>
      </c>
      <c r="N437" s="51">
        <f t="shared" si="34"/>
        <v>425.01</v>
      </c>
    </row>
    <row r="438" spans="1:14" ht="51">
      <c r="A438" s="50"/>
      <c r="B438" s="55" t="s">
        <v>475</v>
      </c>
      <c r="C438" s="72" t="s">
        <v>497</v>
      </c>
      <c r="D438" s="50" t="s">
        <v>1108</v>
      </c>
      <c r="E438" s="50" t="s">
        <v>16</v>
      </c>
      <c r="F438" s="50">
        <v>10</v>
      </c>
      <c r="G438" s="60" t="s">
        <v>1412</v>
      </c>
      <c r="H438" s="51"/>
      <c r="I438" s="51"/>
      <c r="J438" s="51"/>
      <c r="K438" s="51">
        <v>2</v>
      </c>
      <c r="L438" s="51">
        <v>29.13</v>
      </c>
      <c r="M438" s="51">
        <f t="shared" si="33"/>
        <v>35.829899999999995</v>
      </c>
      <c r="N438" s="51">
        <f t="shared" si="34"/>
        <v>58.26</v>
      </c>
    </row>
    <row r="439" spans="1:14" ht="51">
      <c r="A439" s="50"/>
      <c r="B439" s="55" t="s">
        <v>475</v>
      </c>
      <c r="C439" s="72" t="s">
        <v>497</v>
      </c>
      <c r="D439" s="48" t="s">
        <v>1413</v>
      </c>
      <c r="E439" s="50" t="s">
        <v>16</v>
      </c>
      <c r="F439" s="50">
        <v>10</v>
      </c>
      <c r="G439" s="50" t="s">
        <v>1414</v>
      </c>
      <c r="H439" s="50"/>
      <c r="I439" s="50"/>
      <c r="J439" s="50"/>
      <c r="K439" s="60">
        <v>1</v>
      </c>
      <c r="L439" s="51">
        <v>31.72</v>
      </c>
      <c r="M439" s="51">
        <f t="shared" si="33"/>
        <v>39.015599999999999</v>
      </c>
      <c r="N439" s="51">
        <f t="shared" si="34"/>
        <v>31.72</v>
      </c>
    </row>
    <row r="440" spans="1:14" ht="102">
      <c r="A440" s="50"/>
      <c r="B440" s="55" t="s">
        <v>1415</v>
      </c>
      <c r="C440" s="72" t="s">
        <v>1416</v>
      </c>
      <c r="D440" s="48"/>
      <c r="E440" s="50" t="s">
        <v>16</v>
      </c>
      <c r="F440" s="50">
        <v>50</v>
      </c>
      <c r="G440" s="50" t="s">
        <v>1417</v>
      </c>
      <c r="H440" s="50"/>
      <c r="I440" s="50"/>
      <c r="J440" s="50"/>
      <c r="K440" s="60">
        <v>1</v>
      </c>
      <c r="L440" s="51">
        <v>127.74</v>
      </c>
      <c r="M440" s="51">
        <f t="shared" si="33"/>
        <v>157.12019999999998</v>
      </c>
      <c r="N440" s="51">
        <f t="shared" si="34"/>
        <v>127.74</v>
      </c>
    </row>
    <row r="441" spans="1:14" ht="25.5">
      <c r="A441" s="50"/>
      <c r="B441" s="55" t="s">
        <v>85</v>
      </c>
      <c r="C441" s="72" t="s">
        <v>86</v>
      </c>
      <c r="D441" s="48" t="s">
        <v>1418</v>
      </c>
      <c r="E441" s="50" t="s">
        <v>16</v>
      </c>
      <c r="F441" s="50">
        <v>1</v>
      </c>
      <c r="G441" s="64" t="s">
        <v>1419</v>
      </c>
      <c r="H441" s="50"/>
      <c r="I441" s="50"/>
      <c r="J441" s="50"/>
      <c r="K441" s="60">
        <v>6</v>
      </c>
      <c r="L441" s="51">
        <v>11.25</v>
      </c>
      <c r="M441" s="51">
        <f t="shared" si="33"/>
        <v>13.8375</v>
      </c>
      <c r="N441" s="51">
        <f t="shared" si="34"/>
        <v>67.5</v>
      </c>
    </row>
    <row r="442" spans="1:14" ht="38.25">
      <c r="A442" s="50"/>
      <c r="B442" s="55" t="s">
        <v>295</v>
      </c>
      <c r="C442" s="72" t="s">
        <v>296</v>
      </c>
      <c r="D442" s="48" t="s">
        <v>1420</v>
      </c>
      <c r="E442" s="50" t="s">
        <v>16</v>
      </c>
      <c r="F442" s="50">
        <v>50</v>
      </c>
      <c r="G442" s="50" t="s">
        <v>1421</v>
      </c>
      <c r="H442" s="50"/>
      <c r="I442" s="50"/>
      <c r="J442" s="50"/>
      <c r="K442" s="60">
        <v>1</v>
      </c>
      <c r="L442" s="51">
        <v>197.52399999999997</v>
      </c>
      <c r="M442" s="51">
        <f t="shared" ref="M442:M458" si="35">L442*1.23</f>
        <v>242.95451999999997</v>
      </c>
      <c r="N442" s="51">
        <f t="shared" ref="N442:N458" si="36">L442*K442</f>
        <v>197.52399999999997</v>
      </c>
    </row>
    <row r="443" spans="1:14" ht="38.25">
      <c r="A443" s="50"/>
      <c r="B443" s="55" t="s">
        <v>295</v>
      </c>
      <c r="C443" s="72" t="s">
        <v>296</v>
      </c>
      <c r="D443" s="48" t="s">
        <v>297</v>
      </c>
      <c r="E443" s="50" t="s">
        <v>16</v>
      </c>
      <c r="F443" s="50">
        <v>20</v>
      </c>
      <c r="G443" s="50" t="s">
        <v>298</v>
      </c>
      <c r="H443" s="50"/>
      <c r="I443" s="50"/>
      <c r="J443" s="50"/>
      <c r="K443" s="60">
        <v>1</v>
      </c>
      <c r="L443" s="51">
        <v>106.69699999999999</v>
      </c>
      <c r="M443" s="51">
        <f t="shared" si="35"/>
        <v>131.23730999999998</v>
      </c>
      <c r="N443" s="51">
        <f t="shared" si="36"/>
        <v>106.69699999999999</v>
      </c>
    </row>
    <row r="444" spans="1:14" ht="38.25">
      <c r="A444" s="50"/>
      <c r="B444" s="55" t="s">
        <v>295</v>
      </c>
      <c r="C444" s="72" t="s">
        <v>296</v>
      </c>
      <c r="D444" s="48" t="s">
        <v>1422</v>
      </c>
      <c r="E444" s="50" t="s">
        <v>16</v>
      </c>
      <c r="F444" s="50">
        <v>10</v>
      </c>
      <c r="G444" s="50" t="s">
        <v>1423</v>
      </c>
      <c r="H444" s="50"/>
      <c r="I444" s="50"/>
      <c r="J444" s="50"/>
      <c r="K444" s="60">
        <v>2</v>
      </c>
      <c r="L444" s="51">
        <v>70.644499999999994</v>
      </c>
      <c r="M444" s="51">
        <f t="shared" si="35"/>
        <v>86.892734999999988</v>
      </c>
      <c r="N444" s="51">
        <f t="shared" si="36"/>
        <v>141.28899999999999</v>
      </c>
    </row>
    <row r="445" spans="1:14" ht="114.75">
      <c r="A445" s="50"/>
      <c r="B445" s="55" t="s">
        <v>1424</v>
      </c>
      <c r="C445" s="72" t="s">
        <v>1425</v>
      </c>
      <c r="D445" s="48" t="s">
        <v>1426</v>
      </c>
      <c r="E445" s="50" t="s">
        <v>16</v>
      </c>
      <c r="F445" s="50">
        <v>5</v>
      </c>
      <c r="G445" s="50" t="s">
        <v>1427</v>
      </c>
      <c r="H445" s="50"/>
      <c r="I445" s="50"/>
      <c r="J445" s="50"/>
      <c r="K445" s="60">
        <v>1</v>
      </c>
      <c r="L445" s="51">
        <v>106.98</v>
      </c>
      <c r="M445" s="51">
        <f t="shared" si="35"/>
        <v>131.58539999999999</v>
      </c>
      <c r="N445" s="51">
        <f t="shared" si="36"/>
        <v>106.98</v>
      </c>
    </row>
    <row r="446" spans="1:14" ht="102">
      <c r="B446" s="55" t="s">
        <v>958</v>
      </c>
      <c r="C446" s="72" t="s">
        <v>1428</v>
      </c>
      <c r="D446" s="48"/>
      <c r="E446" s="50" t="s">
        <v>16</v>
      </c>
      <c r="F446" s="50">
        <v>1</v>
      </c>
      <c r="G446" s="50" t="s">
        <v>1429</v>
      </c>
      <c r="H446" s="50"/>
      <c r="I446" s="50"/>
      <c r="J446" s="50"/>
      <c r="K446" s="60">
        <v>1</v>
      </c>
      <c r="L446" s="51">
        <v>128.03</v>
      </c>
      <c r="M446" s="51">
        <f t="shared" si="35"/>
        <v>157.4769</v>
      </c>
      <c r="N446" s="51">
        <f t="shared" si="36"/>
        <v>128.03</v>
      </c>
    </row>
    <row r="447" spans="1:14" ht="25.5">
      <c r="B447" s="55" t="s">
        <v>85</v>
      </c>
      <c r="C447" s="72" t="s">
        <v>86</v>
      </c>
      <c r="D447" s="48" t="s">
        <v>1430</v>
      </c>
      <c r="E447" s="50" t="s">
        <v>16</v>
      </c>
      <c r="F447" s="50">
        <v>1</v>
      </c>
      <c r="G447" s="50" t="s">
        <v>1431</v>
      </c>
      <c r="H447" s="50"/>
      <c r="I447" s="50"/>
      <c r="J447" s="50"/>
      <c r="K447" s="60">
        <v>2</v>
      </c>
      <c r="L447" s="51">
        <v>10.67</v>
      </c>
      <c r="M447" s="51">
        <f t="shared" si="35"/>
        <v>13.1241</v>
      </c>
      <c r="N447" s="51">
        <f t="shared" si="36"/>
        <v>21.34</v>
      </c>
    </row>
    <row r="448" spans="1:14" ht="63.75">
      <c r="B448" s="55" t="s">
        <v>1432</v>
      </c>
      <c r="C448" s="72" t="s">
        <v>1433</v>
      </c>
      <c r="D448" s="55"/>
      <c r="E448" s="72" t="s">
        <v>16</v>
      </c>
      <c r="F448" s="72">
        <v>2</v>
      </c>
      <c r="G448" s="72" t="s">
        <v>1434</v>
      </c>
      <c r="H448" s="50"/>
      <c r="I448" s="50"/>
      <c r="J448" s="50"/>
      <c r="K448" s="60">
        <v>1</v>
      </c>
      <c r="L448" s="51">
        <v>40.72</v>
      </c>
      <c r="M448" s="51">
        <f t="shared" si="35"/>
        <v>50.085599999999999</v>
      </c>
      <c r="N448" s="51">
        <f t="shared" si="36"/>
        <v>40.72</v>
      </c>
    </row>
    <row r="449" spans="2:14" ht="51">
      <c r="B449" s="55" t="s">
        <v>475</v>
      </c>
      <c r="C449" s="72" t="s">
        <v>1435</v>
      </c>
      <c r="D449" s="55" t="s">
        <v>1436</v>
      </c>
      <c r="E449" s="72" t="s">
        <v>16</v>
      </c>
      <c r="F449" s="72">
        <v>1</v>
      </c>
      <c r="G449" s="72" t="s">
        <v>1437</v>
      </c>
      <c r="H449" s="50"/>
      <c r="I449" s="50"/>
      <c r="J449" s="50"/>
      <c r="K449" s="60">
        <v>2</v>
      </c>
      <c r="L449" s="51">
        <v>60.85</v>
      </c>
      <c r="M449" s="51">
        <f t="shared" si="35"/>
        <v>74.845500000000001</v>
      </c>
      <c r="N449" s="51">
        <f t="shared" si="36"/>
        <v>121.7</v>
      </c>
    </row>
    <row r="450" spans="2:14" ht="51">
      <c r="B450" s="55" t="s">
        <v>475</v>
      </c>
      <c r="C450" s="72" t="s">
        <v>1435</v>
      </c>
      <c r="D450" s="50" t="s">
        <v>1438</v>
      </c>
      <c r="E450" s="50" t="s">
        <v>16</v>
      </c>
      <c r="F450" s="50">
        <v>1</v>
      </c>
      <c r="G450" s="60" t="s">
        <v>1439</v>
      </c>
      <c r="H450" s="51"/>
      <c r="I450" s="51"/>
      <c r="J450" s="51"/>
      <c r="K450" s="76">
        <v>1</v>
      </c>
      <c r="L450" s="76">
        <v>87.09</v>
      </c>
      <c r="M450" s="76">
        <f t="shared" si="35"/>
        <v>107.1207</v>
      </c>
      <c r="N450" s="76">
        <f t="shared" si="36"/>
        <v>87.09</v>
      </c>
    </row>
    <row r="451" spans="2:14" ht="25.5">
      <c r="B451" s="55" t="s">
        <v>500</v>
      </c>
      <c r="C451" s="72" t="s">
        <v>501</v>
      </c>
      <c r="D451" s="50" t="s">
        <v>1440</v>
      </c>
      <c r="E451" s="50" t="s">
        <v>16</v>
      </c>
      <c r="F451" s="50">
        <v>1</v>
      </c>
      <c r="G451" s="60" t="s">
        <v>1441</v>
      </c>
      <c r="H451" s="51"/>
      <c r="I451" s="51"/>
      <c r="J451" s="51"/>
      <c r="K451" s="76">
        <v>1</v>
      </c>
      <c r="L451" s="76">
        <v>39.22</v>
      </c>
      <c r="M451" s="76">
        <f t="shared" si="35"/>
        <v>48.240600000000001</v>
      </c>
      <c r="N451" s="76">
        <f t="shared" si="36"/>
        <v>39.22</v>
      </c>
    </row>
    <row r="452" spans="2:14" ht="25.5">
      <c r="B452" s="55" t="s">
        <v>500</v>
      </c>
      <c r="C452" s="72" t="s">
        <v>501</v>
      </c>
      <c r="D452" s="48" t="s">
        <v>502</v>
      </c>
      <c r="E452" s="50" t="s">
        <v>16</v>
      </c>
      <c r="F452" s="50">
        <v>1</v>
      </c>
      <c r="G452" s="50" t="s">
        <v>503</v>
      </c>
      <c r="H452" s="51"/>
      <c r="I452" s="51"/>
      <c r="J452" s="51"/>
      <c r="K452" s="76">
        <v>1</v>
      </c>
      <c r="L452" s="76">
        <v>50.75</v>
      </c>
      <c r="M452" s="76">
        <f t="shared" si="35"/>
        <v>62.422499999999999</v>
      </c>
      <c r="N452" s="76">
        <f t="shared" si="36"/>
        <v>50.75</v>
      </c>
    </row>
    <row r="453" spans="2:14" ht="51">
      <c r="B453" s="55" t="s">
        <v>1387</v>
      </c>
      <c r="C453" s="72" t="s">
        <v>1442</v>
      </c>
      <c r="D453" s="72"/>
      <c r="E453" s="72" t="s">
        <v>16</v>
      </c>
      <c r="F453" s="72">
        <v>25</v>
      </c>
      <c r="G453" s="79" t="s">
        <v>1443</v>
      </c>
      <c r="H453" s="51"/>
      <c r="I453" s="51"/>
      <c r="J453" s="51"/>
      <c r="K453" s="76">
        <v>1</v>
      </c>
      <c r="L453" s="76">
        <v>371.13</v>
      </c>
      <c r="M453" s="76">
        <f t="shared" si="35"/>
        <v>456.48989999999998</v>
      </c>
      <c r="N453" s="76">
        <f t="shared" si="36"/>
        <v>371.13</v>
      </c>
    </row>
    <row r="454" spans="2:14" ht="76.5">
      <c r="B454" s="55" t="s">
        <v>1401</v>
      </c>
      <c r="C454" s="72" t="s">
        <v>1444</v>
      </c>
      <c r="D454" s="72"/>
      <c r="E454" s="72" t="s">
        <v>16</v>
      </c>
      <c r="F454" s="72">
        <v>1</v>
      </c>
      <c r="G454" s="79" t="s">
        <v>1445</v>
      </c>
      <c r="H454" s="51"/>
      <c r="I454" s="51"/>
      <c r="J454" s="51"/>
      <c r="K454" s="76">
        <v>4</v>
      </c>
      <c r="L454" s="76">
        <v>118.52</v>
      </c>
      <c r="M454" s="76">
        <f t="shared" si="35"/>
        <v>145.77959999999999</v>
      </c>
      <c r="N454" s="76">
        <f t="shared" si="36"/>
        <v>474.08</v>
      </c>
    </row>
    <row r="455" spans="2:14" ht="25.5">
      <c r="B455" s="55" t="s">
        <v>1405</v>
      </c>
      <c r="C455" s="72" t="s">
        <v>1406</v>
      </c>
      <c r="D455" s="55" t="s">
        <v>1446</v>
      </c>
      <c r="E455" s="72" t="s">
        <v>16</v>
      </c>
      <c r="F455" s="72">
        <v>1</v>
      </c>
      <c r="G455" s="72" t="s">
        <v>1447</v>
      </c>
      <c r="H455" s="50"/>
      <c r="I455" s="50"/>
      <c r="J455" s="50"/>
      <c r="K455" s="60">
        <v>4</v>
      </c>
      <c r="L455" s="51">
        <v>54.5</v>
      </c>
      <c r="M455" s="51">
        <f t="shared" si="35"/>
        <v>67.034999999999997</v>
      </c>
      <c r="N455" s="51">
        <f t="shared" si="36"/>
        <v>218</v>
      </c>
    </row>
    <row r="456" spans="2:14" ht="38.25">
      <c r="B456" s="55" t="s">
        <v>1448</v>
      </c>
      <c r="C456" s="72" t="s">
        <v>1449</v>
      </c>
      <c r="D456" s="50"/>
      <c r="E456" s="72" t="s">
        <v>16</v>
      </c>
      <c r="F456" s="50">
        <v>1</v>
      </c>
      <c r="G456" s="72" t="s">
        <v>1450</v>
      </c>
      <c r="H456" s="51"/>
      <c r="I456" s="51"/>
      <c r="J456" s="51"/>
      <c r="K456" s="76">
        <v>5</v>
      </c>
      <c r="L456" s="76">
        <v>20.79</v>
      </c>
      <c r="M456" s="76">
        <f t="shared" si="35"/>
        <v>25.5717</v>
      </c>
      <c r="N456" s="76">
        <f t="shared" si="36"/>
        <v>103.94999999999999</v>
      </c>
    </row>
    <row r="457" spans="2:14" ht="76.5">
      <c r="B457" s="55" t="s">
        <v>376</v>
      </c>
      <c r="C457" s="72" t="s">
        <v>393</v>
      </c>
      <c r="D457" s="50" t="s">
        <v>1451</v>
      </c>
      <c r="E457" s="50" t="s">
        <v>16</v>
      </c>
      <c r="F457" s="50">
        <v>25</v>
      </c>
      <c r="G457" s="60" t="s">
        <v>1452</v>
      </c>
      <c r="H457" s="51"/>
      <c r="I457" s="51"/>
      <c r="J457" s="51"/>
      <c r="K457" s="76">
        <v>1</v>
      </c>
      <c r="L457" s="76">
        <v>34.6</v>
      </c>
      <c r="M457" s="76">
        <f t="shared" si="35"/>
        <v>42.558</v>
      </c>
      <c r="N457" s="76">
        <f t="shared" si="36"/>
        <v>34.6</v>
      </c>
    </row>
    <row r="458" spans="2:14" ht="76.5">
      <c r="B458" s="55" t="s">
        <v>376</v>
      </c>
      <c r="C458" s="72" t="s">
        <v>393</v>
      </c>
      <c r="D458" s="50" t="s">
        <v>1075</v>
      </c>
      <c r="E458" s="50" t="s">
        <v>16</v>
      </c>
      <c r="F458" s="50">
        <v>25</v>
      </c>
      <c r="G458" s="60" t="s">
        <v>1076</v>
      </c>
      <c r="H458" s="51"/>
      <c r="I458" s="51"/>
      <c r="J458" s="51"/>
      <c r="K458" s="76">
        <v>1</v>
      </c>
      <c r="L458" s="76">
        <v>74.39</v>
      </c>
      <c r="M458" s="76">
        <f t="shared" si="35"/>
        <v>91.499700000000004</v>
      </c>
      <c r="N458" s="76">
        <f t="shared" si="36"/>
        <v>74.39</v>
      </c>
    </row>
    <row r="459" spans="2:14">
      <c r="B459" s="77"/>
      <c r="C459" s="78"/>
    </row>
  </sheetData>
  <mergeCells count="131">
    <mergeCell ref="L264:M264"/>
    <mergeCell ref="L265:M265"/>
    <mergeCell ref="L266:M266"/>
    <mergeCell ref="L263:M263"/>
    <mergeCell ref="C3:D3"/>
    <mergeCell ref="C4:D4"/>
    <mergeCell ref="B9:B10"/>
    <mergeCell ref="C9:C10"/>
    <mergeCell ref="B11:B12"/>
    <mergeCell ref="C11:C12"/>
    <mergeCell ref="C30:D30"/>
    <mergeCell ref="B31:B34"/>
    <mergeCell ref="C31:C34"/>
    <mergeCell ref="B27:B29"/>
    <mergeCell ref="C27:C29"/>
    <mergeCell ref="C13:D13"/>
    <mergeCell ref="B14:D14"/>
    <mergeCell ref="B61:B64"/>
    <mergeCell ref="C61:C64"/>
    <mergeCell ref="C59:D59"/>
    <mergeCell ref="C60:D60"/>
    <mergeCell ref="B50:D50"/>
    <mergeCell ref="C51:C52"/>
    <mergeCell ref="C53:D53"/>
    <mergeCell ref="C1:D1"/>
    <mergeCell ref="B2:D2"/>
    <mergeCell ref="B5:B7"/>
    <mergeCell ref="C5:C7"/>
    <mergeCell ref="C8:D8"/>
    <mergeCell ref="B48:B49"/>
    <mergeCell ref="C48:C49"/>
    <mergeCell ref="C40:D40"/>
    <mergeCell ref="B42:B43"/>
    <mergeCell ref="C42:C43"/>
    <mergeCell ref="C38:D38"/>
    <mergeCell ref="C39:D39"/>
    <mergeCell ref="C35:D35"/>
    <mergeCell ref="C36:D36"/>
    <mergeCell ref="C37:D37"/>
    <mergeCell ref="B54:B55"/>
    <mergeCell ref="C54:C55"/>
    <mergeCell ref="C69:D69"/>
    <mergeCell ref="B65:B66"/>
    <mergeCell ref="C65:C66"/>
    <mergeCell ref="C67:D67"/>
    <mergeCell ref="C68:D68"/>
    <mergeCell ref="C70:D70"/>
    <mergeCell ref="B71:B72"/>
    <mergeCell ref="C71:C72"/>
    <mergeCell ref="C73:D73"/>
    <mergeCell ref="C74:D74"/>
    <mergeCell ref="B76:B77"/>
    <mergeCell ref="C76:C77"/>
    <mergeCell ref="B110:B113"/>
    <mergeCell ref="C110:C113"/>
    <mergeCell ref="C121:D121"/>
    <mergeCell ref="B122:D122"/>
    <mergeCell ref="B125:B127"/>
    <mergeCell ref="C125:C127"/>
    <mergeCell ref="C114:C116"/>
    <mergeCell ref="B114:B116"/>
    <mergeCell ref="B102:B108"/>
    <mergeCell ref="C102:C106"/>
    <mergeCell ref="C107:C108"/>
    <mergeCell ref="B130:D130"/>
    <mergeCell ref="B138:D138"/>
    <mergeCell ref="C152:D152"/>
    <mergeCell ref="B153:B156"/>
    <mergeCell ref="C153:C156"/>
    <mergeCell ref="B146:B147"/>
    <mergeCell ref="C146:C147"/>
    <mergeCell ref="B148:B151"/>
    <mergeCell ref="C148:C151"/>
    <mergeCell ref="B168:B169"/>
    <mergeCell ref="C168:C169"/>
    <mergeCell ref="B164:D164"/>
    <mergeCell ref="C165:D165"/>
    <mergeCell ref="C173:D173"/>
    <mergeCell ref="B171:B172"/>
    <mergeCell ref="C171:C172"/>
    <mergeCell ref="C175:D175"/>
    <mergeCell ref="B176:D176"/>
    <mergeCell ref="B182:B183"/>
    <mergeCell ref="C182:C183"/>
    <mergeCell ref="B192:B195"/>
    <mergeCell ref="C192:C195"/>
    <mergeCell ref="B196:B199"/>
    <mergeCell ref="C196:C199"/>
    <mergeCell ref="B185:B190"/>
    <mergeCell ref="C185:C190"/>
    <mergeCell ref="B191:D191"/>
    <mergeCell ref="B208:B210"/>
    <mergeCell ref="C208:C210"/>
    <mergeCell ref="B211:B213"/>
    <mergeCell ref="C211:C213"/>
    <mergeCell ref="C214:D214"/>
    <mergeCell ref="C215:D215"/>
    <mergeCell ref="C216:D216"/>
    <mergeCell ref="C219:D219"/>
    <mergeCell ref="C220:D220"/>
    <mergeCell ref="C221:D221"/>
    <mergeCell ref="C222:D222"/>
    <mergeCell ref="B218:D218"/>
    <mergeCell ref="C233:D233"/>
    <mergeCell ref="C225:D225"/>
    <mergeCell ref="B226:B227"/>
    <mergeCell ref="C226:C227"/>
    <mergeCell ref="B234:B235"/>
    <mergeCell ref="C234:C235"/>
    <mergeCell ref="C236:D236"/>
    <mergeCell ref="C241:D241"/>
    <mergeCell ref="C242:D242"/>
    <mergeCell ref="C238:D238"/>
    <mergeCell ref="C239:D239"/>
    <mergeCell ref="C240:D240"/>
    <mergeCell ref="C243:D243"/>
    <mergeCell ref="B247:B248"/>
    <mergeCell ref="C247:C248"/>
    <mergeCell ref="C245:D245"/>
    <mergeCell ref="B246:D246"/>
    <mergeCell ref="C250:D250"/>
    <mergeCell ref="C249:D249"/>
    <mergeCell ref="C251:D251"/>
    <mergeCell ref="C257:D257"/>
    <mergeCell ref="C258:D258"/>
    <mergeCell ref="C260:D260"/>
    <mergeCell ref="H264:I264"/>
    <mergeCell ref="H265:I265"/>
    <mergeCell ref="C261:D261"/>
    <mergeCell ref="C262:D262"/>
    <mergeCell ref="H263:I263"/>
  </mergeCells>
  <pageMargins left="0.23622047244094491" right="0.23622047244094491" top="0.74803149606299213" bottom="0.74803149606299213" header="0.31496062992125984" footer="0.31496062992125984"/>
  <pageSetup paperSize="9" scale="84" orientation="landscape" r:id="rId1"/>
  <headerFooter>
    <oddHeader>Strona &amp;P&amp;RKopia Zal-1_Zestawienie-Materiały (2)</oddHeader>
    <oddFooter>&amp;C&amp;"Times New Roman,Normalny"&amp;8Strona &amp;P</oddFooter>
  </headerFooter>
  <rowBreaks count="15" manualBreakCount="15">
    <brk id="10" max="16383" man="1"/>
    <brk id="29" max="16383" man="1"/>
    <brk id="39" max="16383" man="1"/>
    <brk id="45" max="16383" man="1"/>
    <brk id="66" max="16383" man="1"/>
    <brk id="73" max="16383" man="1"/>
    <brk id="78" max="16383" man="1"/>
    <brk id="80" max="16383" man="1"/>
    <brk id="106" max="16383" man="1"/>
    <brk id="138" max="16383" man="1"/>
    <brk id="151" max="16383" man="1"/>
    <brk id="165" max="16383" man="1"/>
    <brk id="191" max="16383" man="1"/>
    <brk id="207" max="16383" man="1"/>
    <brk id="2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2"/>
  <sheetViews>
    <sheetView topLeftCell="A428" workbookViewId="0">
      <selection activeCell="C272" sqref="C272:D272"/>
    </sheetView>
  </sheetViews>
  <sheetFormatPr defaultColWidth="9.140625" defaultRowHeight="12.75"/>
  <cols>
    <col min="1" max="1" width="5.7109375" style="44" customWidth="1"/>
    <col min="2" max="2" width="14.42578125" style="30" customWidth="1"/>
    <col min="3" max="3" width="33.42578125" style="44" customWidth="1"/>
    <col min="4" max="4" width="36.140625" style="30" customWidth="1"/>
    <col min="5" max="5" width="4.42578125" style="44" customWidth="1"/>
    <col min="6" max="6" width="8.5703125" style="44" bestFit="1" customWidth="1"/>
    <col min="7" max="7" width="21.7109375" style="44" customWidth="1"/>
    <col min="8" max="8" width="7" style="44" customWidth="1"/>
    <col min="9" max="10" width="10.140625" style="44" customWidth="1"/>
    <col min="11" max="11" width="10.140625" style="58" customWidth="1"/>
    <col min="12" max="12" width="10.140625" style="74" customWidth="1"/>
    <col min="13" max="13" width="16.42578125" style="74" customWidth="1"/>
    <col min="14" max="14" width="11.85546875" style="74" bestFit="1" customWidth="1"/>
    <col min="15" max="15" width="11.42578125" style="2" bestFit="1" customWidth="1"/>
    <col min="16" max="16" width="9.140625" style="2"/>
    <col min="17" max="17" width="16.7109375" style="2" customWidth="1"/>
    <col min="18" max="16384" width="9.140625" style="2"/>
  </cols>
  <sheetData>
    <row r="1" spans="1:14" ht="38.25">
      <c r="A1" s="3" t="s">
        <v>0</v>
      </c>
      <c r="B1" s="4" t="s">
        <v>1</v>
      </c>
      <c r="C1" s="191" t="s">
        <v>2</v>
      </c>
      <c r="D1" s="192"/>
      <c r="E1" s="4" t="s">
        <v>3</v>
      </c>
      <c r="F1" s="3" t="s">
        <v>4</v>
      </c>
      <c r="G1" s="5" t="s">
        <v>5</v>
      </c>
      <c r="H1" s="3" t="s">
        <v>6</v>
      </c>
      <c r="I1" s="3" t="s">
        <v>7</v>
      </c>
      <c r="J1" s="3" t="s">
        <v>8</v>
      </c>
      <c r="K1" s="41" t="s">
        <v>9</v>
      </c>
      <c r="L1" s="3" t="s">
        <v>7</v>
      </c>
      <c r="M1" s="3" t="s">
        <v>10</v>
      </c>
      <c r="N1" s="41" t="s">
        <v>11</v>
      </c>
    </row>
    <row r="2" spans="1:14" ht="18" customHeight="1">
      <c r="A2" s="6">
        <v>1</v>
      </c>
      <c r="B2" s="193" t="s">
        <v>12</v>
      </c>
      <c r="C2" s="194"/>
      <c r="D2" s="195"/>
      <c r="E2" s="7"/>
      <c r="F2" s="8"/>
      <c r="G2" s="8"/>
      <c r="H2" s="8"/>
      <c r="I2" s="8"/>
      <c r="J2" s="8"/>
      <c r="K2" s="56"/>
      <c r="L2" s="8"/>
      <c r="M2" s="8"/>
      <c r="N2" s="8"/>
    </row>
    <row r="3" spans="1:14" s="30" customFormat="1" ht="18.75" customHeight="1">
      <c r="A3" s="9" t="s">
        <v>13</v>
      </c>
      <c r="B3" s="35" t="s">
        <v>14</v>
      </c>
      <c r="C3" s="178" t="s">
        <v>15</v>
      </c>
      <c r="D3" s="178"/>
      <c r="E3" s="11" t="s">
        <v>16</v>
      </c>
      <c r="F3" s="9">
        <v>1</v>
      </c>
      <c r="G3" s="47" t="s">
        <v>17</v>
      </c>
      <c r="H3" s="10">
        <v>10</v>
      </c>
      <c r="I3" s="31">
        <v>55.17</v>
      </c>
      <c r="J3" s="28">
        <v>22</v>
      </c>
      <c r="K3" s="57">
        <v>30</v>
      </c>
      <c r="L3" s="29">
        <v>63.445499999999996</v>
      </c>
      <c r="M3" s="29">
        <f t="shared" ref="M3:M101" si="0">L3*1.23</f>
        <v>78.037965</v>
      </c>
      <c r="N3" s="28">
        <f>L3*K3</f>
        <v>1903.3649999999998</v>
      </c>
    </row>
    <row r="4" spans="1:14" s="30" customFormat="1" ht="28.5" customHeight="1">
      <c r="A4" s="9" t="s">
        <v>18</v>
      </c>
      <c r="B4" s="35" t="s">
        <v>14</v>
      </c>
      <c r="C4" s="178" t="s">
        <v>19</v>
      </c>
      <c r="D4" s="178"/>
      <c r="E4" s="11" t="s">
        <v>16</v>
      </c>
      <c r="F4" s="9">
        <v>1</v>
      </c>
      <c r="G4" s="47" t="s">
        <v>20</v>
      </c>
      <c r="H4" s="10">
        <v>10</v>
      </c>
      <c r="I4" s="31">
        <v>43.13</v>
      </c>
      <c r="J4" s="28">
        <v>15</v>
      </c>
      <c r="K4" s="57">
        <v>73</v>
      </c>
      <c r="L4" s="29">
        <v>49.599499999999999</v>
      </c>
      <c r="M4" s="29">
        <f t="shared" si="0"/>
        <v>61.007384999999999</v>
      </c>
      <c r="N4" s="28">
        <f t="shared" ref="N4:N103" si="1">L4*K4</f>
        <v>3620.7635</v>
      </c>
    </row>
    <row r="5" spans="1:14" s="30" customFormat="1" ht="30.75" customHeight="1">
      <c r="A5" s="9"/>
      <c r="B5" s="80" t="s">
        <v>947</v>
      </c>
      <c r="C5" s="208" t="s">
        <v>948</v>
      </c>
      <c r="D5" s="209"/>
      <c r="E5" s="11" t="s">
        <v>16</v>
      </c>
      <c r="F5" s="9">
        <v>1</v>
      </c>
      <c r="G5" s="47" t="s">
        <v>949</v>
      </c>
      <c r="H5" s="10"/>
      <c r="I5" s="31"/>
      <c r="J5" s="28"/>
      <c r="K5" s="57">
        <v>1</v>
      </c>
      <c r="L5" s="29">
        <v>100.93</v>
      </c>
      <c r="M5" s="29">
        <v>124.1439</v>
      </c>
      <c r="N5" s="28">
        <v>100.93</v>
      </c>
    </row>
    <row r="6" spans="1:14" s="30" customFormat="1" ht="51">
      <c r="A6" s="9"/>
      <c r="B6" s="80" t="s">
        <v>14</v>
      </c>
      <c r="C6" s="80" t="s">
        <v>1014</v>
      </c>
      <c r="D6" s="35" t="s">
        <v>1015</v>
      </c>
      <c r="E6" s="11" t="s">
        <v>16</v>
      </c>
      <c r="F6" s="9">
        <v>1</v>
      </c>
      <c r="G6" s="47" t="s">
        <v>1016</v>
      </c>
      <c r="H6" s="10"/>
      <c r="I6" s="31"/>
      <c r="J6" s="28"/>
      <c r="K6" s="57">
        <v>4</v>
      </c>
      <c r="L6" s="29">
        <v>56.52</v>
      </c>
      <c r="M6" s="29">
        <v>69.519599999999997</v>
      </c>
      <c r="N6" s="28">
        <v>226.08</v>
      </c>
    </row>
    <row r="7" spans="1:14" s="30" customFormat="1" ht="51">
      <c r="A7" s="9"/>
      <c r="B7" s="80" t="s">
        <v>14</v>
      </c>
      <c r="C7" s="80" t="s">
        <v>1017</v>
      </c>
      <c r="D7" s="35" t="s">
        <v>1018</v>
      </c>
      <c r="E7" s="11" t="s">
        <v>16</v>
      </c>
      <c r="F7" s="9">
        <v>1</v>
      </c>
      <c r="G7" s="47" t="s">
        <v>1019</v>
      </c>
      <c r="H7" s="10"/>
      <c r="I7" s="31"/>
      <c r="J7" s="28"/>
      <c r="K7" s="57">
        <v>2</v>
      </c>
      <c r="L7" s="29">
        <v>33.74</v>
      </c>
      <c r="M7" s="29">
        <v>41.5002</v>
      </c>
      <c r="N7" s="28">
        <v>67.48</v>
      </c>
    </row>
    <row r="8" spans="1:14" s="30" customFormat="1" ht="25.5">
      <c r="A8" s="9"/>
      <c r="B8" s="80" t="s">
        <v>14</v>
      </c>
      <c r="C8" s="80" t="s">
        <v>1049</v>
      </c>
      <c r="D8" s="35" t="s">
        <v>1050</v>
      </c>
      <c r="E8" s="11" t="s">
        <v>16</v>
      </c>
      <c r="F8" s="9">
        <v>1</v>
      </c>
      <c r="G8" s="47" t="s">
        <v>1051</v>
      </c>
      <c r="H8" s="10"/>
      <c r="I8" s="31"/>
      <c r="J8" s="28"/>
      <c r="K8" s="57">
        <v>2</v>
      </c>
      <c r="L8" s="29">
        <v>60.28</v>
      </c>
      <c r="M8" s="29">
        <v>74.144400000000005</v>
      </c>
      <c r="N8" s="28">
        <v>120.56</v>
      </c>
    </row>
    <row r="9" spans="1:14" s="30" customFormat="1" ht="25.5">
      <c r="A9" s="9"/>
      <c r="B9" s="80" t="s">
        <v>14</v>
      </c>
      <c r="C9" s="80" t="s">
        <v>1049</v>
      </c>
      <c r="D9" s="35" t="s">
        <v>1052</v>
      </c>
      <c r="E9" s="11" t="s">
        <v>16</v>
      </c>
      <c r="F9" s="9">
        <v>1</v>
      </c>
      <c r="G9" s="47" t="s">
        <v>1053</v>
      </c>
      <c r="H9" s="10"/>
      <c r="I9" s="31"/>
      <c r="J9" s="28"/>
      <c r="K9" s="57">
        <v>2</v>
      </c>
      <c r="L9" s="29">
        <v>48.15</v>
      </c>
      <c r="M9" s="29">
        <v>59.224499999999999</v>
      </c>
      <c r="N9" s="28">
        <v>96.3</v>
      </c>
    </row>
    <row r="10" spans="1:14" s="30" customFormat="1" ht="15">
      <c r="A10" s="9"/>
      <c r="B10" s="80" t="s">
        <v>14</v>
      </c>
      <c r="C10" s="80" t="s">
        <v>1054</v>
      </c>
      <c r="D10" s="35" t="s">
        <v>1055</v>
      </c>
      <c r="E10" s="11" t="s">
        <v>16</v>
      </c>
      <c r="F10" s="9">
        <v>1</v>
      </c>
      <c r="G10" s="47" t="s">
        <v>1056</v>
      </c>
      <c r="H10" s="10"/>
      <c r="I10" s="31"/>
      <c r="J10" s="28"/>
      <c r="K10" s="57">
        <v>4</v>
      </c>
      <c r="L10" s="29">
        <v>49.31</v>
      </c>
      <c r="M10" s="29">
        <v>60.651299999999999</v>
      </c>
      <c r="N10" s="28">
        <v>197.24</v>
      </c>
    </row>
    <row r="11" spans="1:14" s="30" customFormat="1" ht="21" customHeight="1">
      <c r="A11" s="9" t="s">
        <v>21</v>
      </c>
      <c r="B11" s="196" t="s">
        <v>22</v>
      </c>
      <c r="C11" s="199" t="s">
        <v>23</v>
      </c>
      <c r="D11" s="35" t="s">
        <v>24</v>
      </c>
      <c r="E11" s="11" t="s">
        <v>16</v>
      </c>
      <c r="F11" s="9">
        <v>1</v>
      </c>
      <c r="G11" s="9" t="s">
        <v>25</v>
      </c>
      <c r="H11" s="10">
        <v>5</v>
      </c>
      <c r="I11" s="31">
        <v>33.35</v>
      </c>
      <c r="J11" s="28">
        <v>3</v>
      </c>
      <c r="K11" s="57">
        <v>5</v>
      </c>
      <c r="L11" s="29">
        <v>38.352499999999999</v>
      </c>
      <c r="M11" s="29">
        <f t="shared" si="0"/>
        <v>47.173575</v>
      </c>
      <c r="N11" s="28">
        <f t="shared" si="1"/>
        <v>191.76249999999999</v>
      </c>
    </row>
    <row r="12" spans="1:14" s="30" customFormat="1" ht="21" customHeight="1">
      <c r="A12" s="9" t="s">
        <v>26</v>
      </c>
      <c r="B12" s="197"/>
      <c r="C12" s="200"/>
      <c r="D12" s="35" t="s">
        <v>27</v>
      </c>
      <c r="E12" s="11" t="s">
        <v>16</v>
      </c>
      <c r="F12" s="9">
        <v>1</v>
      </c>
      <c r="G12" s="47" t="s">
        <v>28</v>
      </c>
      <c r="H12" s="10">
        <v>5</v>
      </c>
      <c r="I12" s="31">
        <v>34.85</v>
      </c>
      <c r="J12" s="28">
        <v>6</v>
      </c>
      <c r="K12" s="57">
        <v>8</v>
      </c>
      <c r="L12" s="29">
        <v>40.077500000000001</v>
      </c>
      <c r="M12" s="29">
        <f t="shared" si="0"/>
        <v>49.295324999999998</v>
      </c>
      <c r="N12" s="28">
        <f t="shared" si="1"/>
        <v>320.62</v>
      </c>
    </row>
    <row r="13" spans="1:14" s="30" customFormat="1" ht="21" customHeight="1">
      <c r="A13" s="9" t="s">
        <v>29</v>
      </c>
      <c r="B13" s="198"/>
      <c r="C13" s="201"/>
      <c r="D13" s="35" t="s">
        <v>30</v>
      </c>
      <c r="E13" s="11" t="s">
        <v>16</v>
      </c>
      <c r="F13" s="9">
        <v>1</v>
      </c>
      <c r="G13" s="47" t="s">
        <v>31</v>
      </c>
      <c r="H13" s="10">
        <v>5</v>
      </c>
      <c r="I13" s="31">
        <v>44.38</v>
      </c>
      <c r="J13" s="28">
        <v>4</v>
      </c>
      <c r="K13" s="57">
        <v>9</v>
      </c>
      <c r="L13" s="29">
        <v>51.036999999999999</v>
      </c>
      <c r="M13" s="29">
        <f t="shared" si="0"/>
        <v>62.775509999999997</v>
      </c>
      <c r="N13" s="28">
        <f t="shared" si="1"/>
        <v>459.33299999999997</v>
      </c>
    </row>
    <row r="14" spans="1:14" s="30" customFormat="1" ht="29.25" customHeight="1">
      <c r="A14" s="9" t="s">
        <v>32</v>
      </c>
      <c r="B14" s="35" t="s">
        <v>33</v>
      </c>
      <c r="C14" s="188" t="s">
        <v>34</v>
      </c>
      <c r="D14" s="188"/>
      <c r="E14" s="11" t="s">
        <v>16</v>
      </c>
      <c r="F14" s="9">
        <v>1</v>
      </c>
      <c r="G14" s="47" t="s">
        <v>35</v>
      </c>
      <c r="H14" s="10">
        <v>3</v>
      </c>
      <c r="I14" s="31">
        <v>82.75</v>
      </c>
      <c r="J14" s="28">
        <v>4</v>
      </c>
      <c r="K14" s="57">
        <v>8</v>
      </c>
      <c r="L14" s="29">
        <v>95.162499999999994</v>
      </c>
      <c r="M14" s="29">
        <f t="shared" si="0"/>
        <v>117.04987499999999</v>
      </c>
      <c r="N14" s="28">
        <f t="shared" si="1"/>
        <v>761.3</v>
      </c>
    </row>
    <row r="15" spans="1:14" s="30" customFormat="1" ht="31.5" customHeight="1">
      <c r="A15" s="9" t="s">
        <v>36</v>
      </c>
      <c r="B15" s="178" t="s">
        <v>37</v>
      </c>
      <c r="C15" s="183" t="s">
        <v>38</v>
      </c>
      <c r="D15" s="35" t="s">
        <v>39</v>
      </c>
      <c r="E15" s="11" t="s">
        <v>16</v>
      </c>
      <c r="F15" s="9">
        <v>1</v>
      </c>
      <c r="G15" s="9" t="s">
        <v>40</v>
      </c>
      <c r="H15" s="10">
        <v>2</v>
      </c>
      <c r="I15" s="31">
        <v>334</v>
      </c>
      <c r="J15" s="28">
        <v>2</v>
      </c>
      <c r="K15" s="57">
        <v>4</v>
      </c>
      <c r="L15" s="29">
        <v>384.09999999999997</v>
      </c>
      <c r="M15" s="29">
        <f t="shared" si="0"/>
        <v>472.44299999999993</v>
      </c>
      <c r="N15" s="28">
        <f t="shared" si="1"/>
        <v>1536.3999999999999</v>
      </c>
    </row>
    <row r="16" spans="1:14" s="30" customFormat="1" ht="31.5" customHeight="1">
      <c r="A16" s="9" t="s">
        <v>41</v>
      </c>
      <c r="B16" s="178"/>
      <c r="C16" s="184"/>
      <c r="D16" s="35" t="s">
        <v>42</v>
      </c>
      <c r="E16" s="11" t="s">
        <v>16</v>
      </c>
      <c r="F16" s="9">
        <v>1</v>
      </c>
      <c r="G16" s="47" t="s">
        <v>43</v>
      </c>
      <c r="H16" s="10">
        <v>2</v>
      </c>
      <c r="I16" s="31">
        <v>421.01</v>
      </c>
      <c r="J16" s="28">
        <v>3</v>
      </c>
      <c r="K16" s="57">
        <v>7</v>
      </c>
      <c r="L16" s="29">
        <v>484.16149999999993</v>
      </c>
      <c r="M16" s="29">
        <f t="shared" si="0"/>
        <v>595.51864499999988</v>
      </c>
      <c r="N16" s="28">
        <f t="shared" si="1"/>
        <v>3389.1304999999993</v>
      </c>
    </row>
    <row r="17" spans="1:14" ht="51">
      <c r="A17" s="50"/>
      <c r="B17" s="55" t="s">
        <v>37</v>
      </c>
      <c r="C17" s="72" t="s">
        <v>38</v>
      </c>
      <c r="D17" s="55" t="s">
        <v>1399</v>
      </c>
      <c r="E17" s="72" t="s">
        <v>16</v>
      </c>
      <c r="F17" s="72">
        <v>1</v>
      </c>
      <c r="G17" s="72" t="s">
        <v>1400</v>
      </c>
      <c r="H17" s="50"/>
      <c r="I17" s="50"/>
      <c r="J17" s="50"/>
      <c r="K17" s="60">
        <v>2</v>
      </c>
      <c r="L17" s="51">
        <v>476.09</v>
      </c>
      <c r="M17" s="51">
        <f t="shared" si="0"/>
        <v>585.59069999999997</v>
      </c>
      <c r="N17" s="51">
        <f t="shared" si="1"/>
        <v>952.18</v>
      </c>
    </row>
    <row r="18" spans="1:14" ht="25.5">
      <c r="A18" s="50"/>
      <c r="B18" s="55" t="s">
        <v>1405</v>
      </c>
      <c r="C18" s="72" t="s">
        <v>1406</v>
      </c>
      <c r="D18" s="48" t="s">
        <v>1407</v>
      </c>
      <c r="E18" s="50" t="s">
        <v>16</v>
      </c>
      <c r="F18" s="50">
        <v>1</v>
      </c>
      <c r="G18" s="50" t="s">
        <v>1408</v>
      </c>
      <c r="H18" s="50"/>
      <c r="I18" s="50"/>
      <c r="J18" s="50"/>
      <c r="K18" s="60">
        <v>1</v>
      </c>
      <c r="L18" s="51">
        <v>67.48</v>
      </c>
      <c r="M18" s="51">
        <f t="shared" si="0"/>
        <v>83.000399999999999</v>
      </c>
      <c r="N18" s="51">
        <f t="shared" si="1"/>
        <v>67.48</v>
      </c>
    </row>
    <row r="19" spans="1:14" ht="25.5">
      <c r="A19" s="50"/>
      <c r="B19" s="55" t="s">
        <v>1405</v>
      </c>
      <c r="C19" s="72" t="s">
        <v>1406</v>
      </c>
      <c r="D19" s="55" t="s">
        <v>1446</v>
      </c>
      <c r="E19" s="72" t="s">
        <v>16</v>
      </c>
      <c r="F19" s="72">
        <v>1</v>
      </c>
      <c r="G19" s="72" t="s">
        <v>1447</v>
      </c>
      <c r="H19" s="50"/>
      <c r="I19" s="50"/>
      <c r="J19" s="50"/>
      <c r="K19" s="60">
        <v>4</v>
      </c>
      <c r="L19" s="51">
        <v>54.5</v>
      </c>
      <c r="M19" s="51">
        <f t="shared" si="0"/>
        <v>67.034999999999997</v>
      </c>
      <c r="N19" s="51">
        <f t="shared" si="1"/>
        <v>218</v>
      </c>
    </row>
    <row r="20" spans="1:14" ht="51">
      <c r="A20" s="50"/>
      <c r="B20" s="55" t="s">
        <v>1401</v>
      </c>
      <c r="C20" s="72" t="s">
        <v>1402</v>
      </c>
      <c r="D20" s="48" t="s">
        <v>1403</v>
      </c>
      <c r="E20" s="50" t="s">
        <v>16</v>
      </c>
      <c r="F20" s="50">
        <v>1</v>
      </c>
      <c r="G20" s="50" t="s">
        <v>1404</v>
      </c>
      <c r="H20" s="51"/>
      <c r="I20" s="51"/>
      <c r="J20" s="51"/>
      <c r="K20" s="51">
        <v>1</v>
      </c>
      <c r="L20" s="51">
        <v>127.17</v>
      </c>
      <c r="M20" s="51">
        <v>156.41909999999999</v>
      </c>
      <c r="N20" s="51">
        <v>127.17</v>
      </c>
    </row>
    <row r="21" spans="1:14" ht="76.5">
      <c r="A21" s="50"/>
      <c r="B21" s="55" t="s">
        <v>1401</v>
      </c>
      <c r="C21" s="72" t="s">
        <v>1444</v>
      </c>
      <c r="D21" s="72"/>
      <c r="E21" s="72" t="s">
        <v>16</v>
      </c>
      <c r="F21" s="72">
        <v>1</v>
      </c>
      <c r="G21" s="79" t="s">
        <v>1445</v>
      </c>
      <c r="H21" s="51"/>
      <c r="I21" s="51"/>
      <c r="J21" s="51"/>
      <c r="K21" s="76">
        <v>4</v>
      </c>
      <c r="L21" s="76">
        <v>118.52</v>
      </c>
      <c r="M21" s="76">
        <v>145.77959999999999</v>
      </c>
      <c r="N21" s="76">
        <v>474.08</v>
      </c>
    </row>
    <row r="22" spans="1:14" s="30" customFormat="1" ht="46.5" customHeight="1">
      <c r="A22" s="9" t="s">
        <v>44</v>
      </c>
      <c r="B22" s="178" t="s">
        <v>45</v>
      </c>
      <c r="C22" s="183" t="s">
        <v>46</v>
      </c>
      <c r="D22" s="35" t="s">
        <v>47</v>
      </c>
      <c r="E22" s="11" t="s">
        <v>16</v>
      </c>
      <c r="F22" s="9">
        <v>1</v>
      </c>
      <c r="G22" s="47" t="s">
        <v>48</v>
      </c>
      <c r="H22" s="10">
        <v>10</v>
      </c>
      <c r="I22" s="31">
        <v>9.5299999999999994</v>
      </c>
      <c r="J22" s="28">
        <v>5</v>
      </c>
      <c r="K22" s="57">
        <v>6</v>
      </c>
      <c r="L22" s="29">
        <v>10.959499999999998</v>
      </c>
      <c r="M22" s="29">
        <f t="shared" si="0"/>
        <v>13.480184999999999</v>
      </c>
      <c r="N22" s="28">
        <f t="shared" si="1"/>
        <v>65.756999999999991</v>
      </c>
    </row>
    <row r="23" spans="1:14" s="30" customFormat="1" ht="38.25" customHeight="1">
      <c r="A23" s="9" t="s">
        <v>49</v>
      </c>
      <c r="B23" s="178"/>
      <c r="C23" s="186"/>
      <c r="D23" s="35" t="s">
        <v>50</v>
      </c>
      <c r="E23" s="11" t="s">
        <v>16</v>
      </c>
      <c r="F23" s="9">
        <v>1</v>
      </c>
      <c r="G23" s="47" t="s">
        <v>51</v>
      </c>
      <c r="H23" s="10">
        <v>5</v>
      </c>
      <c r="I23" s="31">
        <v>9.5299999999999994</v>
      </c>
      <c r="J23" s="28">
        <v>5</v>
      </c>
      <c r="K23" s="57">
        <v>10</v>
      </c>
      <c r="L23" s="29">
        <v>10.959499999999998</v>
      </c>
      <c r="M23" s="29">
        <f t="shared" si="0"/>
        <v>13.480184999999999</v>
      </c>
      <c r="N23" s="28">
        <f t="shared" si="1"/>
        <v>109.59499999999998</v>
      </c>
    </row>
    <row r="24" spans="1:14" s="30" customFormat="1" ht="38.25" customHeight="1">
      <c r="A24" s="9"/>
      <c r="B24" s="72" t="s">
        <v>1335</v>
      </c>
      <c r="C24" s="72" t="s">
        <v>1336</v>
      </c>
      <c r="D24" s="50" t="s">
        <v>47</v>
      </c>
      <c r="E24" s="50" t="s">
        <v>16</v>
      </c>
      <c r="F24" s="50">
        <v>1</v>
      </c>
      <c r="G24" s="50" t="s">
        <v>1337</v>
      </c>
      <c r="H24" s="50"/>
      <c r="I24" s="50"/>
      <c r="J24" s="50"/>
      <c r="K24" s="50">
        <v>1</v>
      </c>
      <c r="L24" s="50">
        <v>36.04</v>
      </c>
      <c r="M24" s="50">
        <f t="shared" si="0"/>
        <v>44.3292</v>
      </c>
      <c r="N24" s="50">
        <f t="shared" si="1"/>
        <v>36.04</v>
      </c>
    </row>
    <row r="25" spans="1:14" s="30" customFormat="1" ht="38.25" customHeight="1">
      <c r="A25" s="9"/>
      <c r="B25" s="72" t="s">
        <v>1335</v>
      </c>
      <c r="C25" s="72" t="s">
        <v>1336</v>
      </c>
      <c r="D25" s="50" t="s">
        <v>1338</v>
      </c>
      <c r="E25" s="50" t="s">
        <v>16</v>
      </c>
      <c r="F25" s="50">
        <v>1</v>
      </c>
      <c r="G25" s="50" t="s">
        <v>1339</v>
      </c>
      <c r="H25" s="50"/>
      <c r="I25" s="50"/>
      <c r="J25" s="50"/>
      <c r="K25" s="50">
        <v>1</v>
      </c>
      <c r="L25" s="50">
        <v>36.04</v>
      </c>
      <c r="M25" s="50">
        <f t="shared" si="0"/>
        <v>44.3292</v>
      </c>
      <c r="N25" s="50">
        <f t="shared" si="1"/>
        <v>36.04</v>
      </c>
    </row>
    <row r="26" spans="1:14" s="30" customFormat="1" ht="38.25" customHeight="1">
      <c r="A26" s="9"/>
      <c r="B26" s="55" t="s">
        <v>45</v>
      </c>
      <c r="C26" s="63" t="s">
        <v>1003</v>
      </c>
      <c r="D26" s="48" t="s">
        <v>1004</v>
      </c>
      <c r="E26" s="50" t="s">
        <v>16</v>
      </c>
      <c r="F26" s="50">
        <v>1</v>
      </c>
      <c r="G26" s="50" t="s">
        <v>1005</v>
      </c>
      <c r="H26" s="50"/>
      <c r="I26" s="50"/>
      <c r="J26" s="50"/>
      <c r="K26" s="60">
        <v>1</v>
      </c>
      <c r="L26" s="51">
        <v>29.13</v>
      </c>
      <c r="M26" s="51">
        <v>35.829899999999995</v>
      </c>
      <c r="N26" s="51">
        <v>29.13</v>
      </c>
    </row>
    <row r="27" spans="1:14" s="30" customFormat="1" ht="38.25" customHeight="1">
      <c r="A27" s="9"/>
      <c r="B27" s="65" t="s">
        <v>45</v>
      </c>
      <c r="C27" s="66" t="s">
        <v>1030</v>
      </c>
      <c r="D27" s="65" t="s">
        <v>47</v>
      </c>
      <c r="E27" s="67" t="s">
        <v>16</v>
      </c>
      <c r="F27" s="67">
        <v>1</v>
      </c>
      <c r="G27" s="67" t="s">
        <v>1031</v>
      </c>
      <c r="H27" s="67"/>
      <c r="I27" s="67"/>
      <c r="J27" s="67"/>
      <c r="K27" s="68">
        <v>3</v>
      </c>
      <c r="L27" s="69">
        <v>29.13</v>
      </c>
      <c r="M27" s="69">
        <v>35.829899999999995</v>
      </c>
      <c r="N27" s="69">
        <v>87.39</v>
      </c>
    </row>
    <row r="28" spans="1:14" s="30" customFormat="1" ht="38.25" customHeight="1">
      <c r="A28" s="9"/>
      <c r="B28" s="35" t="s">
        <v>45</v>
      </c>
      <c r="C28" s="35" t="s">
        <v>1097</v>
      </c>
      <c r="D28" s="55" t="s">
        <v>884</v>
      </c>
      <c r="E28" s="50" t="s">
        <v>16</v>
      </c>
      <c r="F28" s="50">
        <v>1</v>
      </c>
      <c r="G28" s="50" t="s">
        <v>1098</v>
      </c>
      <c r="H28" s="50"/>
      <c r="I28" s="50"/>
      <c r="J28" s="50"/>
      <c r="K28" s="60">
        <v>1</v>
      </c>
      <c r="L28" s="51">
        <v>10.959499999999998</v>
      </c>
      <c r="M28" s="51">
        <v>13.480184999999999</v>
      </c>
      <c r="N28" s="51">
        <v>10.959499999999998</v>
      </c>
    </row>
    <row r="29" spans="1:14" s="30" customFormat="1" ht="38.25" customHeight="1">
      <c r="A29" s="9"/>
      <c r="B29" s="35" t="s">
        <v>45</v>
      </c>
      <c r="C29" s="35" t="s">
        <v>1099</v>
      </c>
      <c r="D29" s="55" t="s">
        <v>1100</v>
      </c>
      <c r="E29" s="50" t="s">
        <v>16</v>
      </c>
      <c r="F29" s="50">
        <v>1</v>
      </c>
      <c r="G29" s="50" t="s">
        <v>1101</v>
      </c>
      <c r="H29" s="50"/>
      <c r="I29" s="50"/>
      <c r="J29" s="50"/>
      <c r="K29" s="60">
        <v>1</v>
      </c>
      <c r="L29" s="51">
        <v>10.959499999999998</v>
      </c>
      <c r="M29" s="51">
        <v>13.480184999999999</v>
      </c>
      <c r="N29" s="51">
        <v>10.959499999999998</v>
      </c>
    </row>
    <row r="30" spans="1:14" s="30" customFormat="1" ht="38.25" customHeight="1">
      <c r="A30" s="9"/>
      <c r="B30" s="35" t="s">
        <v>1102</v>
      </c>
      <c r="C30" s="35" t="s">
        <v>1103</v>
      </c>
      <c r="D30" s="55"/>
      <c r="E30" s="50" t="s">
        <v>16</v>
      </c>
      <c r="F30" s="50">
        <v>1</v>
      </c>
      <c r="G30" s="50" t="s">
        <v>1104</v>
      </c>
      <c r="H30" s="50"/>
      <c r="I30" s="50"/>
      <c r="J30" s="50"/>
      <c r="K30" s="60">
        <v>1</v>
      </c>
      <c r="L30" s="51">
        <v>49.76</v>
      </c>
      <c r="M30" s="51">
        <v>61.204799999999999</v>
      </c>
      <c r="N30" s="51">
        <v>49.76</v>
      </c>
    </row>
    <row r="31" spans="1:14" ht="51">
      <c r="A31" s="50"/>
      <c r="B31" s="55" t="s">
        <v>53</v>
      </c>
      <c r="C31" s="72" t="s">
        <v>1262</v>
      </c>
      <c r="D31" s="48"/>
      <c r="E31" s="50" t="s">
        <v>16</v>
      </c>
      <c r="F31" s="50">
        <v>1</v>
      </c>
      <c r="G31" s="50" t="s">
        <v>1263</v>
      </c>
      <c r="H31" s="50"/>
      <c r="I31" s="50"/>
      <c r="J31" s="50"/>
      <c r="K31" s="60">
        <v>4</v>
      </c>
      <c r="L31" s="51">
        <v>38.93</v>
      </c>
      <c r="M31" s="51">
        <f t="shared" si="0"/>
        <v>47.883899999999997</v>
      </c>
      <c r="N31" s="51">
        <f t="shared" si="1"/>
        <v>155.72</v>
      </c>
    </row>
    <row r="32" spans="1:14" s="30" customFormat="1" ht="31.5" customHeight="1">
      <c r="A32" s="9" t="s">
        <v>52</v>
      </c>
      <c r="B32" s="35" t="s">
        <v>53</v>
      </c>
      <c r="C32" s="178" t="s">
        <v>54</v>
      </c>
      <c r="D32" s="178"/>
      <c r="E32" s="11" t="s">
        <v>16</v>
      </c>
      <c r="F32" s="9">
        <v>1</v>
      </c>
      <c r="G32" s="47" t="s">
        <v>55</v>
      </c>
      <c r="H32" s="10">
        <v>10</v>
      </c>
      <c r="I32" s="31">
        <v>30.09</v>
      </c>
      <c r="J32" s="28">
        <v>44</v>
      </c>
      <c r="K32" s="57">
        <v>95</v>
      </c>
      <c r="L32" s="29">
        <v>34.603499999999997</v>
      </c>
      <c r="M32" s="29">
        <f t="shared" si="0"/>
        <v>42.562304999999995</v>
      </c>
      <c r="N32" s="28">
        <f t="shared" si="1"/>
        <v>3287.3324999999995</v>
      </c>
    </row>
    <row r="33" spans="1:14" ht="12.75" customHeight="1">
      <c r="A33" s="14">
        <v>2</v>
      </c>
      <c r="B33" s="185" t="s">
        <v>56</v>
      </c>
      <c r="C33" s="185"/>
      <c r="D33" s="185"/>
      <c r="E33" s="15"/>
      <c r="F33" s="8"/>
      <c r="G33" s="8"/>
      <c r="H33" s="22"/>
      <c r="I33" s="16"/>
      <c r="J33" s="16"/>
      <c r="K33" s="34"/>
      <c r="L33" s="16"/>
      <c r="M33" s="16"/>
      <c r="N33" s="16"/>
    </row>
    <row r="34" spans="1:14" s="30" customFormat="1" ht="38.25">
      <c r="A34" s="9" t="s">
        <v>57</v>
      </c>
      <c r="B34" s="13" t="s">
        <v>58</v>
      </c>
      <c r="C34" s="36" t="s">
        <v>59</v>
      </c>
      <c r="D34" s="35" t="s">
        <v>60</v>
      </c>
      <c r="E34" s="11" t="s">
        <v>16</v>
      </c>
      <c r="F34" s="9">
        <v>1</v>
      </c>
      <c r="G34" s="47" t="s">
        <v>61</v>
      </c>
      <c r="H34" s="10">
        <v>5</v>
      </c>
      <c r="I34" s="12">
        <v>13.04</v>
      </c>
      <c r="J34" s="28">
        <v>2</v>
      </c>
      <c r="K34" s="57">
        <v>5</v>
      </c>
      <c r="L34" s="12">
        <v>14.995999999999999</v>
      </c>
      <c r="M34" s="29">
        <f t="shared" si="0"/>
        <v>18.445079999999997</v>
      </c>
      <c r="N34" s="28">
        <f t="shared" si="1"/>
        <v>74.97999999999999</v>
      </c>
    </row>
    <row r="35" spans="1:14" s="30" customFormat="1" ht="38.25">
      <c r="A35" s="9" t="s">
        <v>62</v>
      </c>
      <c r="B35" s="13" t="s">
        <v>58</v>
      </c>
      <c r="C35" s="36" t="s">
        <v>59</v>
      </c>
      <c r="D35" s="35" t="s">
        <v>63</v>
      </c>
      <c r="E35" s="11" t="s">
        <v>16</v>
      </c>
      <c r="F35" s="9">
        <v>1</v>
      </c>
      <c r="G35" s="9" t="s">
        <v>64</v>
      </c>
      <c r="H35" s="10">
        <v>5</v>
      </c>
      <c r="I35" s="12">
        <v>16.8</v>
      </c>
      <c r="J35" s="28">
        <v>7</v>
      </c>
      <c r="K35" s="57">
        <v>8</v>
      </c>
      <c r="L35" s="12">
        <v>19.32</v>
      </c>
      <c r="M35" s="29">
        <f t="shared" si="0"/>
        <v>23.7636</v>
      </c>
      <c r="N35" s="28">
        <f t="shared" si="1"/>
        <v>154.56</v>
      </c>
    </row>
    <row r="36" spans="1:14" s="30" customFormat="1" ht="38.25">
      <c r="A36" s="9" t="s">
        <v>65</v>
      </c>
      <c r="B36" s="13" t="s">
        <v>58</v>
      </c>
      <c r="C36" s="36" t="s">
        <v>59</v>
      </c>
      <c r="D36" s="35" t="s">
        <v>66</v>
      </c>
      <c r="E36" s="11" t="s">
        <v>16</v>
      </c>
      <c r="F36" s="9">
        <v>1</v>
      </c>
      <c r="G36" s="47" t="s">
        <v>67</v>
      </c>
      <c r="H36" s="10">
        <v>5</v>
      </c>
      <c r="I36" s="12">
        <v>27.58</v>
      </c>
      <c r="J36" s="28">
        <v>9</v>
      </c>
      <c r="K36" s="57">
        <v>14</v>
      </c>
      <c r="L36" s="12">
        <v>31.716999999999995</v>
      </c>
      <c r="M36" s="29">
        <f t="shared" si="0"/>
        <v>39.011909999999993</v>
      </c>
      <c r="N36" s="28">
        <f t="shared" si="1"/>
        <v>444.03799999999995</v>
      </c>
    </row>
    <row r="37" spans="1:14" s="30" customFormat="1" ht="51">
      <c r="A37" s="9" t="s">
        <v>68</v>
      </c>
      <c r="B37" s="13" t="s">
        <v>58</v>
      </c>
      <c r="C37" s="36" t="s">
        <v>69</v>
      </c>
      <c r="D37" s="35" t="s">
        <v>70</v>
      </c>
      <c r="E37" s="11" t="s">
        <v>16</v>
      </c>
      <c r="F37" s="9">
        <v>1</v>
      </c>
      <c r="G37" s="9" t="s">
        <v>71</v>
      </c>
      <c r="H37" s="10">
        <v>3</v>
      </c>
      <c r="I37" s="12">
        <v>15.3</v>
      </c>
      <c r="J37" s="28">
        <v>1</v>
      </c>
      <c r="K37" s="57">
        <v>2</v>
      </c>
      <c r="L37" s="12">
        <v>17.594999999999999</v>
      </c>
      <c r="M37" s="29">
        <f t="shared" si="0"/>
        <v>21.641849999999998</v>
      </c>
      <c r="N37" s="28">
        <f t="shared" si="1"/>
        <v>35.19</v>
      </c>
    </row>
    <row r="38" spans="1:14" s="30" customFormat="1" ht="51">
      <c r="A38" s="9" t="s">
        <v>72</v>
      </c>
      <c r="B38" s="13" t="s">
        <v>58</v>
      </c>
      <c r="C38" s="36" t="s">
        <v>69</v>
      </c>
      <c r="D38" s="35" t="s">
        <v>60</v>
      </c>
      <c r="E38" s="11" t="s">
        <v>16</v>
      </c>
      <c r="F38" s="9">
        <v>1</v>
      </c>
      <c r="G38" s="47" t="s">
        <v>73</v>
      </c>
      <c r="H38" s="10">
        <v>3</v>
      </c>
      <c r="I38" s="12">
        <v>15.55</v>
      </c>
      <c r="J38" s="28">
        <v>2</v>
      </c>
      <c r="K38" s="57">
        <v>9</v>
      </c>
      <c r="L38" s="12">
        <v>8.9700000000000006</v>
      </c>
      <c r="M38" s="29">
        <f t="shared" si="0"/>
        <v>11.033100000000001</v>
      </c>
      <c r="N38" s="28">
        <f t="shared" si="1"/>
        <v>80.73</v>
      </c>
    </row>
    <row r="39" spans="1:14" s="30" customFormat="1" ht="51">
      <c r="A39" s="9" t="s">
        <v>74</v>
      </c>
      <c r="B39" s="13" t="s">
        <v>58</v>
      </c>
      <c r="C39" s="36" t="s">
        <v>69</v>
      </c>
      <c r="D39" s="35" t="s">
        <v>63</v>
      </c>
      <c r="E39" s="11" t="s">
        <v>16</v>
      </c>
      <c r="F39" s="9">
        <v>1</v>
      </c>
      <c r="G39" s="47" t="s">
        <v>75</v>
      </c>
      <c r="H39" s="10">
        <v>3</v>
      </c>
      <c r="I39" s="12">
        <v>21.31</v>
      </c>
      <c r="J39" s="28">
        <v>1</v>
      </c>
      <c r="K39" s="57">
        <v>4</v>
      </c>
      <c r="L39" s="12">
        <v>24.506499999999996</v>
      </c>
      <c r="M39" s="29">
        <f t="shared" si="0"/>
        <v>30.142994999999996</v>
      </c>
      <c r="N39" s="28">
        <f t="shared" si="1"/>
        <v>98.025999999999982</v>
      </c>
    </row>
    <row r="40" spans="1:14" s="30" customFormat="1" ht="38.25">
      <c r="A40" s="9" t="s">
        <v>76</v>
      </c>
      <c r="B40" s="13" t="s">
        <v>58</v>
      </c>
      <c r="C40" s="36" t="s">
        <v>77</v>
      </c>
      <c r="D40" s="35" t="s">
        <v>70</v>
      </c>
      <c r="E40" s="11" t="s">
        <v>16</v>
      </c>
      <c r="F40" s="9">
        <v>1</v>
      </c>
      <c r="G40" s="9" t="s">
        <v>78</v>
      </c>
      <c r="H40" s="10">
        <v>3</v>
      </c>
      <c r="I40" s="12">
        <v>14.04</v>
      </c>
      <c r="J40" s="28">
        <v>5</v>
      </c>
      <c r="K40" s="57">
        <v>5</v>
      </c>
      <c r="L40" s="12">
        <v>16.145999999999997</v>
      </c>
      <c r="M40" s="29">
        <f t="shared" si="0"/>
        <v>19.859579999999998</v>
      </c>
      <c r="N40" s="28">
        <f t="shared" si="1"/>
        <v>80.72999999999999</v>
      </c>
    </row>
    <row r="41" spans="1:14" s="30" customFormat="1" ht="38.25">
      <c r="A41" s="9" t="s">
        <v>79</v>
      </c>
      <c r="B41" s="13" t="s">
        <v>58</v>
      </c>
      <c r="C41" s="36" t="s">
        <v>77</v>
      </c>
      <c r="D41" s="35" t="s">
        <v>60</v>
      </c>
      <c r="E41" s="11" t="s">
        <v>16</v>
      </c>
      <c r="F41" s="9">
        <v>1</v>
      </c>
      <c r="G41" s="47" t="s">
        <v>80</v>
      </c>
      <c r="H41" s="10">
        <v>3</v>
      </c>
      <c r="I41" s="12">
        <v>14.29</v>
      </c>
      <c r="J41" s="28">
        <v>1</v>
      </c>
      <c r="K41" s="57">
        <v>3</v>
      </c>
      <c r="L41" s="12">
        <v>16.433499999999999</v>
      </c>
      <c r="M41" s="29">
        <f t="shared" si="0"/>
        <v>20.213204999999999</v>
      </c>
      <c r="N41" s="28">
        <f t="shared" si="1"/>
        <v>49.3005</v>
      </c>
    </row>
    <row r="42" spans="1:14" s="30" customFormat="1" ht="38.25">
      <c r="A42" s="9" t="s">
        <v>81</v>
      </c>
      <c r="B42" s="13" t="s">
        <v>58</v>
      </c>
      <c r="C42" s="36" t="s">
        <v>77</v>
      </c>
      <c r="D42" s="35" t="s">
        <v>82</v>
      </c>
      <c r="E42" s="11" t="s">
        <v>16</v>
      </c>
      <c r="F42" s="9">
        <v>1</v>
      </c>
      <c r="G42" s="47" t="s">
        <v>83</v>
      </c>
      <c r="H42" s="10">
        <v>3</v>
      </c>
      <c r="I42" s="12">
        <v>29.09</v>
      </c>
      <c r="J42" s="28">
        <v>1</v>
      </c>
      <c r="K42" s="57">
        <v>3</v>
      </c>
      <c r="L42" s="12">
        <v>33.453499999999998</v>
      </c>
      <c r="M42" s="29">
        <f t="shared" si="0"/>
        <v>41.147804999999998</v>
      </c>
      <c r="N42" s="28">
        <f t="shared" si="1"/>
        <v>100.3605</v>
      </c>
    </row>
    <row r="43" spans="1:14" s="30" customFormat="1" ht="89.25">
      <c r="A43" s="9"/>
      <c r="B43" s="35" t="s">
        <v>58</v>
      </c>
      <c r="C43" s="35" t="s">
        <v>1134</v>
      </c>
      <c r="D43" s="55"/>
      <c r="E43" s="50" t="s">
        <v>16</v>
      </c>
      <c r="F43" s="50">
        <v>1</v>
      </c>
      <c r="G43" s="50" t="s">
        <v>1135</v>
      </c>
      <c r="H43" s="50"/>
      <c r="I43" s="50"/>
      <c r="J43" s="50"/>
      <c r="K43" s="60">
        <v>4</v>
      </c>
      <c r="L43" s="51">
        <v>53.92</v>
      </c>
      <c r="M43" s="51">
        <v>66.321600000000004</v>
      </c>
      <c r="N43" s="51">
        <v>215.68</v>
      </c>
    </row>
    <row r="44" spans="1:14" s="30" customFormat="1" ht="38.25">
      <c r="A44" s="9"/>
      <c r="B44" s="55" t="s">
        <v>58</v>
      </c>
      <c r="C44" s="72" t="s">
        <v>77</v>
      </c>
      <c r="D44" s="48" t="s">
        <v>1292</v>
      </c>
      <c r="E44" s="50" t="s">
        <v>16</v>
      </c>
      <c r="F44" s="50">
        <v>1</v>
      </c>
      <c r="G44" s="50" t="s">
        <v>1293</v>
      </c>
      <c r="H44" s="50"/>
      <c r="I44" s="50"/>
      <c r="J44" s="50"/>
      <c r="K44" s="60">
        <v>3</v>
      </c>
      <c r="L44" s="51">
        <v>17.309999999999999</v>
      </c>
      <c r="M44" s="51">
        <v>21.2913</v>
      </c>
      <c r="N44" s="51">
        <v>51.929999999999993</v>
      </c>
    </row>
    <row r="45" spans="1:14" s="30" customFormat="1" ht="63.75">
      <c r="A45" s="9"/>
      <c r="B45" s="55" t="s">
        <v>58</v>
      </c>
      <c r="C45" s="72" t="s">
        <v>1294</v>
      </c>
      <c r="D45" s="50"/>
      <c r="E45" s="50" t="s">
        <v>16</v>
      </c>
      <c r="F45" s="50">
        <v>1</v>
      </c>
      <c r="G45" s="50" t="s">
        <v>1295</v>
      </c>
      <c r="H45" s="51"/>
      <c r="I45" s="51"/>
      <c r="J45" s="51"/>
      <c r="K45" s="51">
        <v>2</v>
      </c>
      <c r="L45" s="51">
        <v>79.3</v>
      </c>
      <c r="M45" s="51">
        <v>97.539000000000001</v>
      </c>
      <c r="N45" s="51">
        <v>158.6</v>
      </c>
    </row>
    <row r="46" spans="1:14" s="30" customFormat="1" ht="38.25">
      <c r="A46" s="9"/>
      <c r="B46" s="55" t="s">
        <v>1356</v>
      </c>
      <c r="C46" s="72" t="s">
        <v>1357</v>
      </c>
      <c r="D46" s="48" t="s">
        <v>1358</v>
      </c>
      <c r="E46" s="50" t="s">
        <v>16</v>
      </c>
      <c r="F46" s="50">
        <v>1</v>
      </c>
      <c r="G46" s="50" t="s">
        <v>64</v>
      </c>
      <c r="H46" s="50"/>
      <c r="I46" s="50"/>
      <c r="J46" s="50"/>
      <c r="K46" s="60">
        <v>1</v>
      </c>
      <c r="L46" s="51">
        <v>19.32</v>
      </c>
      <c r="M46" s="51">
        <v>23.7636</v>
      </c>
      <c r="N46" s="51">
        <v>19.32</v>
      </c>
    </row>
    <row r="47" spans="1:14" s="30" customFormat="1" ht="51">
      <c r="A47" s="9"/>
      <c r="B47" s="55" t="s">
        <v>58</v>
      </c>
      <c r="C47" s="72" t="s">
        <v>69</v>
      </c>
      <c r="D47" s="48" t="s">
        <v>1358</v>
      </c>
      <c r="E47" s="50" t="s">
        <v>16</v>
      </c>
      <c r="F47" s="50">
        <v>1</v>
      </c>
      <c r="G47" s="50" t="s">
        <v>75</v>
      </c>
      <c r="H47" s="50"/>
      <c r="I47" s="50"/>
      <c r="J47" s="50"/>
      <c r="K47" s="60">
        <v>1</v>
      </c>
      <c r="L47" s="51">
        <v>24.51</v>
      </c>
      <c r="M47" s="51">
        <v>30.147300000000001</v>
      </c>
      <c r="N47" s="51">
        <v>24.51</v>
      </c>
    </row>
    <row r="48" spans="1:14" s="30" customFormat="1" ht="38.25">
      <c r="A48" s="9"/>
      <c r="B48" s="55" t="s">
        <v>58</v>
      </c>
      <c r="C48" s="72" t="s">
        <v>77</v>
      </c>
      <c r="D48" s="48" t="s">
        <v>1359</v>
      </c>
      <c r="E48" s="50" t="s">
        <v>16</v>
      </c>
      <c r="F48" s="50">
        <v>1</v>
      </c>
      <c r="G48" s="50" t="s">
        <v>1360</v>
      </c>
      <c r="H48" s="50"/>
      <c r="I48" s="50"/>
      <c r="J48" s="50"/>
      <c r="K48" s="60">
        <v>1</v>
      </c>
      <c r="L48" s="51">
        <v>23.07</v>
      </c>
      <c r="M48" s="51">
        <v>28.376100000000001</v>
      </c>
      <c r="N48" s="51">
        <v>23.07</v>
      </c>
    </row>
    <row r="49" spans="1:14" s="30" customFormat="1" ht="25.5">
      <c r="A49" s="9" t="s">
        <v>84</v>
      </c>
      <c r="B49" s="13" t="s">
        <v>85</v>
      </c>
      <c r="C49" s="36" t="s">
        <v>86</v>
      </c>
      <c r="D49" s="35" t="s">
        <v>87</v>
      </c>
      <c r="E49" s="11" t="s">
        <v>16</v>
      </c>
      <c r="F49" s="9">
        <v>1</v>
      </c>
      <c r="G49" s="47" t="s">
        <v>88</v>
      </c>
      <c r="H49" s="10">
        <v>5</v>
      </c>
      <c r="I49" s="12">
        <v>6.77</v>
      </c>
      <c r="J49" s="28">
        <v>20</v>
      </c>
      <c r="K49" s="57">
        <v>22</v>
      </c>
      <c r="L49" s="12">
        <v>7.785499999999999</v>
      </c>
      <c r="M49" s="29">
        <f t="shared" si="0"/>
        <v>9.5761649999999978</v>
      </c>
      <c r="N49" s="28">
        <f t="shared" si="1"/>
        <v>171.28099999999998</v>
      </c>
    </row>
    <row r="50" spans="1:14" s="30" customFormat="1" ht="38.25">
      <c r="A50" s="9" t="s">
        <v>89</v>
      </c>
      <c r="B50" s="13" t="s">
        <v>90</v>
      </c>
      <c r="C50" s="36" t="s">
        <v>91</v>
      </c>
      <c r="D50" s="35" t="s">
        <v>92</v>
      </c>
      <c r="E50" s="11" t="s">
        <v>16</v>
      </c>
      <c r="F50" s="9">
        <v>1</v>
      </c>
      <c r="G50" s="47" t="s">
        <v>93</v>
      </c>
      <c r="H50" s="10">
        <v>5</v>
      </c>
      <c r="I50" s="12">
        <v>10.029999999999999</v>
      </c>
      <c r="J50" s="28">
        <v>3</v>
      </c>
      <c r="K50" s="57">
        <v>10</v>
      </c>
      <c r="L50" s="12">
        <v>11.534499999999998</v>
      </c>
      <c r="M50" s="29">
        <f t="shared" si="0"/>
        <v>14.187434999999997</v>
      </c>
      <c r="N50" s="28">
        <f t="shared" si="1"/>
        <v>115.34499999999997</v>
      </c>
    </row>
    <row r="51" spans="1:14" s="30" customFormat="1" ht="38.25">
      <c r="A51" s="9"/>
      <c r="B51" s="13" t="s">
        <v>90</v>
      </c>
      <c r="C51" s="36" t="s">
        <v>91</v>
      </c>
      <c r="D51" s="35" t="s">
        <v>94</v>
      </c>
      <c r="E51" s="11" t="s">
        <v>16</v>
      </c>
      <c r="F51" s="9">
        <v>1</v>
      </c>
      <c r="G51" s="47" t="s">
        <v>95</v>
      </c>
      <c r="H51" s="10"/>
      <c r="I51" s="12"/>
      <c r="J51" s="28"/>
      <c r="K51" s="57">
        <v>2</v>
      </c>
      <c r="L51" s="12">
        <v>14.13</v>
      </c>
      <c r="M51" s="29">
        <f t="shared" si="0"/>
        <v>17.379899999999999</v>
      </c>
      <c r="N51" s="28">
        <f t="shared" si="1"/>
        <v>28.26</v>
      </c>
    </row>
    <row r="52" spans="1:14" s="30" customFormat="1" ht="20.25" customHeight="1">
      <c r="A52" s="9" t="s">
        <v>96</v>
      </c>
      <c r="B52" s="178" t="s">
        <v>90</v>
      </c>
      <c r="C52" s="183" t="s">
        <v>97</v>
      </c>
      <c r="D52" s="35" t="s">
        <v>98</v>
      </c>
      <c r="E52" s="11" t="s">
        <v>16</v>
      </c>
      <c r="F52" s="9">
        <v>1</v>
      </c>
      <c r="G52" s="9" t="s">
        <v>99</v>
      </c>
      <c r="H52" s="10">
        <v>5</v>
      </c>
      <c r="I52" s="12">
        <v>10.78</v>
      </c>
      <c r="J52" s="28">
        <v>30</v>
      </c>
      <c r="K52" s="57">
        <v>30</v>
      </c>
      <c r="L52" s="12">
        <v>12.396999999999998</v>
      </c>
      <c r="M52" s="29">
        <f t="shared" si="0"/>
        <v>15.248309999999998</v>
      </c>
      <c r="N52" s="28">
        <f t="shared" si="1"/>
        <v>371.90999999999997</v>
      </c>
    </row>
    <row r="53" spans="1:14" s="30" customFormat="1" ht="20.25" customHeight="1">
      <c r="A53" s="9" t="s">
        <v>100</v>
      </c>
      <c r="B53" s="178"/>
      <c r="C53" s="186"/>
      <c r="D53" s="35" t="s">
        <v>101</v>
      </c>
      <c r="E53" s="11" t="s">
        <v>16</v>
      </c>
      <c r="F53" s="9">
        <v>1</v>
      </c>
      <c r="G53" s="47" t="s">
        <v>102</v>
      </c>
      <c r="H53" s="10">
        <v>5</v>
      </c>
      <c r="I53" s="12">
        <v>10.78</v>
      </c>
      <c r="J53" s="28">
        <v>3</v>
      </c>
      <c r="K53" s="57">
        <v>10</v>
      </c>
      <c r="L53" s="12">
        <v>12.396999999999998</v>
      </c>
      <c r="M53" s="29">
        <f t="shared" si="0"/>
        <v>15.248309999999998</v>
      </c>
      <c r="N53" s="28">
        <f t="shared" si="1"/>
        <v>123.96999999999998</v>
      </c>
    </row>
    <row r="54" spans="1:14" s="30" customFormat="1" ht="20.25" customHeight="1">
      <c r="A54" s="9" t="s">
        <v>103</v>
      </c>
      <c r="B54" s="178"/>
      <c r="C54" s="184"/>
      <c r="D54" s="35" t="s">
        <v>104</v>
      </c>
      <c r="E54" s="11" t="s">
        <v>16</v>
      </c>
      <c r="F54" s="9">
        <v>1</v>
      </c>
      <c r="G54" s="9" t="s">
        <v>105</v>
      </c>
      <c r="H54" s="10">
        <v>5</v>
      </c>
      <c r="I54" s="12">
        <v>10.78</v>
      </c>
      <c r="J54" s="28">
        <v>5</v>
      </c>
      <c r="K54" s="57">
        <v>5</v>
      </c>
      <c r="L54" s="12">
        <v>12.396999999999998</v>
      </c>
      <c r="M54" s="29">
        <f t="shared" si="0"/>
        <v>15.248309999999998</v>
      </c>
      <c r="N54" s="28">
        <f t="shared" si="1"/>
        <v>61.984999999999992</v>
      </c>
    </row>
    <row r="55" spans="1:14" s="30" customFormat="1" ht="43.5" customHeight="1">
      <c r="A55" s="9" t="s">
        <v>106</v>
      </c>
      <c r="B55" s="35" t="s">
        <v>107</v>
      </c>
      <c r="C55" s="178" t="s">
        <v>108</v>
      </c>
      <c r="D55" s="178"/>
      <c r="E55" s="11" t="s">
        <v>16</v>
      </c>
      <c r="F55" s="9">
        <v>500</v>
      </c>
      <c r="G55" s="47" t="s">
        <v>109</v>
      </c>
      <c r="H55" s="10">
        <v>4</v>
      </c>
      <c r="I55" s="12">
        <v>19.559999999999999</v>
      </c>
      <c r="J55" s="28">
        <v>1</v>
      </c>
      <c r="K55" s="57">
        <v>3</v>
      </c>
      <c r="L55" s="12">
        <v>22.493999999999996</v>
      </c>
      <c r="M55" s="29">
        <f t="shared" si="0"/>
        <v>27.667619999999996</v>
      </c>
      <c r="N55" s="28">
        <f t="shared" si="1"/>
        <v>67.481999999999985</v>
      </c>
    </row>
    <row r="56" spans="1:14" s="30" customFormat="1" ht="21" customHeight="1">
      <c r="A56" s="9" t="s">
        <v>110</v>
      </c>
      <c r="B56" s="178" t="s">
        <v>111</v>
      </c>
      <c r="C56" s="183" t="s">
        <v>112</v>
      </c>
      <c r="D56" s="35" t="s">
        <v>113</v>
      </c>
      <c r="E56" s="11" t="s">
        <v>16</v>
      </c>
      <c r="F56" s="9">
        <v>1</v>
      </c>
      <c r="G56" s="47" t="s">
        <v>114</v>
      </c>
      <c r="H56" s="10">
        <v>5</v>
      </c>
      <c r="I56" s="12">
        <v>16.05</v>
      </c>
      <c r="J56" s="28">
        <v>3</v>
      </c>
      <c r="K56" s="57">
        <v>6</v>
      </c>
      <c r="L56" s="12">
        <v>18.4575</v>
      </c>
      <c r="M56" s="29">
        <f t="shared" si="0"/>
        <v>22.702724999999997</v>
      </c>
      <c r="N56" s="28">
        <f t="shared" si="1"/>
        <v>110.745</v>
      </c>
    </row>
    <row r="57" spans="1:14" s="30" customFormat="1" ht="21" customHeight="1">
      <c r="A57" s="9" t="s">
        <v>115</v>
      </c>
      <c r="B57" s="178"/>
      <c r="C57" s="186"/>
      <c r="D57" s="35" t="s">
        <v>116</v>
      </c>
      <c r="E57" s="11" t="s">
        <v>16</v>
      </c>
      <c r="F57" s="9">
        <v>1</v>
      </c>
      <c r="G57" s="47" t="s">
        <v>117</v>
      </c>
      <c r="H57" s="10">
        <v>5</v>
      </c>
      <c r="I57" s="12">
        <v>16.55</v>
      </c>
      <c r="J57" s="28">
        <v>2</v>
      </c>
      <c r="K57" s="57">
        <v>4</v>
      </c>
      <c r="L57" s="12">
        <v>19.032499999999999</v>
      </c>
      <c r="M57" s="29">
        <f t="shared" si="0"/>
        <v>23.409974999999999</v>
      </c>
      <c r="N57" s="28">
        <f t="shared" si="1"/>
        <v>76.13</v>
      </c>
    </row>
    <row r="58" spans="1:14" s="30" customFormat="1" ht="21" customHeight="1">
      <c r="A58" s="9" t="s">
        <v>118</v>
      </c>
      <c r="B58" s="178"/>
      <c r="C58" s="186"/>
      <c r="D58" s="35" t="s">
        <v>119</v>
      </c>
      <c r="E58" s="11" t="s">
        <v>16</v>
      </c>
      <c r="F58" s="9">
        <v>1</v>
      </c>
      <c r="G58" s="47" t="s">
        <v>120</v>
      </c>
      <c r="H58" s="10">
        <v>5</v>
      </c>
      <c r="I58" s="12">
        <v>18.05</v>
      </c>
      <c r="J58" s="28">
        <v>1</v>
      </c>
      <c r="K58" s="57">
        <v>3</v>
      </c>
      <c r="L58" s="12">
        <v>20.7575</v>
      </c>
      <c r="M58" s="29">
        <f t="shared" si="0"/>
        <v>25.531725000000002</v>
      </c>
      <c r="N58" s="28">
        <f t="shared" si="1"/>
        <v>62.272500000000001</v>
      </c>
    </row>
    <row r="59" spans="1:14" s="30" customFormat="1" ht="21" customHeight="1">
      <c r="A59" s="9" t="s">
        <v>121</v>
      </c>
      <c r="B59" s="178"/>
      <c r="C59" s="184"/>
      <c r="D59" s="35" t="s">
        <v>122</v>
      </c>
      <c r="E59" s="11" t="s">
        <v>16</v>
      </c>
      <c r="F59" s="9">
        <v>1</v>
      </c>
      <c r="G59" s="9" t="s">
        <v>123</v>
      </c>
      <c r="H59" s="10">
        <v>5</v>
      </c>
      <c r="I59" s="12">
        <v>20.059999999999999</v>
      </c>
      <c r="J59" s="28">
        <v>2</v>
      </c>
      <c r="K59" s="57">
        <v>2</v>
      </c>
      <c r="L59" s="12">
        <v>23.068999999999996</v>
      </c>
      <c r="M59" s="29">
        <f t="shared" si="0"/>
        <v>28.374869999999994</v>
      </c>
      <c r="N59" s="28">
        <f t="shared" si="1"/>
        <v>46.137999999999991</v>
      </c>
    </row>
    <row r="60" spans="1:14" s="30" customFormat="1" ht="30.75" customHeight="1">
      <c r="A60" s="9" t="s">
        <v>124</v>
      </c>
      <c r="B60" s="35" t="s">
        <v>125</v>
      </c>
      <c r="C60" s="178" t="s">
        <v>126</v>
      </c>
      <c r="D60" s="178"/>
      <c r="E60" s="11" t="s">
        <v>16</v>
      </c>
      <c r="F60" s="9">
        <v>1</v>
      </c>
      <c r="G60" s="47" t="s">
        <v>127</v>
      </c>
      <c r="H60" s="10">
        <v>5</v>
      </c>
      <c r="I60" s="12">
        <v>12.79</v>
      </c>
      <c r="J60" s="28">
        <v>3</v>
      </c>
      <c r="K60" s="57">
        <v>10</v>
      </c>
      <c r="L60" s="12">
        <v>14.708499999999997</v>
      </c>
      <c r="M60" s="29">
        <f t="shared" si="0"/>
        <v>18.091454999999996</v>
      </c>
      <c r="N60" s="28">
        <f t="shared" si="1"/>
        <v>147.08499999999998</v>
      </c>
    </row>
    <row r="61" spans="1:14" s="30" customFormat="1" ht="30.75" customHeight="1">
      <c r="A61" s="9" t="s">
        <v>128</v>
      </c>
      <c r="B61" s="35" t="s">
        <v>125</v>
      </c>
      <c r="C61" s="178" t="s">
        <v>129</v>
      </c>
      <c r="D61" s="178"/>
      <c r="E61" s="11" t="s">
        <v>16</v>
      </c>
      <c r="F61" s="9">
        <v>1</v>
      </c>
      <c r="G61" s="47" t="s">
        <v>130</v>
      </c>
      <c r="H61" s="10">
        <v>5</v>
      </c>
      <c r="I61" s="12">
        <v>11.28</v>
      </c>
      <c r="J61" s="28">
        <v>6</v>
      </c>
      <c r="K61" s="57">
        <v>12</v>
      </c>
      <c r="L61" s="12">
        <v>12.971999999999998</v>
      </c>
      <c r="M61" s="29">
        <f t="shared" si="0"/>
        <v>15.955559999999997</v>
      </c>
      <c r="N61" s="28">
        <f t="shared" si="1"/>
        <v>155.66399999999999</v>
      </c>
    </row>
    <row r="62" spans="1:14" s="30" customFormat="1" ht="30.75" customHeight="1">
      <c r="A62" s="9"/>
      <c r="B62" s="55" t="s">
        <v>85</v>
      </c>
      <c r="C62" s="72" t="s">
        <v>86</v>
      </c>
      <c r="D62" s="48" t="s">
        <v>1418</v>
      </c>
      <c r="E62" s="50" t="s">
        <v>16</v>
      </c>
      <c r="F62" s="50">
        <v>1</v>
      </c>
      <c r="G62" s="64" t="s">
        <v>1419</v>
      </c>
      <c r="H62" s="50"/>
      <c r="I62" s="50"/>
      <c r="J62" s="50"/>
      <c r="K62" s="60">
        <v>6</v>
      </c>
      <c r="L62" s="51">
        <v>11.25</v>
      </c>
      <c r="M62" s="51">
        <v>13.8375</v>
      </c>
      <c r="N62" s="51">
        <v>67.5</v>
      </c>
    </row>
    <row r="63" spans="1:14" s="30" customFormat="1" ht="30.75" customHeight="1">
      <c r="A63" s="9"/>
      <c r="B63" s="55" t="s">
        <v>85</v>
      </c>
      <c r="C63" s="72" t="s">
        <v>86</v>
      </c>
      <c r="D63" s="48" t="s">
        <v>1430</v>
      </c>
      <c r="E63" s="50" t="s">
        <v>16</v>
      </c>
      <c r="F63" s="50">
        <v>1</v>
      </c>
      <c r="G63" s="50" t="s">
        <v>1431</v>
      </c>
      <c r="H63" s="50"/>
      <c r="I63" s="50"/>
      <c r="J63" s="50"/>
      <c r="K63" s="60">
        <v>2</v>
      </c>
      <c r="L63" s="51">
        <v>10.67</v>
      </c>
      <c r="M63" s="51">
        <v>13.1241</v>
      </c>
      <c r="N63" s="51">
        <v>21.34</v>
      </c>
    </row>
    <row r="64" spans="1:14" ht="51">
      <c r="A64" s="50"/>
      <c r="B64" s="55" t="s">
        <v>1172</v>
      </c>
      <c r="C64" s="72" t="s">
        <v>1173</v>
      </c>
      <c r="D64" s="48"/>
      <c r="E64" s="50" t="s">
        <v>16</v>
      </c>
      <c r="F64" s="50">
        <v>1</v>
      </c>
      <c r="G64" s="50" t="s">
        <v>1174</v>
      </c>
      <c r="H64" s="50"/>
      <c r="I64" s="50"/>
      <c r="J64" s="50"/>
      <c r="K64" s="60">
        <v>1</v>
      </c>
      <c r="L64" s="51">
        <v>36.33</v>
      </c>
      <c r="M64" s="51">
        <f t="shared" si="0"/>
        <v>44.685899999999997</v>
      </c>
      <c r="N64" s="51">
        <f t="shared" si="1"/>
        <v>36.33</v>
      </c>
    </row>
    <row r="65" spans="1:14" ht="25.5">
      <c r="A65" s="50"/>
      <c r="B65" s="55" t="s">
        <v>971</v>
      </c>
      <c r="C65" s="52" t="s">
        <v>972</v>
      </c>
      <c r="D65" s="52"/>
      <c r="E65" s="50" t="s">
        <v>16</v>
      </c>
      <c r="F65" s="50">
        <v>5</v>
      </c>
      <c r="G65" s="64" t="s">
        <v>973</v>
      </c>
      <c r="H65" s="50"/>
      <c r="I65" s="50"/>
      <c r="J65" s="50"/>
      <c r="K65" s="60">
        <v>3</v>
      </c>
      <c r="L65" s="51">
        <v>77.23</v>
      </c>
      <c r="M65" s="53">
        <v>94.992900000000006</v>
      </c>
      <c r="N65" s="54">
        <v>231.69</v>
      </c>
    </row>
    <row r="66" spans="1:14" ht="38.25">
      <c r="A66" s="50"/>
      <c r="B66" s="55" t="s">
        <v>1006</v>
      </c>
      <c r="C66" s="63" t="s">
        <v>1007</v>
      </c>
      <c r="D66" s="55" t="s">
        <v>1008</v>
      </c>
      <c r="E66" s="50" t="s">
        <v>16</v>
      </c>
      <c r="F66" s="50">
        <v>1</v>
      </c>
      <c r="G66" s="50" t="s">
        <v>1009</v>
      </c>
      <c r="H66" s="50"/>
      <c r="I66" s="50"/>
      <c r="J66" s="50"/>
      <c r="K66" s="60">
        <v>2</v>
      </c>
      <c r="L66" s="51">
        <v>8.07</v>
      </c>
      <c r="M66" s="51">
        <v>9.9260999999999999</v>
      </c>
      <c r="N66" s="51">
        <v>16.14</v>
      </c>
    </row>
    <row r="67" spans="1:14" ht="38.25">
      <c r="A67" s="50"/>
      <c r="B67" s="55" t="s">
        <v>971</v>
      </c>
      <c r="C67" s="72" t="s">
        <v>1221</v>
      </c>
      <c r="D67" s="48" t="s">
        <v>1222</v>
      </c>
      <c r="E67" s="50" t="s">
        <v>16</v>
      </c>
      <c r="F67" s="50">
        <v>1</v>
      </c>
      <c r="G67" s="50" t="s">
        <v>1223</v>
      </c>
      <c r="H67" s="50"/>
      <c r="I67" s="50"/>
      <c r="J67" s="50"/>
      <c r="K67" s="60">
        <v>2</v>
      </c>
      <c r="L67" s="51">
        <v>12.68</v>
      </c>
      <c r="M67" s="51">
        <v>15.596399999999999</v>
      </c>
      <c r="N67" s="51">
        <v>25.36</v>
      </c>
    </row>
    <row r="68" spans="1:14" ht="38.25">
      <c r="A68" s="50"/>
      <c r="B68" s="55" t="s">
        <v>971</v>
      </c>
      <c r="C68" s="72" t="s">
        <v>1221</v>
      </c>
      <c r="D68" s="48" t="s">
        <v>1224</v>
      </c>
      <c r="E68" s="50" t="s">
        <v>16</v>
      </c>
      <c r="F68" s="50">
        <v>1</v>
      </c>
      <c r="G68" s="64" t="s">
        <v>1225</v>
      </c>
      <c r="H68" s="50"/>
      <c r="I68" s="50"/>
      <c r="J68" s="50"/>
      <c r="K68" s="60">
        <v>4</v>
      </c>
      <c r="L68" s="51">
        <v>15</v>
      </c>
      <c r="M68" s="51">
        <v>18.45</v>
      </c>
      <c r="N68" s="51">
        <v>60</v>
      </c>
    </row>
    <row r="69" spans="1:14" ht="51">
      <c r="A69" s="50"/>
      <c r="B69" s="48" t="s">
        <v>90</v>
      </c>
      <c r="C69" s="72" t="s">
        <v>1296</v>
      </c>
      <c r="D69" s="50" t="s">
        <v>1297</v>
      </c>
      <c r="E69" s="50" t="s">
        <v>16</v>
      </c>
      <c r="F69" s="50">
        <v>1</v>
      </c>
      <c r="G69" s="50" t="s">
        <v>1298</v>
      </c>
      <c r="H69" s="51"/>
      <c r="I69" s="51"/>
      <c r="J69" s="51"/>
      <c r="K69" s="51">
        <v>2</v>
      </c>
      <c r="L69" s="51">
        <v>8.07</v>
      </c>
      <c r="M69" s="51">
        <v>9.9260999999999999</v>
      </c>
      <c r="N69" s="51">
        <v>16.14</v>
      </c>
    </row>
    <row r="70" spans="1:14" s="30" customFormat="1" ht="31.5" customHeight="1">
      <c r="A70" s="9" t="s">
        <v>131</v>
      </c>
      <c r="B70" s="35" t="s">
        <v>132</v>
      </c>
      <c r="C70" s="178" t="s">
        <v>133</v>
      </c>
      <c r="D70" s="178"/>
      <c r="E70" s="11" t="s">
        <v>134</v>
      </c>
      <c r="F70" s="9">
        <v>1</v>
      </c>
      <c r="G70" s="47" t="s">
        <v>135</v>
      </c>
      <c r="H70" s="10">
        <v>5</v>
      </c>
      <c r="I70" s="12">
        <v>34.85</v>
      </c>
      <c r="J70" s="28">
        <v>2</v>
      </c>
      <c r="K70" s="57">
        <v>7</v>
      </c>
      <c r="L70" s="12">
        <v>40.077500000000001</v>
      </c>
      <c r="M70" s="29">
        <f t="shared" si="0"/>
        <v>49.295324999999998</v>
      </c>
      <c r="N70" s="28">
        <f t="shared" si="1"/>
        <v>280.54250000000002</v>
      </c>
    </row>
    <row r="71" spans="1:14" ht="51">
      <c r="A71" s="50"/>
      <c r="B71" s="35" t="s">
        <v>1090</v>
      </c>
      <c r="C71" s="35" t="s">
        <v>1091</v>
      </c>
      <c r="D71" s="55"/>
      <c r="E71" s="50" t="s">
        <v>16</v>
      </c>
      <c r="F71" s="50">
        <v>1</v>
      </c>
      <c r="G71" s="64" t="s">
        <v>1092</v>
      </c>
      <c r="H71" s="50"/>
      <c r="I71" s="50"/>
      <c r="J71" s="50"/>
      <c r="K71" s="60">
        <v>4</v>
      </c>
      <c r="L71" s="51">
        <v>45.56</v>
      </c>
      <c r="M71" s="51">
        <f t="shared" si="0"/>
        <v>56.038800000000002</v>
      </c>
      <c r="N71" s="51">
        <f t="shared" si="1"/>
        <v>182.24</v>
      </c>
    </row>
    <row r="72" spans="1:14" s="30" customFormat="1" ht="33" customHeight="1">
      <c r="A72" s="9" t="s">
        <v>136</v>
      </c>
      <c r="B72" s="35" t="s">
        <v>137</v>
      </c>
      <c r="C72" s="178" t="s">
        <v>138</v>
      </c>
      <c r="D72" s="178"/>
      <c r="E72" s="11" t="s">
        <v>16</v>
      </c>
      <c r="F72" s="9">
        <v>1</v>
      </c>
      <c r="G72" s="47" t="s">
        <v>139</v>
      </c>
      <c r="H72" s="10">
        <v>3</v>
      </c>
      <c r="I72" s="12">
        <v>8.02</v>
      </c>
      <c r="J72" s="28">
        <v>32</v>
      </c>
      <c r="K72" s="57">
        <v>38</v>
      </c>
      <c r="L72" s="12">
        <v>9.222999999999999</v>
      </c>
      <c r="M72" s="29">
        <f t="shared" si="0"/>
        <v>11.344289999999999</v>
      </c>
      <c r="N72" s="28">
        <f t="shared" si="1"/>
        <v>350.47399999999993</v>
      </c>
    </row>
    <row r="73" spans="1:14" s="30" customFormat="1" ht="43.5" customHeight="1">
      <c r="A73" s="9" t="s">
        <v>140</v>
      </c>
      <c r="B73" s="35" t="s">
        <v>141</v>
      </c>
      <c r="C73" s="178" t="s">
        <v>142</v>
      </c>
      <c r="D73" s="178"/>
      <c r="E73" s="11" t="s">
        <v>16</v>
      </c>
      <c r="F73" s="9">
        <v>1</v>
      </c>
      <c r="G73" s="9" t="s">
        <v>143</v>
      </c>
      <c r="H73" s="10">
        <v>3</v>
      </c>
      <c r="I73" s="12">
        <v>53.91</v>
      </c>
      <c r="J73" s="28">
        <v>1</v>
      </c>
      <c r="K73" s="57">
        <v>2</v>
      </c>
      <c r="L73" s="12">
        <v>61.99649999999999</v>
      </c>
      <c r="M73" s="29">
        <f t="shared" si="0"/>
        <v>76.255694999999989</v>
      </c>
      <c r="N73" s="28">
        <f t="shared" si="1"/>
        <v>123.99299999999998</v>
      </c>
    </row>
    <row r="74" spans="1:14" s="30" customFormat="1" ht="33.75" customHeight="1">
      <c r="A74" s="9" t="s">
        <v>144</v>
      </c>
      <c r="B74" s="35" t="s">
        <v>145</v>
      </c>
      <c r="C74" s="178" t="s">
        <v>146</v>
      </c>
      <c r="D74" s="178"/>
      <c r="E74" s="11" t="s">
        <v>16</v>
      </c>
      <c r="F74" s="9">
        <v>1</v>
      </c>
      <c r="G74" s="47" t="s">
        <v>147</v>
      </c>
      <c r="H74" s="10">
        <v>3</v>
      </c>
      <c r="I74" s="12">
        <v>14.79</v>
      </c>
      <c r="J74" s="28">
        <v>5</v>
      </c>
      <c r="K74" s="57">
        <v>26</v>
      </c>
      <c r="L74" s="12">
        <v>17.008499999999998</v>
      </c>
      <c r="M74" s="29">
        <f t="shared" si="0"/>
        <v>20.920454999999997</v>
      </c>
      <c r="N74" s="28">
        <f t="shared" si="1"/>
        <v>442.22099999999995</v>
      </c>
    </row>
    <row r="75" spans="1:14" s="30" customFormat="1" ht="38.25">
      <c r="A75" s="9" t="s">
        <v>148</v>
      </c>
      <c r="B75" s="13" t="s">
        <v>149</v>
      </c>
      <c r="C75" s="36" t="s">
        <v>150</v>
      </c>
      <c r="D75" s="35" t="s">
        <v>151</v>
      </c>
      <c r="E75" s="11" t="s">
        <v>16</v>
      </c>
      <c r="F75" s="9">
        <v>1</v>
      </c>
      <c r="G75" s="47" t="s">
        <v>152</v>
      </c>
      <c r="H75" s="10">
        <v>3</v>
      </c>
      <c r="I75" s="12">
        <v>19.809999999999999</v>
      </c>
      <c r="J75" s="28">
        <v>1</v>
      </c>
      <c r="K75" s="57">
        <v>3</v>
      </c>
      <c r="L75" s="12">
        <v>22.781499999999998</v>
      </c>
      <c r="M75" s="29">
        <f t="shared" si="0"/>
        <v>28.021244999999997</v>
      </c>
      <c r="N75" s="28">
        <f t="shared" si="1"/>
        <v>68.344499999999996</v>
      </c>
    </row>
    <row r="76" spans="1:14" s="30" customFormat="1" ht="27.75" customHeight="1">
      <c r="A76" s="9" t="s">
        <v>153</v>
      </c>
      <c r="B76" s="178" t="s">
        <v>154</v>
      </c>
      <c r="C76" s="183" t="s">
        <v>155</v>
      </c>
      <c r="D76" s="35" t="s">
        <v>156</v>
      </c>
      <c r="E76" s="11" t="s">
        <v>16</v>
      </c>
      <c r="F76" s="9">
        <v>250</v>
      </c>
      <c r="G76" s="47" t="s">
        <v>157</v>
      </c>
      <c r="H76" s="10">
        <v>2</v>
      </c>
      <c r="I76" s="12">
        <v>62.69</v>
      </c>
      <c r="J76" s="28">
        <v>1</v>
      </c>
      <c r="K76" s="57">
        <v>3</v>
      </c>
      <c r="L76" s="12">
        <v>72.093499999999992</v>
      </c>
      <c r="M76" s="29">
        <f t="shared" si="0"/>
        <v>88.675004999999985</v>
      </c>
      <c r="N76" s="28">
        <f t="shared" si="1"/>
        <v>216.28049999999996</v>
      </c>
    </row>
    <row r="77" spans="1:14" s="30" customFormat="1" ht="27.75" customHeight="1">
      <c r="A77" s="9" t="s">
        <v>158</v>
      </c>
      <c r="B77" s="178"/>
      <c r="C77" s="184"/>
      <c r="D77" s="35" t="s">
        <v>159</v>
      </c>
      <c r="E77" s="11" t="s">
        <v>16</v>
      </c>
      <c r="F77" s="9">
        <v>250</v>
      </c>
      <c r="G77" s="47" t="s">
        <v>160</v>
      </c>
      <c r="H77" s="10">
        <v>2</v>
      </c>
      <c r="I77" s="12">
        <v>108.07</v>
      </c>
      <c r="J77" s="28">
        <v>1</v>
      </c>
      <c r="K77" s="57">
        <v>3</v>
      </c>
      <c r="L77" s="12">
        <v>124.28049999999999</v>
      </c>
      <c r="M77" s="29">
        <f t="shared" si="0"/>
        <v>152.86501499999997</v>
      </c>
      <c r="N77" s="28">
        <f t="shared" si="1"/>
        <v>372.8415</v>
      </c>
    </row>
    <row r="78" spans="1:14" s="30" customFormat="1" ht="30.75" customHeight="1">
      <c r="A78" s="9" t="s">
        <v>161</v>
      </c>
      <c r="B78" s="13" t="s">
        <v>162</v>
      </c>
      <c r="C78" s="11" t="s">
        <v>163</v>
      </c>
      <c r="D78" s="17"/>
      <c r="E78" s="11" t="s">
        <v>16</v>
      </c>
      <c r="F78" s="9">
        <v>10</v>
      </c>
      <c r="G78" s="9" t="s">
        <v>164</v>
      </c>
      <c r="H78" s="10">
        <v>3</v>
      </c>
      <c r="I78" s="12">
        <v>24.32</v>
      </c>
      <c r="J78" s="28">
        <v>1</v>
      </c>
      <c r="K78" s="57">
        <v>2</v>
      </c>
      <c r="L78" s="12">
        <v>27.967999999999996</v>
      </c>
      <c r="M78" s="29">
        <f t="shared" si="0"/>
        <v>34.400639999999996</v>
      </c>
      <c r="N78" s="28">
        <f t="shared" si="1"/>
        <v>55.935999999999993</v>
      </c>
    </row>
    <row r="79" spans="1:14" s="30" customFormat="1" ht="30.75" customHeight="1">
      <c r="A79" s="9" t="s">
        <v>165</v>
      </c>
      <c r="B79" s="13" t="s">
        <v>162</v>
      </c>
      <c r="C79" s="11" t="s">
        <v>166</v>
      </c>
      <c r="D79" s="35"/>
      <c r="E79" s="11" t="s">
        <v>16</v>
      </c>
      <c r="F79" s="9">
        <v>10</v>
      </c>
      <c r="G79" s="9" t="s">
        <v>167</v>
      </c>
      <c r="H79" s="10">
        <v>3</v>
      </c>
      <c r="I79" s="12">
        <v>24.32</v>
      </c>
      <c r="J79" s="28">
        <v>10</v>
      </c>
      <c r="K79" s="57">
        <v>10</v>
      </c>
      <c r="L79" s="12">
        <v>27.967999999999996</v>
      </c>
      <c r="M79" s="29">
        <f t="shared" si="0"/>
        <v>34.400639999999996</v>
      </c>
      <c r="N79" s="28">
        <f t="shared" si="1"/>
        <v>279.67999999999995</v>
      </c>
    </row>
    <row r="80" spans="1:14" s="30" customFormat="1" ht="69.75" customHeight="1">
      <c r="A80" s="9" t="s">
        <v>168</v>
      </c>
      <c r="B80" s="35" t="s">
        <v>169</v>
      </c>
      <c r="C80" s="24" t="s">
        <v>170</v>
      </c>
      <c r="D80" s="32"/>
      <c r="E80" s="11" t="s">
        <v>134</v>
      </c>
      <c r="F80" s="9">
        <v>1</v>
      </c>
      <c r="G80" s="9" t="s">
        <v>171</v>
      </c>
      <c r="H80" s="10">
        <v>5</v>
      </c>
      <c r="I80" s="12">
        <v>12.04</v>
      </c>
      <c r="J80" s="28">
        <v>2</v>
      </c>
      <c r="K80" s="57">
        <v>4</v>
      </c>
      <c r="L80" s="12">
        <v>13.845999999999998</v>
      </c>
      <c r="M80" s="29">
        <f t="shared" si="0"/>
        <v>17.030579999999997</v>
      </c>
      <c r="N80" s="28">
        <f t="shared" si="1"/>
        <v>55.383999999999993</v>
      </c>
    </row>
    <row r="81" spans="1:14" s="30" customFormat="1" ht="29.25" customHeight="1">
      <c r="A81" s="9" t="s">
        <v>172</v>
      </c>
      <c r="B81" s="35" t="s">
        <v>173</v>
      </c>
      <c r="C81" s="11" t="s">
        <v>174</v>
      </c>
      <c r="D81" s="13"/>
      <c r="E81" s="11" t="s">
        <v>16</v>
      </c>
      <c r="F81" s="9">
        <v>10</v>
      </c>
      <c r="G81" s="9" t="s">
        <v>175</v>
      </c>
      <c r="H81" s="10">
        <v>3</v>
      </c>
      <c r="I81" s="12">
        <v>8.27</v>
      </c>
      <c r="J81" s="28">
        <v>1</v>
      </c>
      <c r="K81" s="57">
        <v>6</v>
      </c>
      <c r="L81" s="12">
        <v>9.5104999999999986</v>
      </c>
      <c r="M81" s="29">
        <f t="shared" si="0"/>
        <v>11.697914999999998</v>
      </c>
      <c r="N81" s="28">
        <f t="shared" si="1"/>
        <v>57.062999999999988</v>
      </c>
    </row>
    <row r="82" spans="1:14" s="30" customFormat="1" ht="52.5" customHeight="1">
      <c r="A82" s="9" t="s">
        <v>176</v>
      </c>
      <c r="B82" s="178" t="s">
        <v>177</v>
      </c>
      <c r="C82" s="183" t="s">
        <v>178</v>
      </c>
      <c r="D82" s="35" t="s">
        <v>179</v>
      </c>
      <c r="E82" s="11" t="s">
        <v>16</v>
      </c>
      <c r="F82" s="9">
        <v>10</v>
      </c>
      <c r="G82" s="47" t="s">
        <v>180</v>
      </c>
      <c r="H82" s="10">
        <v>3</v>
      </c>
      <c r="I82" s="12">
        <v>15.8</v>
      </c>
      <c r="J82" s="28">
        <v>3</v>
      </c>
      <c r="K82" s="57">
        <v>7</v>
      </c>
      <c r="L82" s="12">
        <v>18.169999999999998</v>
      </c>
      <c r="M82" s="29">
        <f t="shared" si="0"/>
        <v>22.349099999999996</v>
      </c>
      <c r="N82" s="28">
        <f t="shared" si="1"/>
        <v>127.18999999999998</v>
      </c>
    </row>
    <row r="83" spans="1:14" s="30" customFormat="1" ht="52.5" customHeight="1">
      <c r="A83" s="9" t="s">
        <v>181</v>
      </c>
      <c r="B83" s="178"/>
      <c r="C83" s="184"/>
      <c r="D83" s="35" t="s">
        <v>182</v>
      </c>
      <c r="E83" s="11" t="s">
        <v>16</v>
      </c>
      <c r="F83" s="9">
        <v>10</v>
      </c>
      <c r="G83" s="9" t="s">
        <v>183</v>
      </c>
      <c r="H83" s="10">
        <v>3</v>
      </c>
      <c r="I83" s="12">
        <v>15.8</v>
      </c>
      <c r="J83" s="28">
        <v>3</v>
      </c>
      <c r="K83" s="57">
        <v>5</v>
      </c>
      <c r="L83" s="12">
        <v>18.169999999999998</v>
      </c>
      <c r="M83" s="29">
        <f t="shared" si="0"/>
        <v>22.349099999999996</v>
      </c>
      <c r="N83" s="28">
        <f t="shared" si="1"/>
        <v>90.85</v>
      </c>
    </row>
    <row r="84" spans="1:14" ht="18" customHeight="1">
      <c r="A84" s="14">
        <v>3</v>
      </c>
      <c r="B84" s="185" t="s">
        <v>184</v>
      </c>
      <c r="C84" s="185"/>
      <c r="D84" s="185"/>
      <c r="E84" s="18"/>
      <c r="F84" s="8"/>
      <c r="G84" s="8"/>
      <c r="H84" s="22"/>
      <c r="I84" s="16"/>
      <c r="J84" s="16"/>
      <c r="K84" s="34"/>
      <c r="L84" s="16"/>
      <c r="M84" s="16"/>
      <c r="N84" s="16"/>
    </row>
    <row r="85" spans="1:14" ht="37.5" customHeight="1">
      <c r="A85" s="89"/>
      <c r="B85" s="55" t="s">
        <v>1188</v>
      </c>
      <c r="C85" s="72" t="s">
        <v>1189</v>
      </c>
      <c r="D85" s="55" t="s">
        <v>1190</v>
      </c>
      <c r="E85" s="50" t="s">
        <v>16</v>
      </c>
      <c r="F85" s="50">
        <v>1</v>
      </c>
      <c r="G85" s="50" t="s">
        <v>1191</v>
      </c>
      <c r="H85" s="50"/>
      <c r="I85" s="50"/>
      <c r="J85" s="50"/>
      <c r="K85" s="60">
        <v>1</v>
      </c>
      <c r="L85" s="51">
        <v>196.28</v>
      </c>
      <c r="M85" s="51">
        <f>L85*1.23</f>
        <v>241.42439999999999</v>
      </c>
      <c r="N85" s="51">
        <f>L85*K85</f>
        <v>196.28</v>
      </c>
    </row>
    <row r="86" spans="1:14" s="30" customFormat="1" ht="50.25" customHeight="1">
      <c r="A86" s="9" t="s">
        <v>185</v>
      </c>
      <c r="B86" s="35" t="s">
        <v>186</v>
      </c>
      <c r="C86" s="183" t="s">
        <v>187</v>
      </c>
      <c r="D86" s="35" t="s">
        <v>188</v>
      </c>
      <c r="E86" s="11" t="s">
        <v>16</v>
      </c>
      <c r="F86" s="9">
        <v>100</v>
      </c>
      <c r="G86" s="47" t="s">
        <v>189</v>
      </c>
      <c r="H86" s="10">
        <v>5</v>
      </c>
      <c r="I86" s="12">
        <v>39.869999999999997</v>
      </c>
      <c r="J86" s="28">
        <v>2</v>
      </c>
      <c r="K86" s="57">
        <v>12</v>
      </c>
      <c r="L86" s="12">
        <v>45.850499999999997</v>
      </c>
      <c r="M86" s="29">
        <f t="shared" si="0"/>
        <v>56.396114999999995</v>
      </c>
      <c r="N86" s="28">
        <f t="shared" si="1"/>
        <v>550.2059999999999</v>
      </c>
    </row>
    <row r="87" spans="1:14" s="30" customFormat="1" ht="50.25" customHeight="1">
      <c r="A87" s="9" t="s">
        <v>190</v>
      </c>
      <c r="B87" s="35" t="s">
        <v>186</v>
      </c>
      <c r="C87" s="184"/>
      <c r="D87" s="35" t="s">
        <v>191</v>
      </c>
      <c r="E87" s="11" t="s">
        <v>16</v>
      </c>
      <c r="F87" s="9">
        <v>100</v>
      </c>
      <c r="G87" s="47" t="s">
        <v>192</v>
      </c>
      <c r="H87" s="10">
        <v>5</v>
      </c>
      <c r="I87" s="12">
        <v>44.88</v>
      </c>
      <c r="J87" s="28">
        <v>1</v>
      </c>
      <c r="K87" s="57">
        <v>3</v>
      </c>
      <c r="L87" s="12">
        <v>51.612000000000002</v>
      </c>
      <c r="M87" s="29">
        <f t="shared" si="0"/>
        <v>63.482759999999999</v>
      </c>
      <c r="N87" s="28">
        <f t="shared" si="1"/>
        <v>154.83600000000001</v>
      </c>
    </row>
    <row r="88" spans="1:14" s="30" customFormat="1" ht="33.75" customHeight="1">
      <c r="A88" s="9" t="s">
        <v>193</v>
      </c>
      <c r="B88" s="35" t="s">
        <v>194</v>
      </c>
      <c r="C88" s="178" t="s">
        <v>195</v>
      </c>
      <c r="D88" s="178"/>
      <c r="E88" s="11" t="s">
        <v>16</v>
      </c>
      <c r="F88" s="9">
        <v>100</v>
      </c>
      <c r="G88" s="47" t="s">
        <v>196</v>
      </c>
      <c r="H88" s="10">
        <v>10</v>
      </c>
      <c r="I88" s="12">
        <v>88.01</v>
      </c>
      <c r="J88" s="28">
        <v>3</v>
      </c>
      <c r="K88" s="57">
        <v>16</v>
      </c>
      <c r="L88" s="12">
        <v>101.2115</v>
      </c>
      <c r="M88" s="29">
        <f t="shared" si="0"/>
        <v>124.490145</v>
      </c>
      <c r="N88" s="28">
        <f t="shared" si="1"/>
        <v>1619.384</v>
      </c>
    </row>
    <row r="89" spans="1:14" s="30" customFormat="1" ht="39" customHeight="1">
      <c r="A89" s="9" t="s">
        <v>197</v>
      </c>
      <c r="B89" s="178" t="s">
        <v>186</v>
      </c>
      <c r="C89" s="183" t="s">
        <v>198</v>
      </c>
      <c r="D89" s="35" t="s">
        <v>199</v>
      </c>
      <c r="E89" s="11" t="s">
        <v>16</v>
      </c>
      <c r="F89" s="9">
        <v>100</v>
      </c>
      <c r="G89" s="47" t="s">
        <v>200</v>
      </c>
      <c r="H89" s="10">
        <v>10</v>
      </c>
      <c r="I89" s="12">
        <v>86.51</v>
      </c>
      <c r="J89" s="28">
        <v>1</v>
      </c>
      <c r="K89" s="57">
        <v>3</v>
      </c>
      <c r="L89" s="12">
        <v>99.486499999999992</v>
      </c>
      <c r="M89" s="29">
        <f t="shared" si="0"/>
        <v>122.36839499999999</v>
      </c>
      <c r="N89" s="28">
        <f t="shared" si="1"/>
        <v>298.45949999999999</v>
      </c>
    </row>
    <row r="90" spans="1:14" s="30" customFormat="1" ht="39" customHeight="1">
      <c r="A90" s="9" t="s">
        <v>201</v>
      </c>
      <c r="B90" s="178"/>
      <c r="C90" s="184"/>
      <c r="D90" s="35" t="s">
        <v>202</v>
      </c>
      <c r="E90" s="11" t="s">
        <v>16</v>
      </c>
      <c r="F90" s="9">
        <v>100</v>
      </c>
      <c r="G90" s="47" t="s">
        <v>203</v>
      </c>
      <c r="H90" s="10">
        <v>10</v>
      </c>
      <c r="I90" s="12">
        <v>97.04</v>
      </c>
      <c r="J90" s="28">
        <v>2</v>
      </c>
      <c r="K90" s="57">
        <v>3</v>
      </c>
      <c r="L90" s="12">
        <v>111.596</v>
      </c>
      <c r="M90" s="29">
        <f t="shared" si="0"/>
        <v>137.26308</v>
      </c>
      <c r="N90" s="28">
        <f t="shared" si="1"/>
        <v>334.78800000000001</v>
      </c>
    </row>
    <row r="91" spans="1:14" s="30" customFormat="1" ht="90" customHeight="1">
      <c r="A91" s="9" t="s">
        <v>204</v>
      </c>
      <c r="B91" s="35" t="s">
        <v>205</v>
      </c>
      <c r="C91" s="11" t="s">
        <v>206</v>
      </c>
      <c r="D91" s="35" t="s">
        <v>207</v>
      </c>
      <c r="E91" s="11" t="s">
        <v>16</v>
      </c>
      <c r="F91" s="9">
        <v>100</v>
      </c>
      <c r="G91" s="47" t="s">
        <v>208</v>
      </c>
      <c r="H91" s="10">
        <v>10</v>
      </c>
      <c r="I91" s="12">
        <v>119.86</v>
      </c>
      <c r="J91" s="28">
        <v>3</v>
      </c>
      <c r="K91" s="57">
        <v>7</v>
      </c>
      <c r="L91" s="12">
        <v>137.839</v>
      </c>
      <c r="M91" s="29">
        <f t="shared" si="0"/>
        <v>169.54196999999999</v>
      </c>
      <c r="N91" s="28">
        <f t="shared" si="1"/>
        <v>964.87300000000005</v>
      </c>
    </row>
    <row r="92" spans="1:14" s="30" customFormat="1" ht="63.75">
      <c r="A92" s="9" t="s">
        <v>209</v>
      </c>
      <c r="B92" s="13" t="s">
        <v>186</v>
      </c>
      <c r="C92" s="36" t="s">
        <v>210</v>
      </c>
      <c r="D92" s="35" t="s">
        <v>211</v>
      </c>
      <c r="E92" s="11" t="s">
        <v>16</v>
      </c>
      <c r="F92" s="9">
        <v>100</v>
      </c>
      <c r="G92" s="47" t="s">
        <v>212</v>
      </c>
      <c r="H92" s="10">
        <v>3</v>
      </c>
      <c r="I92" s="12">
        <v>111.08</v>
      </c>
      <c r="J92" s="28">
        <v>3</v>
      </c>
      <c r="K92" s="57">
        <v>5</v>
      </c>
      <c r="L92" s="12">
        <v>127.74199999999999</v>
      </c>
      <c r="M92" s="29">
        <f t="shared" si="0"/>
        <v>157.12266</v>
      </c>
      <c r="N92" s="28">
        <f t="shared" si="1"/>
        <v>638.70999999999992</v>
      </c>
    </row>
    <row r="93" spans="1:14" s="30" customFormat="1" ht="63.75">
      <c r="A93" s="9" t="s">
        <v>213</v>
      </c>
      <c r="B93" s="13" t="s">
        <v>186</v>
      </c>
      <c r="C93" s="36" t="s">
        <v>210</v>
      </c>
      <c r="D93" s="35" t="s">
        <v>214</v>
      </c>
      <c r="E93" s="11" t="s">
        <v>16</v>
      </c>
      <c r="F93" s="9">
        <v>100</v>
      </c>
      <c r="G93" s="9" t="s">
        <v>215</v>
      </c>
      <c r="H93" s="10">
        <v>3</v>
      </c>
      <c r="I93" s="12">
        <v>201.85</v>
      </c>
      <c r="J93" s="28">
        <v>1</v>
      </c>
      <c r="K93" s="57">
        <v>2</v>
      </c>
      <c r="L93" s="12">
        <v>232.12749999999997</v>
      </c>
      <c r="M93" s="29">
        <f t="shared" si="0"/>
        <v>285.51682499999998</v>
      </c>
      <c r="N93" s="28">
        <f t="shared" si="1"/>
        <v>464.25499999999994</v>
      </c>
    </row>
    <row r="94" spans="1:14" s="30" customFormat="1" ht="27.75" customHeight="1">
      <c r="A94" s="9" t="s">
        <v>216</v>
      </c>
      <c r="B94" s="35" t="s">
        <v>194</v>
      </c>
      <c r="C94" s="178" t="s">
        <v>217</v>
      </c>
      <c r="D94" s="178"/>
      <c r="E94" s="11" t="s">
        <v>16</v>
      </c>
      <c r="F94" s="9">
        <v>100</v>
      </c>
      <c r="G94" s="47" t="s">
        <v>218</v>
      </c>
      <c r="H94" s="10">
        <v>10</v>
      </c>
      <c r="I94" s="12">
        <v>125.12</v>
      </c>
      <c r="J94" s="28">
        <v>3</v>
      </c>
      <c r="K94" s="57">
        <v>6</v>
      </c>
      <c r="L94" s="12">
        <v>143.88800000000001</v>
      </c>
      <c r="M94" s="29">
        <f t="shared" si="0"/>
        <v>176.98223999999999</v>
      </c>
      <c r="N94" s="28">
        <f t="shared" si="1"/>
        <v>863.32799999999997</v>
      </c>
    </row>
    <row r="95" spans="1:14" s="30" customFormat="1" ht="21.75" customHeight="1">
      <c r="A95" s="9" t="s">
        <v>219</v>
      </c>
      <c r="B95" s="13" t="s">
        <v>205</v>
      </c>
      <c r="C95" s="178" t="s">
        <v>220</v>
      </c>
      <c r="D95" s="178"/>
      <c r="E95" s="11" t="s">
        <v>16</v>
      </c>
      <c r="F95" s="9">
        <v>100</v>
      </c>
      <c r="G95" s="9" t="s">
        <v>221</v>
      </c>
      <c r="H95" s="10">
        <v>5</v>
      </c>
      <c r="I95" s="12">
        <v>36.36</v>
      </c>
      <c r="J95" s="28">
        <v>2</v>
      </c>
      <c r="K95" s="57">
        <v>1</v>
      </c>
      <c r="L95" s="12">
        <v>41.813999999999993</v>
      </c>
      <c r="M95" s="29">
        <f t="shared" si="0"/>
        <v>51.431219999999989</v>
      </c>
      <c r="N95" s="28">
        <f t="shared" si="1"/>
        <v>41.813999999999993</v>
      </c>
    </row>
    <row r="96" spans="1:14" s="30" customFormat="1" ht="21" customHeight="1">
      <c r="A96" s="9" t="s">
        <v>222</v>
      </c>
      <c r="B96" s="178" t="s">
        <v>223</v>
      </c>
      <c r="C96" s="183" t="s">
        <v>224</v>
      </c>
      <c r="D96" s="35" t="s">
        <v>225</v>
      </c>
      <c r="E96" s="11" t="s">
        <v>16</v>
      </c>
      <c r="F96" s="9">
        <v>100</v>
      </c>
      <c r="G96" s="47" t="s">
        <v>226</v>
      </c>
      <c r="H96" s="10">
        <v>5</v>
      </c>
      <c r="I96" s="12">
        <v>37.36</v>
      </c>
      <c r="J96" s="28">
        <v>3</v>
      </c>
      <c r="K96" s="57">
        <v>7</v>
      </c>
      <c r="L96" s="12">
        <v>42.963999999999999</v>
      </c>
      <c r="M96" s="29">
        <f t="shared" si="0"/>
        <v>52.84572</v>
      </c>
      <c r="N96" s="28">
        <f t="shared" si="1"/>
        <v>300.74799999999999</v>
      </c>
    </row>
    <row r="97" spans="1:14" s="30" customFormat="1" ht="21" customHeight="1">
      <c r="A97" s="9" t="s">
        <v>227</v>
      </c>
      <c r="B97" s="178"/>
      <c r="C97" s="186"/>
      <c r="D97" s="35" t="s">
        <v>228</v>
      </c>
      <c r="E97" s="11" t="s">
        <v>16</v>
      </c>
      <c r="F97" s="9">
        <v>100</v>
      </c>
      <c r="G97" s="47" t="s">
        <v>229</v>
      </c>
      <c r="H97" s="10">
        <v>5</v>
      </c>
      <c r="I97" s="12">
        <v>41.88</v>
      </c>
      <c r="J97" s="28">
        <v>9</v>
      </c>
      <c r="K97" s="57">
        <v>18</v>
      </c>
      <c r="L97" s="12">
        <v>48.161999999999999</v>
      </c>
      <c r="M97" s="29">
        <f t="shared" si="0"/>
        <v>59.239259999999994</v>
      </c>
      <c r="N97" s="28">
        <f t="shared" si="1"/>
        <v>866.91599999999994</v>
      </c>
    </row>
    <row r="98" spans="1:14" s="30" customFormat="1" ht="21" customHeight="1">
      <c r="A98" s="9" t="s">
        <v>230</v>
      </c>
      <c r="B98" s="178"/>
      <c r="C98" s="186"/>
      <c r="D98" s="35" t="s">
        <v>231</v>
      </c>
      <c r="E98" s="11" t="s">
        <v>16</v>
      </c>
      <c r="F98" s="9">
        <v>100</v>
      </c>
      <c r="G98" s="47" t="s">
        <v>232</v>
      </c>
      <c r="H98" s="10">
        <v>5</v>
      </c>
      <c r="I98" s="12">
        <v>61.94</v>
      </c>
      <c r="J98" s="28">
        <v>2</v>
      </c>
      <c r="K98" s="57">
        <v>6</v>
      </c>
      <c r="L98" s="12">
        <v>71.230999999999995</v>
      </c>
      <c r="M98" s="29">
        <f t="shared" si="0"/>
        <v>87.614129999999989</v>
      </c>
      <c r="N98" s="28">
        <f t="shared" si="1"/>
        <v>427.38599999999997</v>
      </c>
    </row>
    <row r="99" spans="1:14" s="30" customFormat="1" ht="21" customHeight="1">
      <c r="A99" s="9" t="s">
        <v>233</v>
      </c>
      <c r="B99" s="178"/>
      <c r="C99" s="184"/>
      <c r="D99" s="35" t="s">
        <v>234</v>
      </c>
      <c r="E99" s="11" t="s">
        <v>16</v>
      </c>
      <c r="F99" s="9">
        <v>100</v>
      </c>
      <c r="G99" s="47" t="s">
        <v>235</v>
      </c>
      <c r="H99" s="10">
        <v>5</v>
      </c>
      <c r="I99" s="12">
        <v>63.44</v>
      </c>
      <c r="J99" s="28">
        <v>1</v>
      </c>
      <c r="K99" s="57">
        <v>6</v>
      </c>
      <c r="L99" s="12">
        <v>72.955999999999989</v>
      </c>
      <c r="M99" s="29">
        <f t="shared" si="0"/>
        <v>89.73587999999998</v>
      </c>
      <c r="N99" s="28">
        <f t="shared" si="1"/>
        <v>437.73599999999993</v>
      </c>
    </row>
    <row r="100" spans="1:14" s="30" customFormat="1" ht="20.25" customHeight="1">
      <c r="A100" s="9" t="s">
        <v>236</v>
      </c>
      <c r="B100" s="178" t="s">
        <v>237</v>
      </c>
      <c r="C100" s="183" t="s">
        <v>238</v>
      </c>
      <c r="D100" s="35" t="s">
        <v>239</v>
      </c>
      <c r="E100" s="11" t="s">
        <v>16</v>
      </c>
      <c r="F100" s="9">
        <v>100</v>
      </c>
      <c r="G100" s="47" t="s">
        <v>240</v>
      </c>
      <c r="H100" s="10">
        <v>15</v>
      </c>
      <c r="I100" s="12">
        <v>10.53</v>
      </c>
      <c r="J100" s="28">
        <v>12</v>
      </c>
      <c r="K100" s="57">
        <v>27</v>
      </c>
      <c r="L100" s="12">
        <v>12.109499999999999</v>
      </c>
      <c r="M100" s="29">
        <f t="shared" si="0"/>
        <v>14.894684999999999</v>
      </c>
      <c r="N100" s="28">
        <f t="shared" si="1"/>
        <v>326.95649999999995</v>
      </c>
    </row>
    <row r="101" spans="1:14" s="30" customFormat="1" ht="20.25" customHeight="1">
      <c r="A101" s="9" t="s">
        <v>241</v>
      </c>
      <c r="B101" s="178"/>
      <c r="C101" s="184"/>
      <c r="D101" s="35" t="s">
        <v>242</v>
      </c>
      <c r="E101" s="11" t="s">
        <v>16</v>
      </c>
      <c r="F101" s="9">
        <v>100</v>
      </c>
      <c r="G101" s="47" t="s">
        <v>243</v>
      </c>
      <c r="H101" s="10">
        <v>15</v>
      </c>
      <c r="I101" s="12">
        <v>11.28</v>
      </c>
      <c r="J101" s="28">
        <v>3</v>
      </c>
      <c r="K101" s="57">
        <v>15</v>
      </c>
      <c r="L101" s="12">
        <v>12.971999999999998</v>
      </c>
      <c r="M101" s="29">
        <f t="shared" si="0"/>
        <v>15.955559999999997</v>
      </c>
      <c r="N101" s="28">
        <f t="shared" si="1"/>
        <v>194.57999999999996</v>
      </c>
    </row>
    <row r="102" spans="1:14" s="30" customFormat="1" ht="46.5" customHeight="1">
      <c r="A102" s="9" t="s">
        <v>244</v>
      </c>
      <c r="B102" s="35" t="s">
        <v>245</v>
      </c>
      <c r="C102" s="178" t="s">
        <v>246</v>
      </c>
      <c r="D102" s="178"/>
      <c r="E102" s="11" t="s">
        <v>16</v>
      </c>
      <c r="F102" s="9">
        <v>100</v>
      </c>
      <c r="G102" s="47" t="s">
        <v>247</v>
      </c>
      <c r="H102" s="10">
        <v>10</v>
      </c>
      <c r="I102" s="12">
        <v>46.39</v>
      </c>
      <c r="J102" s="28">
        <v>2</v>
      </c>
      <c r="K102" s="57">
        <v>5</v>
      </c>
      <c r="L102" s="12">
        <v>53.348499999999994</v>
      </c>
      <c r="M102" s="29">
        <f t="shared" ref="M102:M219" si="2">L102*1.23</f>
        <v>65.61865499999999</v>
      </c>
      <c r="N102" s="28">
        <f t="shared" si="1"/>
        <v>266.74249999999995</v>
      </c>
    </row>
    <row r="103" spans="1:14" s="30" customFormat="1" ht="21" customHeight="1">
      <c r="A103" s="9" t="s">
        <v>248</v>
      </c>
      <c r="B103" s="13" t="s">
        <v>205</v>
      </c>
      <c r="C103" s="178" t="s">
        <v>249</v>
      </c>
      <c r="D103" s="178"/>
      <c r="E103" s="11" t="s">
        <v>16</v>
      </c>
      <c r="F103" s="9">
        <v>100</v>
      </c>
      <c r="G103" s="47" t="s">
        <v>250</v>
      </c>
      <c r="H103" s="10">
        <v>10</v>
      </c>
      <c r="I103" s="12">
        <v>26.08</v>
      </c>
      <c r="J103" s="28">
        <v>3</v>
      </c>
      <c r="K103" s="57">
        <v>11</v>
      </c>
      <c r="L103" s="12">
        <v>29.991999999999997</v>
      </c>
      <c r="M103" s="29">
        <f t="shared" si="2"/>
        <v>36.890159999999995</v>
      </c>
      <c r="N103" s="28">
        <f t="shared" si="1"/>
        <v>329.91199999999998</v>
      </c>
    </row>
    <row r="104" spans="1:14" s="30" customFormat="1" ht="25.5" customHeight="1">
      <c r="A104" s="9" t="s">
        <v>251</v>
      </c>
      <c r="B104" s="13" t="s">
        <v>252</v>
      </c>
      <c r="C104" s="178" t="s">
        <v>253</v>
      </c>
      <c r="D104" s="178"/>
      <c r="E104" s="11" t="s">
        <v>16</v>
      </c>
      <c r="F104" s="9">
        <v>1000</v>
      </c>
      <c r="G104" s="47" t="s">
        <v>254</v>
      </c>
      <c r="H104" s="10">
        <v>2</v>
      </c>
      <c r="I104" s="12">
        <v>107.57</v>
      </c>
      <c r="J104" s="28">
        <v>1</v>
      </c>
      <c r="K104" s="57">
        <v>3</v>
      </c>
      <c r="L104" s="12">
        <v>123.70549999999999</v>
      </c>
      <c r="M104" s="29">
        <f t="shared" si="2"/>
        <v>152.15776499999998</v>
      </c>
      <c r="N104" s="28">
        <f t="shared" ref="N104:N232" si="3">L104*K104</f>
        <v>371.11649999999997</v>
      </c>
    </row>
    <row r="105" spans="1:14" s="30" customFormat="1" ht="29.25" customHeight="1">
      <c r="A105" s="9" t="s">
        <v>255</v>
      </c>
      <c r="B105" s="13" t="s">
        <v>252</v>
      </c>
      <c r="C105" s="178" t="s">
        <v>256</v>
      </c>
      <c r="D105" s="178"/>
      <c r="E105" s="11" t="s">
        <v>16</v>
      </c>
      <c r="F105" s="9">
        <v>1000</v>
      </c>
      <c r="G105" s="9" t="s">
        <v>257</v>
      </c>
      <c r="H105" s="10">
        <v>2</v>
      </c>
      <c r="I105" s="12">
        <v>249.5</v>
      </c>
      <c r="J105" s="28">
        <v>1</v>
      </c>
      <c r="K105" s="57">
        <v>2</v>
      </c>
      <c r="L105" s="12">
        <v>286.92499999999995</v>
      </c>
      <c r="M105" s="29">
        <f t="shared" si="2"/>
        <v>352.91774999999996</v>
      </c>
      <c r="N105" s="28">
        <f t="shared" si="3"/>
        <v>573.84999999999991</v>
      </c>
    </row>
    <row r="106" spans="1:14" s="30" customFormat="1" ht="33.75" customHeight="1">
      <c r="A106" s="9" t="s">
        <v>258</v>
      </c>
      <c r="B106" s="178" t="s">
        <v>259</v>
      </c>
      <c r="C106" s="189" t="s">
        <v>260</v>
      </c>
      <c r="D106" s="35" t="s">
        <v>261</v>
      </c>
      <c r="E106" s="11" t="s">
        <v>16</v>
      </c>
      <c r="F106" s="9">
        <v>200</v>
      </c>
      <c r="G106" s="47" t="s">
        <v>262</v>
      </c>
      <c r="H106" s="10">
        <v>10</v>
      </c>
      <c r="I106" s="12">
        <v>74.72</v>
      </c>
      <c r="J106" s="28">
        <v>5</v>
      </c>
      <c r="K106" s="57">
        <v>12</v>
      </c>
      <c r="L106" s="12">
        <v>85.927999999999997</v>
      </c>
      <c r="M106" s="29">
        <f t="shared" si="2"/>
        <v>105.69144</v>
      </c>
      <c r="N106" s="28">
        <f t="shared" si="3"/>
        <v>1031.136</v>
      </c>
    </row>
    <row r="107" spans="1:14" s="30" customFormat="1" ht="33.75" customHeight="1">
      <c r="A107" s="9" t="s">
        <v>263</v>
      </c>
      <c r="B107" s="178"/>
      <c r="C107" s="190"/>
      <c r="D107" s="35" t="s">
        <v>264</v>
      </c>
      <c r="E107" s="11" t="s">
        <v>16</v>
      </c>
      <c r="F107" s="9">
        <v>200</v>
      </c>
      <c r="G107" s="9" t="s">
        <v>265</v>
      </c>
      <c r="H107" s="10">
        <v>10</v>
      </c>
      <c r="I107" s="12">
        <v>88.01</v>
      </c>
      <c r="J107" s="28">
        <v>7</v>
      </c>
      <c r="K107" s="57">
        <v>8</v>
      </c>
      <c r="L107" s="12">
        <v>101.2115</v>
      </c>
      <c r="M107" s="29">
        <f t="shared" si="2"/>
        <v>124.490145</v>
      </c>
      <c r="N107" s="28">
        <f t="shared" si="3"/>
        <v>809.69200000000001</v>
      </c>
    </row>
    <row r="108" spans="1:14" s="30" customFormat="1" ht="23.25" customHeight="1">
      <c r="A108" s="9" t="s">
        <v>266</v>
      </c>
      <c r="B108" s="13" t="s">
        <v>267</v>
      </c>
      <c r="C108" s="178" t="s">
        <v>268</v>
      </c>
      <c r="D108" s="178"/>
      <c r="E108" s="11" t="s">
        <v>16</v>
      </c>
      <c r="F108" s="9">
        <v>200</v>
      </c>
      <c r="G108" s="47" t="s">
        <v>269</v>
      </c>
      <c r="H108" s="10">
        <v>10</v>
      </c>
      <c r="I108" s="12">
        <v>24.32</v>
      </c>
      <c r="J108" s="28">
        <v>12</v>
      </c>
      <c r="K108" s="57">
        <v>20</v>
      </c>
      <c r="L108" s="12">
        <v>27.967999999999996</v>
      </c>
      <c r="M108" s="29">
        <f t="shared" si="2"/>
        <v>34.400639999999996</v>
      </c>
      <c r="N108" s="28">
        <f t="shared" si="3"/>
        <v>559.3599999999999</v>
      </c>
    </row>
    <row r="109" spans="1:14" s="30" customFormat="1" ht="18.75" customHeight="1">
      <c r="A109" s="9" t="s">
        <v>270</v>
      </c>
      <c r="B109" s="13" t="s">
        <v>252</v>
      </c>
      <c r="C109" s="178" t="s">
        <v>271</v>
      </c>
      <c r="D109" s="178"/>
      <c r="E109" s="11" t="s">
        <v>16</v>
      </c>
      <c r="F109" s="9">
        <v>1000</v>
      </c>
      <c r="G109" s="9" t="s">
        <v>272</v>
      </c>
      <c r="H109" s="10">
        <v>3</v>
      </c>
      <c r="I109" s="12">
        <v>80.239999999999995</v>
      </c>
      <c r="J109" s="28">
        <v>2</v>
      </c>
      <c r="K109" s="57">
        <v>2</v>
      </c>
      <c r="L109" s="12">
        <v>92.275999999999982</v>
      </c>
      <c r="M109" s="29">
        <f t="shared" si="2"/>
        <v>113.49947999999998</v>
      </c>
      <c r="N109" s="28">
        <f t="shared" si="3"/>
        <v>184.55199999999996</v>
      </c>
    </row>
    <row r="110" spans="1:14" s="30" customFormat="1" ht="28.5" customHeight="1">
      <c r="A110" s="9"/>
      <c r="B110" s="35" t="s">
        <v>252</v>
      </c>
      <c r="C110" s="35" t="s">
        <v>1136</v>
      </c>
      <c r="D110" s="55"/>
      <c r="E110" s="50" t="s">
        <v>16</v>
      </c>
      <c r="F110" s="50">
        <v>200</v>
      </c>
      <c r="G110" s="50" t="s">
        <v>1137</v>
      </c>
      <c r="H110" s="50"/>
      <c r="I110" s="50"/>
      <c r="J110" s="50"/>
      <c r="K110" s="60">
        <v>1</v>
      </c>
      <c r="L110" s="51">
        <v>75.84</v>
      </c>
      <c r="M110" s="51">
        <v>93.283200000000008</v>
      </c>
      <c r="N110" s="51">
        <v>75.84</v>
      </c>
    </row>
    <row r="111" spans="1:14" s="30" customFormat="1" ht="41.25" customHeight="1">
      <c r="A111" s="9"/>
      <c r="B111" s="35" t="s">
        <v>1142</v>
      </c>
      <c r="C111" s="35" t="s">
        <v>1143</v>
      </c>
      <c r="D111" s="55"/>
      <c r="E111" s="50" t="s">
        <v>134</v>
      </c>
      <c r="F111" s="50">
        <v>1</v>
      </c>
      <c r="G111" s="50" t="s">
        <v>1144</v>
      </c>
      <c r="H111" s="50"/>
      <c r="I111" s="50"/>
      <c r="J111" s="50"/>
      <c r="K111" s="60">
        <v>1</v>
      </c>
      <c r="L111" s="51">
        <v>130.69</v>
      </c>
      <c r="M111" s="51">
        <v>160.74869999999999</v>
      </c>
      <c r="N111" s="51">
        <v>130.69</v>
      </c>
    </row>
    <row r="112" spans="1:14" s="30" customFormat="1" ht="76.5">
      <c r="A112" s="9" t="s">
        <v>273</v>
      </c>
      <c r="B112" s="13" t="s">
        <v>274</v>
      </c>
      <c r="C112" s="36" t="s">
        <v>275</v>
      </c>
      <c r="D112" s="35" t="s">
        <v>276</v>
      </c>
      <c r="E112" s="11" t="s">
        <v>16</v>
      </c>
      <c r="F112" s="9">
        <v>500</v>
      </c>
      <c r="G112" s="9" t="s">
        <v>277</v>
      </c>
      <c r="H112" s="10">
        <v>3</v>
      </c>
      <c r="I112" s="12">
        <v>41.37</v>
      </c>
      <c r="J112" s="28">
        <v>7</v>
      </c>
      <c r="K112" s="57">
        <v>7</v>
      </c>
      <c r="L112" s="12">
        <v>47.575499999999991</v>
      </c>
      <c r="M112" s="29">
        <f t="shared" si="2"/>
        <v>58.517864999999986</v>
      </c>
      <c r="N112" s="28">
        <f t="shared" si="3"/>
        <v>333.02849999999995</v>
      </c>
    </row>
    <row r="113" spans="1:14" s="30" customFormat="1" ht="63.75">
      <c r="A113" s="9"/>
      <c r="B113" s="55" t="s">
        <v>989</v>
      </c>
      <c r="C113" s="52" t="s">
        <v>990</v>
      </c>
      <c r="D113" s="52" t="s">
        <v>987</v>
      </c>
      <c r="E113" s="50" t="s">
        <v>16</v>
      </c>
      <c r="F113" s="50">
        <v>1000</v>
      </c>
      <c r="G113" s="64" t="s">
        <v>991</v>
      </c>
      <c r="H113" s="50"/>
      <c r="I113" s="50"/>
      <c r="J113" s="50"/>
      <c r="K113" s="60">
        <v>6</v>
      </c>
      <c r="L113" s="51">
        <v>35.18</v>
      </c>
      <c r="M113" s="53">
        <v>43.2714</v>
      </c>
      <c r="N113" s="54">
        <v>211.07999999999998</v>
      </c>
    </row>
    <row r="114" spans="1:14" s="30" customFormat="1" ht="63.75">
      <c r="A114" s="9"/>
      <c r="B114" s="35" t="s">
        <v>1067</v>
      </c>
      <c r="C114" s="35" t="s">
        <v>1068</v>
      </c>
      <c r="D114" s="55" t="s">
        <v>1069</v>
      </c>
      <c r="E114" s="50" t="s">
        <v>16</v>
      </c>
      <c r="F114" s="50">
        <v>5</v>
      </c>
      <c r="G114" s="50" t="s">
        <v>1070</v>
      </c>
      <c r="H114" s="50"/>
      <c r="I114" s="50"/>
      <c r="J114" s="50"/>
      <c r="K114" s="60">
        <v>1</v>
      </c>
      <c r="L114" s="51">
        <v>257</v>
      </c>
      <c r="M114" s="51">
        <v>316.11</v>
      </c>
      <c r="N114" s="51">
        <v>257</v>
      </c>
    </row>
    <row r="115" spans="1:14" s="30" customFormat="1" ht="63.75">
      <c r="A115" s="9"/>
      <c r="B115" s="55" t="s">
        <v>274</v>
      </c>
      <c r="C115" s="72" t="s">
        <v>1230</v>
      </c>
      <c r="D115" s="48" t="s">
        <v>1231</v>
      </c>
      <c r="E115" s="50" t="s">
        <v>16</v>
      </c>
      <c r="F115" s="50">
        <v>100</v>
      </c>
      <c r="G115" s="50" t="s">
        <v>1232</v>
      </c>
      <c r="H115" s="50"/>
      <c r="I115" s="50"/>
      <c r="J115" s="50"/>
      <c r="K115" s="60">
        <v>1</v>
      </c>
      <c r="L115" s="51">
        <v>157.6765</v>
      </c>
      <c r="M115" s="51">
        <v>193.94209499999999</v>
      </c>
      <c r="N115" s="51">
        <v>157.6765</v>
      </c>
    </row>
    <row r="116" spans="1:14" s="30" customFormat="1" ht="89.25">
      <c r="A116" s="9"/>
      <c r="B116" s="55" t="s">
        <v>1233</v>
      </c>
      <c r="C116" s="72" t="s">
        <v>1234</v>
      </c>
      <c r="D116" s="48"/>
      <c r="E116" s="50" t="s">
        <v>16</v>
      </c>
      <c r="F116" s="50">
        <v>500</v>
      </c>
      <c r="G116" s="50" t="s">
        <v>1235</v>
      </c>
      <c r="H116" s="50"/>
      <c r="I116" s="50"/>
      <c r="J116" s="50"/>
      <c r="K116" s="60">
        <v>1</v>
      </c>
      <c r="L116" s="51">
        <v>522.51</v>
      </c>
      <c r="M116" s="51">
        <v>642.68729999999994</v>
      </c>
      <c r="N116" s="51">
        <v>522.51</v>
      </c>
    </row>
    <row r="117" spans="1:14" ht="27.75" customHeight="1">
      <c r="A117" s="9" t="s">
        <v>278</v>
      </c>
      <c r="B117" s="178" t="s">
        <v>279</v>
      </c>
      <c r="C117" s="183" t="s">
        <v>280</v>
      </c>
      <c r="D117" s="35" t="s">
        <v>281</v>
      </c>
      <c r="E117" s="11" t="s">
        <v>16</v>
      </c>
      <c r="F117" s="9">
        <v>150</v>
      </c>
      <c r="G117" s="47" t="s">
        <v>282</v>
      </c>
      <c r="H117" s="10">
        <v>3</v>
      </c>
      <c r="I117" s="12">
        <v>91.27</v>
      </c>
      <c r="J117" s="28">
        <v>5</v>
      </c>
      <c r="K117" s="57">
        <v>6</v>
      </c>
      <c r="L117" s="33">
        <v>104.96049999999998</v>
      </c>
      <c r="M117" s="23">
        <f t="shared" si="2"/>
        <v>129.10141499999997</v>
      </c>
      <c r="N117" s="28">
        <f t="shared" si="3"/>
        <v>629.76299999999992</v>
      </c>
    </row>
    <row r="118" spans="1:14" ht="29.25" customHeight="1">
      <c r="A118" s="9" t="s">
        <v>283</v>
      </c>
      <c r="B118" s="178"/>
      <c r="C118" s="184"/>
      <c r="D118" s="35" t="s">
        <v>284</v>
      </c>
      <c r="E118" s="11" t="s">
        <v>16</v>
      </c>
      <c r="F118" s="9">
        <v>100</v>
      </c>
      <c r="G118" s="47" t="s">
        <v>285</v>
      </c>
      <c r="H118" s="10">
        <v>3</v>
      </c>
      <c r="I118" s="12">
        <v>71.709999999999994</v>
      </c>
      <c r="J118" s="28">
        <v>9</v>
      </c>
      <c r="K118" s="57">
        <v>11</v>
      </c>
      <c r="L118" s="33">
        <v>82.466499999999982</v>
      </c>
      <c r="M118" s="23">
        <f t="shared" si="2"/>
        <v>101.43379499999998</v>
      </c>
      <c r="N118" s="28">
        <f t="shared" si="3"/>
        <v>907.13149999999985</v>
      </c>
    </row>
    <row r="119" spans="1:14" ht="38.25">
      <c r="B119" s="55" t="s">
        <v>1448</v>
      </c>
      <c r="C119" s="72" t="s">
        <v>1449</v>
      </c>
      <c r="D119" s="50"/>
      <c r="E119" s="72" t="s">
        <v>16</v>
      </c>
      <c r="F119" s="50">
        <v>1</v>
      </c>
      <c r="G119" s="72" t="s">
        <v>1450</v>
      </c>
      <c r="H119" s="51"/>
      <c r="I119" s="51"/>
      <c r="J119" s="51"/>
      <c r="K119" s="76">
        <v>5</v>
      </c>
      <c r="L119" s="76">
        <v>20.79</v>
      </c>
      <c r="M119" s="76">
        <f t="shared" si="2"/>
        <v>25.5717</v>
      </c>
      <c r="N119" s="76">
        <f t="shared" si="3"/>
        <v>103.94999999999999</v>
      </c>
    </row>
    <row r="120" spans="1:14" s="30" customFormat="1" ht="38.25">
      <c r="A120" s="9" t="s">
        <v>286</v>
      </c>
      <c r="B120" s="42" t="s">
        <v>287</v>
      </c>
      <c r="C120" s="39" t="s">
        <v>288</v>
      </c>
      <c r="D120" s="38" t="s">
        <v>289</v>
      </c>
      <c r="E120" s="11" t="s">
        <v>16</v>
      </c>
      <c r="F120" s="9">
        <v>10</v>
      </c>
      <c r="G120" s="47" t="s">
        <v>290</v>
      </c>
      <c r="H120" s="10">
        <v>2</v>
      </c>
      <c r="I120" s="12">
        <v>43.63</v>
      </c>
      <c r="J120" s="28">
        <v>1</v>
      </c>
      <c r="K120" s="57">
        <v>3</v>
      </c>
      <c r="L120" s="12">
        <v>50.174500000000002</v>
      </c>
      <c r="M120" s="29">
        <f t="shared" si="2"/>
        <v>61.714635000000001</v>
      </c>
      <c r="N120" s="28">
        <f t="shared" si="3"/>
        <v>150.52350000000001</v>
      </c>
    </row>
    <row r="121" spans="1:14" s="30" customFormat="1" ht="38.25">
      <c r="A121" s="9" t="s">
        <v>291</v>
      </c>
      <c r="B121" s="42" t="s">
        <v>287</v>
      </c>
      <c r="C121" s="39" t="s">
        <v>288</v>
      </c>
      <c r="D121" s="38" t="s">
        <v>292</v>
      </c>
      <c r="E121" s="11" t="s">
        <v>16</v>
      </c>
      <c r="F121" s="9">
        <v>10</v>
      </c>
      <c r="G121" s="47" t="s">
        <v>293</v>
      </c>
      <c r="H121" s="10">
        <v>2</v>
      </c>
      <c r="I121" s="12">
        <v>49.1</v>
      </c>
      <c r="J121" s="28">
        <v>1</v>
      </c>
      <c r="K121" s="57">
        <v>3</v>
      </c>
      <c r="L121" s="12">
        <v>56.464999999999996</v>
      </c>
      <c r="M121" s="29">
        <f t="shared" si="2"/>
        <v>69.451949999999997</v>
      </c>
      <c r="N121" s="28">
        <f t="shared" si="3"/>
        <v>169.39499999999998</v>
      </c>
    </row>
    <row r="122" spans="1:14" s="30" customFormat="1" ht="38.25">
      <c r="A122" s="9" t="s">
        <v>294</v>
      </c>
      <c r="B122" s="13" t="s">
        <v>295</v>
      </c>
      <c r="C122" s="39" t="s">
        <v>296</v>
      </c>
      <c r="D122" s="35" t="s">
        <v>297</v>
      </c>
      <c r="E122" s="11" t="s">
        <v>16</v>
      </c>
      <c r="F122" s="9">
        <v>20</v>
      </c>
      <c r="G122" s="9" t="s">
        <v>298</v>
      </c>
      <c r="H122" s="10">
        <v>3</v>
      </c>
      <c r="I122" s="12">
        <v>92.78</v>
      </c>
      <c r="J122" s="28">
        <v>1</v>
      </c>
      <c r="K122" s="57">
        <v>2</v>
      </c>
      <c r="L122" s="12">
        <v>106.69699999999999</v>
      </c>
      <c r="M122" s="29">
        <f t="shared" si="2"/>
        <v>131.23730999999998</v>
      </c>
      <c r="N122" s="28">
        <f t="shared" si="3"/>
        <v>213.39399999999998</v>
      </c>
    </row>
    <row r="123" spans="1:14" s="30" customFormat="1" ht="76.5">
      <c r="A123" s="9"/>
      <c r="B123" s="55" t="s">
        <v>1198</v>
      </c>
      <c r="C123" s="72" t="s">
        <v>1199</v>
      </c>
      <c r="D123" s="55" t="s">
        <v>1200</v>
      </c>
      <c r="E123" s="72" t="s">
        <v>16</v>
      </c>
      <c r="F123" s="72">
        <v>100</v>
      </c>
      <c r="G123" s="72" t="s">
        <v>1201</v>
      </c>
      <c r="H123" s="50"/>
      <c r="I123" s="50"/>
      <c r="J123" s="50"/>
      <c r="K123" s="60">
        <v>1</v>
      </c>
      <c r="L123" s="51">
        <v>48.74</v>
      </c>
      <c r="M123" s="51">
        <v>59.950200000000002</v>
      </c>
      <c r="N123" s="51">
        <v>48.74</v>
      </c>
    </row>
    <row r="124" spans="1:14" s="30" customFormat="1" ht="76.5">
      <c r="A124" s="9"/>
      <c r="B124" s="55" t="s">
        <v>1198</v>
      </c>
      <c r="C124" s="72" t="s">
        <v>1236</v>
      </c>
      <c r="D124" s="48" t="s">
        <v>1237</v>
      </c>
      <c r="E124" s="50" t="s">
        <v>16</v>
      </c>
      <c r="F124" s="50">
        <v>650</v>
      </c>
      <c r="G124" s="50" t="s">
        <v>1238</v>
      </c>
      <c r="H124" s="50"/>
      <c r="I124" s="50"/>
      <c r="J124" s="50"/>
      <c r="K124" s="60">
        <v>1</v>
      </c>
      <c r="L124" s="51">
        <v>311.72000000000003</v>
      </c>
      <c r="M124" s="51">
        <v>383.41560000000004</v>
      </c>
      <c r="N124" s="51">
        <v>311.72000000000003</v>
      </c>
    </row>
    <row r="125" spans="1:14" s="30" customFormat="1" ht="38.25">
      <c r="A125" s="9"/>
      <c r="B125" s="55" t="s">
        <v>295</v>
      </c>
      <c r="C125" s="72" t="s">
        <v>296</v>
      </c>
      <c r="D125" s="48" t="s">
        <v>1420</v>
      </c>
      <c r="E125" s="50" t="s">
        <v>16</v>
      </c>
      <c r="F125" s="50">
        <v>50</v>
      </c>
      <c r="G125" s="50" t="s">
        <v>1421</v>
      </c>
      <c r="H125" s="50"/>
      <c r="I125" s="50"/>
      <c r="J125" s="50"/>
      <c r="K125" s="60">
        <v>1</v>
      </c>
      <c r="L125" s="51">
        <v>197.52399999999997</v>
      </c>
      <c r="M125" s="51">
        <f>L125*1.23</f>
        <v>242.95451999999997</v>
      </c>
      <c r="N125" s="51">
        <f>L125*K125</f>
        <v>197.52399999999997</v>
      </c>
    </row>
    <row r="126" spans="1:14" s="30" customFormat="1" ht="38.25">
      <c r="A126" s="9"/>
      <c r="B126" s="55" t="s">
        <v>295</v>
      </c>
      <c r="C126" s="72" t="s">
        <v>296</v>
      </c>
      <c r="D126" s="48" t="s">
        <v>297</v>
      </c>
      <c r="E126" s="50" t="s">
        <v>16</v>
      </c>
      <c r="F126" s="50">
        <v>20</v>
      </c>
      <c r="G126" s="50" t="s">
        <v>298</v>
      </c>
      <c r="H126" s="50"/>
      <c r="I126" s="50"/>
      <c r="J126" s="50"/>
      <c r="K126" s="60">
        <v>1</v>
      </c>
      <c r="L126" s="51">
        <v>106.69699999999999</v>
      </c>
      <c r="M126" s="51">
        <f>L126*1.23</f>
        <v>131.23730999999998</v>
      </c>
      <c r="N126" s="51">
        <f>L126*K126</f>
        <v>106.69699999999999</v>
      </c>
    </row>
    <row r="127" spans="1:14" s="30" customFormat="1" ht="38.25">
      <c r="A127" s="9"/>
      <c r="B127" s="55" t="s">
        <v>295</v>
      </c>
      <c r="C127" s="72" t="s">
        <v>296</v>
      </c>
      <c r="D127" s="48" t="s">
        <v>1422</v>
      </c>
      <c r="E127" s="50" t="s">
        <v>16</v>
      </c>
      <c r="F127" s="50">
        <v>10</v>
      </c>
      <c r="G127" s="50" t="s">
        <v>1423</v>
      </c>
      <c r="H127" s="50"/>
      <c r="I127" s="50"/>
      <c r="J127" s="50"/>
      <c r="K127" s="60">
        <v>2</v>
      </c>
      <c r="L127" s="51">
        <v>70.644499999999994</v>
      </c>
      <c r="M127" s="51">
        <f>L127*1.23</f>
        <v>86.892734999999988</v>
      </c>
      <c r="N127" s="51">
        <f>L127*K127</f>
        <v>141.28899999999999</v>
      </c>
    </row>
    <row r="128" spans="1:14" ht="25.5">
      <c r="A128" s="50"/>
      <c r="B128" s="35" t="s">
        <v>1123</v>
      </c>
      <c r="C128" s="35" t="s">
        <v>1124</v>
      </c>
      <c r="D128" s="55" t="s">
        <v>1125</v>
      </c>
      <c r="E128" s="50" t="s">
        <v>16</v>
      </c>
      <c r="F128" s="50">
        <v>100</v>
      </c>
      <c r="G128" s="50" t="s">
        <v>1126</v>
      </c>
      <c r="H128" s="50"/>
      <c r="I128" s="50"/>
      <c r="J128" s="50"/>
      <c r="K128" s="60">
        <v>3</v>
      </c>
      <c r="L128" s="51">
        <v>110.15</v>
      </c>
      <c r="M128" s="51">
        <v>135.4845</v>
      </c>
      <c r="N128" s="51">
        <v>330.45000000000005</v>
      </c>
    </row>
    <row r="129" spans="1:14" ht="25.5">
      <c r="A129" s="50"/>
      <c r="B129" s="55" t="s">
        <v>1123</v>
      </c>
      <c r="C129" s="72" t="s">
        <v>1195</v>
      </c>
      <c r="D129" s="55" t="s">
        <v>1196</v>
      </c>
      <c r="E129" s="72" t="s">
        <v>16</v>
      </c>
      <c r="F129" s="72">
        <v>200</v>
      </c>
      <c r="G129" s="72" t="s">
        <v>1197</v>
      </c>
      <c r="H129" s="50"/>
      <c r="I129" s="50"/>
      <c r="J129" s="50"/>
      <c r="K129" s="60">
        <v>1</v>
      </c>
      <c r="L129" s="51">
        <v>194.36</v>
      </c>
      <c r="M129" s="51">
        <v>239.06280000000001</v>
      </c>
      <c r="N129" s="51">
        <v>194.36</v>
      </c>
    </row>
    <row r="130" spans="1:14" ht="33" customHeight="1">
      <c r="A130" s="50"/>
      <c r="B130" s="55" t="s">
        <v>1123</v>
      </c>
      <c r="C130" s="72" t="s">
        <v>1124</v>
      </c>
      <c r="D130" s="48" t="s">
        <v>1325</v>
      </c>
      <c r="E130" s="50" t="s">
        <v>16</v>
      </c>
      <c r="F130" s="50">
        <v>100</v>
      </c>
      <c r="G130" s="50" t="s">
        <v>1326</v>
      </c>
      <c r="H130" s="50"/>
      <c r="I130" s="50"/>
      <c r="J130" s="50"/>
      <c r="K130" s="60">
        <v>1</v>
      </c>
      <c r="L130" s="51">
        <v>56.52</v>
      </c>
      <c r="M130" s="51">
        <v>69.519599999999997</v>
      </c>
      <c r="N130" s="51">
        <v>56.52</v>
      </c>
    </row>
    <row r="131" spans="1:14" ht="25.5">
      <c r="A131" s="50"/>
      <c r="B131" s="72" t="s">
        <v>1123</v>
      </c>
      <c r="C131" s="72" t="s">
        <v>1195</v>
      </c>
      <c r="D131" s="72" t="s">
        <v>1340</v>
      </c>
      <c r="E131" s="50" t="s">
        <v>16</v>
      </c>
      <c r="F131" s="50">
        <v>200</v>
      </c>
      <c r="G131" s="50" t="s">
        <v>1341</v>
      </c>
      <c r="H131" s="50"/>
      <c r="I131" s="50"/>
      <c r="J131" s="50"/>
      <c r="K131" s="50">
        <v>1</v>
      </c>
      <c r="L131" s="50">
        <v>262.98</v>
      </c>
      <c r="M131" s="50">
        <v>323.46540000000005</v>
      </c>
      <c r="N131" s="50">
        <v>262.98</v>
      </c>
    </row>
    <row r="132" spans="1:14" ht="25.5">
      <c r="A132" s="50"/>
      <c r="B132" s="55" t="s">
        <v>1123</v>
      </c>
      <c r="C132" s="72" t="s">
        <v>1195</v>
      </c>
      <c r="D132" s="55" t="s">
        <v>1368</v>
      </c>
      <c r="E132" s="72" t="s">
        <v>16</v>
      </c>
      <c r="F132" s="72">
        <v>200</v>
      </c>
      <c r="G132" s="72" t="s">
        <v>1369</v>
      </c>
      <c r="H132" s="50"/>
      <c r="I132" s="50"/>
      <c r="J132" s="50"/>
      <c r="K132" s="60">
        <v>1</v>
      </c>
      <c r="L132" s="51">
        <v>151.38999999999999</v>
      </c>
      <c r="M132" s="51">
        <v>186.20969999999997</v>
      </c>
      <c r="N132" s="51">
        <v>151.38999999999999</v>
      </c>
    </row>
    <row r="133" spans="1:14" ht="25.5">
      <c r="A133" s="50"/>
      <c r="B133" s="55" t="s">
        <v>1123</v>
      </c>
      <c r="C133" s="72" t="s">
        <v>1195</v>
      </c>
      <c r="D133" s="48" t="s">
        <v>1370</v>
      </c>
      <c r="E133" s="50" t="s">
        <v>16</v>
      </c>
      <c r="F133" s="50">
        <v>200</v>
      </c>
      <c r="G133" s="50" t="s">
        <v>1371</v>
      </c>
      <c r="H133" s="50"/>
      <c r="I133" s="50"/>
      <c r="J133" s="50"/>
      <c r="K133" s="60">
        <v>1</v>
      </c>
      <c r="L133" s="51">
        <v>160.33000000000001</v>
      </c>
      <c r="M133" s="51">
        <v>197.20590000000001</v>
      </c>
      <c r="N133" s="51">
        <v>160.33000000000001</v>
      </c>
    </row>
    <row r="134" spans="1:14" s="30" customFormat="1" ht="51">
      <c r="A134" s="9" t="s">
        <v>299</v>
      </c>
      <c r="B134" s="13" t="s">
        <v>300</v>
      </c>
      <c r="C134" s="36" t="s">
        <v>301</v>
      </c>
      <c r="D134" s="35" t="s">
        <v>302</v>
      </c>
      <c r="E134" s="11" t="s">
        <v>16</v>
      </c>
      <c r="F134" s="9">
        <v>1</v>
      </c>
      <c r="G134" s="9" t="s">
        <v>303</v>
      </c>
      <c r="H134" s="10">
        <v>3</v>
      </c>
      <c r="I134" s="12">
        <v>3.76</v>
      </c>
      <c r="J134" s="28">
        <v>20</v>
      </c>
      <c r="K134" s="57">
        <v>20</v>
      </c>
      <c r="L134" s="12">
        <v>4.3239999999999998</v>
      </c>
      <c r="M134" s="29">
        <f t="shared" si="2"/>
        <v>5.3185199999999995</v>
      </c>
      <c r="N134" s="28">
        <f t="shared" si="3"/>
        <v>86.47999999999999</v>
      </c>
    </row>
    <row r="135" spans="1:14" s="30" customFormat="1" ht="51">
      <c r="A135" s="9" t="s">
        <v>304</v>
      </c>
      <c r="B135" s="13" t="s">
        <v>300</v>
      </c>
      <c r="C135" s="36" t="s">
        <v>301</v>
      </c>
      <c r="D135" s="35" t="s">
        <v>305</v>
      </c>
      <c r="E135" s="11" t="s">
        <v>16</v>
      </c>
      <c r="F135" s="9">
        <v>1</v>
      </c>
      <c r="G135" s="9" t="s">
        <v>306</v>
      </c>
      <c r="H135" s="10">
        <v>3</v>
      </c>
      <c r="I135" s="12">
        <v>4.01</v>
      </c>
      <c r="J135" s="28">
        <v>20</v>
      </c>
      <c r="K135" s="57">
        <v>20</v>
      </c>
      <c r="L135" s="12">
        <v>4.6114999999999995</v>
      </c>
      <c r="M135" s="29">
        <f t="shared" si="2"/>
        <v>5.6721449999999995</v>
      </c>
      <c r="N135" s="28">
        <f t="shared" si="3"/>
        <v>92.22999999999999</v>
      </c>
    </row>
    <row r="136" spans="1:14" s="30" customFormat="1" ht="51">
      <c r="A136" s="9" t="s">
        <v>307</v>
      </c>
      <c r="B136" s="13" t="s">
        <v>300</v>
      </c>
      <c r="C136" s="36" t="s">
        <v>301</v>
      </c>
      <c r="D136" s="35" t="s">
        <v>308</v>
      </c>
      <c r="E136" s="11" t="s">
        <v>16</v>
      </c>
      <c r="F136" s="9">
        <v>1</v>
      </c>
      <c r="G136" s="9" t="s">
        <v>309</v>
      </c>
      <c r="H136" s="10">
        <v>3</v>
      </c>
      <c r="I136" s="12">
        <v>5.0199999999999996</v>
      </c>
      <c r="J136" s="28">
        <v>6</v>
      </c>
      <c r="K136" s="57">
        <v>8</v>
      </c>
      <c r="L136" s="12">
        <v>5.7729999999999988</v>
      </c>
      <c r="M136" s="29">
        <f t="shared" si="2"/>
        <v>7.1007899999999982</v>
      </c>
      <c r="N136" s="28">
        <f t="shared" si="3"/>
        <v>46.18399999999999</v>
      </c>
    </row>
    <row r="137" spans="1:14" s="30" customFormat="1" ht="51">
      <c r="A137" s="9" t="s">
        <v>310</v>
      </c>
      <c r="B137" s="13" t="s">
        <v>300</v>
      </c>
      <c r="C137" s="36" t="s">
        <v>301</v>
      </c>
      <c r="D137" s="35" t="s">
        <v>311</v>
      </c>
      <c r="E137" s="11" t="s">
        <v>16</v>
      </c>
      <c r="F137" s="9">
        <v>1</v>
      </c>
      <c r="G137" s="47" t="s">
        <v>312</v>
      </c>
      <c r="H137" s="10">
        <v>3</v>
      </c>
      <c r="I137" s="12">
        <v>6.77</v>
      </c>
      <c r="J137" s="28">
        <v>6</v>
      </c>
      <c r="K137" s="57">
        <v>10</v>
      </c>
      <c r="L137" s="12">
        <v>7.785499999999999</v>
      </c>
      <c r="M137" s="29">
        <f t="shared" si="2"/>
        <v>9.5761649999999978</v>
      </c>
      <c r="N137" s="28">
        <f t="shared" si="3"/>
        <v>77.85499999999999</v>
      </c>
    </row>
    <row r="138" spans="1:14" s="30" customFormat="1" ht="51">
      <c r="A138" s="9"/>
      <c r="B138" s="13" t="s">
        <v>300</v>
      </c>
      <c r="C138" s="36" t="s">
        <v>301</v>
      </c>
      <c r="D138" s="35" t="s">
        <v>313</v>
      </c>
      <c r="E138" s="11" t="s">
        <v>16</v>
      </c>
      <c r="F138" s="9">
        <v>1</v>
      </c>
      <c r="G138" s="47" t="s">
        <v>314</v>
      </c>
      <c r="H138" s="10"/>
      <c r="I138" s="12"/>
      <c r="J138" s="28"/>
      <c r="K138" s="57">
        <v>2</v>
      </c>
      <c r="L138" s="12">
        <v>8.65</v>
      </c>
      <c r="M138" s="29">
        <f t="shared" si="2"/>
        <v>10.6395</v>
      </c>
      <c r="N138" s="28">
        <f t="shared" si="3"/>
        <v>17.3</v>
      </c>
    </row>
    <row r="139" spans="1:14" ht="38.25">
      <c r="A139" s="50"/>
      <c r="B139" s="55" t="s">
        <v>1226</v>
      </c>
      <c r="C139" s="72" t="s">
        <v>1227</v>
      </c>
      <c r="D139" s="55" t="s">
        <v>1228</v>
      </c>
      <c r="E139" s="50" t="s">
        <v>16</v>
      </c>
      <c r="F139" s="50">
        <v>1</v>
      </c>
      <c r="G139" s="50" t="s">
        <v>1229</v>
      </c>
      <c r="H139" s="50"/>
      <c r="I139" s="50"/>
      <c r="J139" s="50"/>
      <c r="K139" s="60">
        <v>2</v>
      </c>
      <c r="L139" s="51">
        <v>8.94</v>
      </c>
      <c r="M139" s="51">
        <v>10.9962</v>
      </c>
      <c r="N139" s="51">
        <v>17.88</v>
      </c>
    </row>
    <row r="140" spans="1:14" ht="38.25">
      <c r="A140" s="50"/>
      <c r="B140" s="55" t="s">
        <v>1284</v>
      </c>
      <c r="C140" s="72" t="s">
        <v>1285</v>
      </c>
      <c r="D140" s="55" t="s">
        <v>1286</v>
      </c>
      <c r="E140" s="50" t="s">
        <v>16</v>
      </c>
      <c r="F140" s="50">
        <v>1</v>
      </c>
      <c r="G140" s="50" t="s">
        <v>1287</v>
      </c>
      <c r="H140" s="50"/>
      <c r="I140" s="50"/>
      <c r="J140" s="50"/>
      <c r="K140" s="60">
        <v>6</v>
      </c>
      <c r="L140" s="51">
        <v>11.82</v>
      </c>
      <c r="M140" s="51">
        <v>14.538600000000001</v>
      </c>
      <c r="N140" s="51">
        <v>70.92</v>
      </c>
    </row>
    <row r="141" spans="1:14" s="30" customFormat="1" ht="102">
      <c r="A141" s="9" t="s">
        <v>315</v>
      </c>
      <c r="B141" s="13" t="s">
        <v>316</v>
      </c>
      <c r="C141" s="36" t="s">
        <v>317</v>
      </c>
      <c r="D141" s="35" t="s">
        <v>318</v>
      </c>
      <c r="E141" s="11" t="s">
        <v>16</v>
      </c>
      <c r="F141" s="9">
        <v>200</v>
      </c>
      <c r="G141" s="9" t="s">
        <v>319</v>
      </c>
      <c r="H141" s="10">
        <v>3</v>
      </c>
      <c r="I141" s="12">
        <v>28.33</v>
      </c>
      <c r="J141" s="28">
        <v>1</v>
      </c>
      <c r="K141" s="57">
        <v>2</v>
      </c>
      <c r="L141" s="12">
        <v>32.579499999999996</v>
      </c>
      <c r="M141" s="29">
        <f t="shared" si="2"/>
        <v>40.072784999999996</v>
      </c>
      <c r="N141" s="28">
        <f t="shared" si="3"/>
        <v>65.158999999999992</v>
      </c>
    </row>
    <row r="142" spans="1:14" s="30" customFormat="1" ht="102">
      <c r="A142" s="9" t="s">
        <v>320</v>
      </c>
      <c r="B142" s="13" t="s">
        <v>316</v>
      </c>
      <c r="C142" s="36" t="s">
        <v>317</v>
      </c>
      <c r="D142" s="35" t="s">
        <v>321</v>
      </c>
      <c r="E142" s="11" t="s">
        <v>16</v>
      </c>
      <c r="F142" s="9">
        <v>100</v>
      </c>
      <c r="G142" s="9" t="s">
        <v>322</v>
      </c>
      <c r="H142" s="10">
        <v>3</v>
      </c>
      <c r="I142" s="12">
        <v>53.41</v>
      </c>
      <c r="J142" s="28">
        <v>2</v>
      </c>
      <c r="K142" s="57">
        <v>2</v>
      </c>
      <c r="L142" s="12">
        <v>61.421499999999995</v>
      </c>
      <c r="M142" s="29">
        <f t="shared" si="2"/>
        <v>75.548444999999987</v>
      </c>
      <c r="N142" s="28">
        <f t="shared" si="3"/>
        <v>122.84299999999999</v>
      </c>
    </row>
    <row r="143" spans="1:14" s="30" customFormat="1" ht="63.75">
      <c r="A143" s="9" t="s">
        <v>323</v>
      </c>
      <c r="B143" s="36" t="s">
        <v>324</v>
      </c>
      <c r="C143" s="36" t="s">
        <v>325</v>
      </c>
      <c r="D143" s="35" t="s">
        <v>326</v>
      </c>
      <c r="E143" s="11" t="s">
        <v>16</v>
      </c>
      <c r="F143" s="9">
        <v>1</v>
      </c>
      <c r="G143" s="47" t="s">
        <v>327</v>
      </c>
      <c r="H143" s="10">
        <v>10</v>
      </c>
      <c r="I143" s="12">
        <v>4.76</v>
      </c>
      <c r="J143" s="28">
        <v>2</v>
      </c>
      <c r="K143" s="57">
        <v>10</v>
      </c>
      <c r="L143" s="12">
        <v>5.4739999999999993</v>
      </c>
      <c r="M143" s="29">
        <f t="shared" si="2"/>
        <v>6.7330199999999989</v>
      </c>
      <c r="N143" s="28">
        <f t="shared" si="3"/>
        <v>54.739999999999995</v>
      </c>
    </row>
    <row r="144" spans="1:14" s="30" customFormat="1" ht="63.75">
      <c r="A144" s="9" t="s">
        <v>328</v>
      </c>
      <c r="B144" s="36" t="s">
        <v>324</v>
      </c>
      <c r="C144" s="36" t="s">
        <v>325</v>
      </c>
      <c r="D144" s="35" t="s">
        <v>329</v>
      </c>
      <c r="E144" s="11" t="s">
        <v>16</v>
      </c>
      <c r="F144" s="9">
        <v>1</v>
      </c>
      <c r="G144" s="47" t="s">
        <v>330</v>
      </c>
      <c r="H144" s="10">
        <v>10</v>
      </c>
      <c r="I144" s="12">
        <v>5.0199999999999996</v>
      </c>
      <c r="J144" s="28">
        <v>2</v>
      </c>
      <c r="K144" s="57">
        <v>10</v>
      </c>
      <c r="L144" s="12">
        <v>5.7729999999999988</v>
      </c>
      <c r="M144" s="29">
        <f t="shared" si="2"/>
        <v>7.1007899999999982</v>
      </c>
      <c r="N144" s="28">
        <f t="shared" si="3"/>
        <v>57.72999999999999</v>
      </c>
    </row>
    <row r="145" spans="1:14" s="30" customFormat="1" ht="63.75">
      <c r="A145" s="9" t="s">
        <v>331</v>
      </c>
      <c r="B145" s="36" t="s">
        <v>324</v>
      </c>
      <c r="C145" s="36" t="s">
        <v>325</v>
      </c>
      <c r="D145" s="35" t="s">
        <v>332</v>
      </c>
      <c r="E145" s="11" t="s">
        <v>16</v>
      </c>
      <c r="F145" s="9">
        <v>1</v>
      </c>
      <c r="G145" s="47" t="s">
        <v>333</v>
      </c>
      <c r="H145" s="10">
        <v>10</v>
      </c>
      <c r="I145" s="12">
        <v>5.77</v>
      </c>
      <c r="J145" s="28">
        <v>2</v>
      </c>
      <c r="K145" s="57">
        <v>4</v>
      </c>
      <c r="L145" s="12">
        <v>6.6354999999999986</v>
      </c>
      <c r="M145" s="29">
        <f t="shared" si="2"/>
        <v>8.1616649999999975</v>
      </c>
      <c r="N145" s="28">
        <f t="shared" si="3"/>
        <v>26.541999999999994</v>
      </c>
    </row>
    <row r="146" spans="1:14" s="30" customFormat="1" ht="63.75">
      <c r="A146" s="9" t="s">
        <v>334</v>
      </c>
      <c r="B146" s="36" t="s">
        <v>324</v>
      </c>
      <c r="C146" s="36" t="s">
        <v>325</v>
      </c>
      <c r="D146" s="35" t="s">
        <v>335</v>
      </c>
      <c r="E146" s="11" t="s">
        <v>16</v>
      </c>
      <c r="F146" s="9">
        <v>1</v>
      </c>
      <c r="G146" s="47" t="s">
        <v>336</v>
      </c>
      <c r="H146" s="10">
        <v>10</v>
      </c>
      <c r="I146" s="12">
        <v>6.02</v>
      </c>
      <c r="J146" s="28">
        <v>2</v>
      </c>
      <c r="K146" s="57">
        <v>4</v>
      </c>
      <c r="L146" s="12">
        <v>6.9229999999999992</v>
      </c>
      <c r="M146" s="29">
        <f t="shared" si="2"/>
        <v>8.5152899999999985</v>
      </c>
      <c r="N146" s="28">
        <f t="shared" si="3"/>
        <v>27.691999999999997</v>
      </c>
    </row>
    <row r="147" spans="1:14" s="30" customFormat="1" ht="63.75">
      <c r="A147" s="9" t="s">
        <v>337</v>
      </c>
      <c r="B147" s="36" t="s">
        <v>324</v>
      </c>
      <c r="C147" s="36" t="s">
        <v>325</v>
      </c>
      <c r="D147" s="35" t="s">
        <v>338</v>
      </c>
      <c r="E147" s="11" t="s">
        <v>16</v>
      </c>
      <c r="F147" s="9">
        <v>1</v>
      </c>
      <c r="G147" s="47" t="s">
        <v>339</v>
      </c>
      <c r="H147" s="10">
        <v>5</v>
      </c>
      <c r="I147" s="12">
        <v>8.5299999999999994</v>
      </c>
      <c r="J147" s="28">
        <v>2</v>
      </c>
      <c r="K147" s="57">
        <v>4</v>
      </c>
      <c r="L147" s="12">
        <v>9.8094999999999981</v>
      </c>
      <c r="M147" s="29">
        <f t="shared" si="2"/>
        <v>12.065684999999997</v>
      </c>
      <c r="N147" s="28">
        <f t="shared" si="3"/>
        <v>39.237999999999992</v>
      </c>
    </row>
    <row r="148" spans="1:14" s="30" customFormat="1" ht="63.75">
      <c r="A148" s="9"/>
      <c r="B148" s="55" t="s">
        <v>324</v>
      </c>
      <c r="C148" s="72" t="s">
        <v>325</v>
      </c>
      <c r="D148" s="55" t="s">
        <v>1299</v>
      </c>
      <c r="E148" s="72" t="s">
        <v>16</v>
      </c>
      <c r="F148" s="72">
        <v>1</v>
      </c>
      <c r="G148" s="75" t="s">
        <v>1300</v>
      </c>
      <c r="H148" s="51"/>
      <c r="I148" s="51"/>
      <c r="J148" s="51"/>
      <c r="K148" s="51">
        <v>10</v>
      </c>
      <c r="L148" s="51">
        <v>5.19</v>
      </c>
      <c r="M148" s="51">
        <v>6.3837000000000002</v>
      </c>
      <c r="N148" s="51">
        <v>51.900000000000006</v>
      </c>
    </row>
    <row r="149" spans="1:14" s="30" customFormat="1" ht="63.75">
      <c r="A149" s="9"/>
      <c r="B149" s="55" t="s">
        <v>324</v>
      </c>
      <c r="C149" s="72" t="s">
        <v>325</v>
      </c>
      <c r="D149" s="55" t="s">
        <v>1301</v>
      </c>
      <c r="E149" s="50" t="s">
        <v>16</v>
      </c>
      <c r="F149" s="50">
        <v>1</v>
      </c>
      <c r="G149" s="64" t="s">
        <v>1302</v>
      </c>
      <c r="H149" s="50"/>
      <c r="I149" s="50"/>
      <c r="J149" s="50"/>
      <c r="K149" s="60">
        <v>11</v>
      </c>
      <c r="L149" s="51">
        <v>5.19</v>
      </c>
      <c r="M149" s="51">
        <v>6.3837000000000002</v>
      </c>
      <c r="N149" s="51">
        <v>57.09</v>
      </c>
    </row>
    <row r="150" spans="1:14" s="30" customFormat="1" ht="63.75">
      <c r="A150" s="9"/>
      <c r="B150" s="55" t="s">
        <v>324</v>
      </c>
      <c r="C150" s="72" t="s">
        <v>325</v>
      </c>
      <c r="D150" s="55" t="s">
        <v>1303</v>
      </c>
      <c r="E150" s="72" t="s">
        <v>16</v>
      </c>
      <c r="F150" s="72">
        <v>1</v>
      </c>
      <c r="G150" s="72" t="s">
        <v>1304</v>
      </c>
      <c r="H150" s="50"/>
      <c r="I150" s="50"/>
      <c r="J150" s="50"/>
      <c r="K150" s="60">
        <v>3</v>
      </c>
      <c r="L150" s="51">
        <v>49.31</v>
      </c>
      <c r="M150" s="51">
        <v>60.651299999999999</v>
      </c>
      <c r="N150" s="51">
        <v>147.93</v>
      </c>
    </row>
    <row r="151" spans="1:14" s="30" customFormat="1" ht="76.5">
      <c r="A151" s="9"/>
      <c r="B151" s="55" t="s">
        <v>1327</v>
      </c>
      <c r="C151" s="72" t="s">
        <v>1328</v>
      </c>
      <c r="D151" s="48" t="s">
        <v>1329</v>
      </c>
      <c r="E151" s="50" t="s">
        <v>16</v>
      </c>
      <c r="F151" s="50">
        <v>1</v>
      </c>
      <c r="G151" s="50" t="s">
        <v>1330</v>
      </c>
      <c r="H151" s="50"/>
      <c r="I151" s="50"/>
      <c r="J151" s="50"/>
      <c r="K151" s="60">
        <v>1</v>
      </c>
      <c r="L151" s="51">
        <v>28.84</v>
      </c>
      <c r="M151" s="51">
        <v>35.473199999999999</v>
      </c>
      <c r="N151" s="51">
        <v>28.84</v>
      </c>
    </row>
    <row r="152" spans="1:14" s="30" customFormat="1" ht="76.5">
      <c r="A152" s="9"/>
      <c r="B152" s="55" t="s">
        <v>1327</v>
      </c>
      <c r="C152" s="72" t="s">
        <v>1328</v>
      </c>
      <c r="D152" s="48" t="s">
        <v>1331</v>
      </c>
      <c r="E152" s="50" t="s">
        <v>16</v>
      </c>
      <c r="F152" s="50">
        <v>1</v>
      </c>
      <c r="G152" s="50" t="s">
        <v>1332</v>
      </c>
      <c r="H152" s="50"/>
      <c r="I152" s="50"/>
      <c r="J152" s="50"/>
      <c r="K152" s="60"/>
      <c r="L152" s="51">
        <v>33.17</v>
      </c>
      <c r="M152" s="51">
        <v>40.799100000000003</v>
      </c>
      <c r="N152" s="51">
        <v>0</v>
      </c>
    </row>
    <row r="153" spans="1:14" s="30" customFormat="1" ht="76.5">
      <c r="A153" s="9" t="s">
        <v>340</v>
      </c>
      <c r="B153" s="13" t="s">
        <v>341</v>
      </c>
      <c r="C153" s="36" t="s">
        <v>342</v>
      </c>
      <c r="D153" s="35" t="s">
        <v>343</v>
      </c>
      <c r="E153" s="11" t="s">
        <v>16</v>
      </c>
      <c r="F153" s="9">
        <v>4</v>
      </c>
      <c r="G153" s="47" t="s">
        <v>344</v>
      </c>
      <c r="H153" s="10">
        <v>3</v>
      </c>
      <c r="I153" s="12">
        <v>49.4</v>
      </c>
      <c r="J153" s="28">
        <v>5</v>
      </c>
      <c r="K153" s="57">
        <v>5</v>
      </c>
      <c r="L153" s="12">
        <v>56.809999999999995</v>
      </c>
      <c r="M153" s="29">
        <f t="shared" si="2"/>
        <v>69.876299999999986</v>
      </c>
      <c r="N153" s="28">
        <f t="shared" si="3"/>
        <v>284.04999999999995</v>
      </c>
    </row>
    <row r="154" spans="1:14" s="30" customFormat="1" ht="25.5">
      <c r="A154" s="9" t="s">
        <v>345</v>
      </c>
      <c r="B154" s="13" t="s">
        <v>346</v>
      </c>
      <c r="C154" s="36" t="s">
        <v>347</v>
      </c>
      <c r="D154" s="35" t="s">
        <v>348</v>
      </c>
      <c r="E154" s="11" t="s">
        <v>16</v>
      </c>
      <c r="F154" s="9">
        <v>1</v>
      </c>
      <c r="G154" s="47" t="s">
        <v>349</v>
      </c>
      <c r="H154" s="10">
        <v>5</v>
      </c>
      <c r="I154" s="12">
        <v>12.29</v>
      </c>
      <c r="J154" s="28">
        <v>3</v>
      </c>
      <c r="K154" s="57">
        <v>13</v>
      </c>
      <c r="L154" s="12">
        <v>14.133499999999998</v>
      </c>
      <c r="M154" s="29">
        <f t="shared" si="2"/>
        <v>17.384204999999998</v>
      </c>
      <c r="N154" s="28">
        <f t="shared" si="3"/>
        <v>183.73549999999997</v>
      </c>
    </row>
    <row r="155" spans="1:14" ht="76.5">
      <c r="A155" s="9" t="s">
        <v>350</v>
      </c>
      <c r="B155" s="13" t="s">
        <v>341</v>
      </c>
      <c r="C155" s="36" t="s">
        <v>351</v>
      </c>
      <c r="D155" s="37" t="s">
        <v>352</v>
      </c>
      <c r="E155" s="11" t="s">
        <v>16</v>
      </c>
      <c r="F155" s="9">
        <v>1</v>
      </c>
      <c r="G155" s="47" t="s">
        <v>353</v>
      </c>
      <c r="H155" s="10">
        <v>5</v>
      </c>
      <c r="I155" s="12">
        <v>17.8</v>
      </c>
      <c r="J155" s="28">
        <v>6</v>
      </c>
      <c r="K155" s="57">
        <v>16</v>
      </c>
      <c r="L155" s="12">
        <v>20.47</v>
      </c>
      <c r="M155" s="23">
        <f t="shared" si="2"/>
        <v>25.178099999999997</v>
      </c>
      <c r="N155" s="28">
        <f t="shared" si="3"/>
        <v>327.52</v>
      </c>
    </row>
    <row r="156" spans="1:14" ht="76.5">
      <c r="A156" s="9" t="s">
        <v>354</v>
      </c>
      <c r="B156" s="13" t="s">
        <v>341</v>
      </c>
      <c r="C156" s="36" t="s">
        <v>351</v>
      </c>
      <c r="D156" s="37" t="s">
        <v>355</v>
      </c>
      <c r="E156" s="11" t="s">
        <v>16</v>
      </c>
      <c r="F156" s="9">
        <v>1</v>
      </c>
      <c r="G156" s="47" t="s">
        <v>356</v>
      </c>
      <c r="H156" s="10">
        <v>5</v>
      </c>
      <c r="I156" s="12">
        <v>17.8</v>
      </c>
      <c r="J156" s="28">
        <v>8</v>
      </c>
      <c r="K156" s="57">
        <v>14</v>
      </c>
      <c r="L156" s="12">
        <v>20.47</v>
      </c>
      <c r="M156" s="23">
        <f t="shared" si="2"/>
        <v>25.178099999999997</v>
      </c>
      <c r="N156" s="28">
        <f t="shared" si="3"/>
        <v>286.58</v>
      </c>
    </row>
    <row r="157" spans="1:14" s="30" customFormat="1" ht="76.5">
      <c r="A157" s="9" t="s">
        <v>357</v>
      </c>
      <c r="B157" s="13" t="s">
        <v>341</v>
      </c>
      <c r="C157" s="36" t="s">
        <v>351</v>
      </c>
      <c r="D157" s="35" t="s">
        <v>358</v>
      </c>
      <c r="E157" s="11" t="s">
        <v>16</v>
      </c>
      <c r="F157" s="9">
        <v>1</v>
      </c>
      <c r="G157" s="47" t="s">
        <v>359</v>
      </c>
      <c r="H157" s="10">
        <v>10</v>
      </c>
      <c r="I157" s="12">
        <v>17.8</v>
      </c>
      <c r="J157" s="28">
        <v>1</v>
      </c>
      <c r="K157" s="57">
        <v>7</v>
      </c>
      <c r="L157" s="12">
        <v>20.47</v>
      </c>
      <c r="M157" s="29">
        <f t="shared" si="2"/>
        <v>25.178099999999997</v>
      </c>
      <c r="N157" s="28">
        <f t="shared" si="3"/>
        <v>143.29</v>
      </c>
    </row>
    <row r="158" spans="1:14" s="30" customFormat="1" ht="63.75">
      <c r="A158" s="9"/>
      <c r="B158" s="55" t="s">
        <v>361</v>
      </c>
      <c r="C158" s="52" t="s">
        <v>968</v>
      </c>
      <c r="D158" s="52" t="s">
        <v>969</v>
      </c>
      <c r="E158" s="50" t="s">
        <v>16</v>
      </c>
      <c r="F158" s="50">
        <v>1</v>
      </c>
      <c r="G158" s="50" t="s">
        <v>970</v>
      </c>
      <c r="H158" s="50"/>
      <c r="I158" s="50"/>
      <c r="J158" s="50"/>
      <c r="K158" s="60">
        <v>10</v>
      </c>
      <c r="L158" s="51">
        <v>21.2</v>
      </c>
      <c r="M158" s="53">
        <v>26.076000000000001</v>
      </c>
      <c r="N158" s="54">
        <v>212</v>
      </c>
    </row>
    <row r="159" spans="1:14" s="30" customFormat="1" ht="76.5">
      <c r="A159" s="9"/>
      <c r="B159" s="55" t="s">
        <v>341</v>
      </c>
      <c r="C159" s="63" t="s">
        <v>351</v>
      </c>
      <c r="D159" s="55" t="s">
        <v>1020</v>
      </c>
      <c r="E159" s="50" t="s">
        <v>16</v>
      </c>
      <c r="F159" s="50">
        <v>1</v>
      </c>
      <c r="G159" s="64" t="s">
        <v>1021</v>
      </c>
      <c r="H159" s="50"/>
      <c r="I159" s="50"/>
      <c r="J159" s="50"/>
      <c r="K159" s="60">
        <v>3</v>
      </c>
      <c r="L159" s="51">
        <v>16.43</v>
      </c>
      <c r="M159" s="51">
        <v>20.2089</v>
      </c>
      <c r="N159" s="51">
        <v>49.29</v>
      </c>
    </row>
    <row r="160" spans="1:14" s="30" customFormat="1" ht="76.5">
      <c r="A160" s="9"/>
      <c r="B160" s="55" t="s">
        <v>341</v>
      </c>
      <c r="C160" s="63" t="s">
        <v>351</v>
      </c>
      <c r="D160" s="55" t="s">
        <v>1022</v>
      </c>
      <c r="E160" s="72" t="s">
        <v>16</v>
      </c>
      <c r="F160" s="72">
        <v>1</v>
      </c>
      <c r="G160" s="75" t="s">
        <v>1023</v>
      </c>
      <c r="H160" s="50"/>
      <c r="I160" s="50"/>
      <c r="J160" s="50"/>
      <c r="K160" s="60">
        <v>1</v>
      </c>
      <c r="L160" s="51">
        <v>16.43</v>
      </c>
      <c r="M160" s="51">
        <v>20.2089</v>
      </c>
      <c r="N160" s="51">
        <v>16.43</v>
      </c>
    </row>
    <row r="161" spans="1:14" s="30" customFormat="1" ht="76.5">
      <c r="A161" s="9"/>
      <c r="B161" s="55" t="s">
        <v>341</v>
      </c>
      <c r="C161" s="63" t="s">
        <v>351</v>
      </c>
      <c r="D161" s="55" t="s">
        <v>1024</v>
      </c>
      <c r="E161" s="72" t="s">
        <v>16</v>
      </c>
      <c r="F161" s="72">
        <v>1</v>
      </c>
      <c r="G161" s="75" t="s">
        <v>1025</v>
      </c>
      <c r="H161" s="50"/>
      <c r="I161" s="50"/>
      <c r="J161" s="50"/>
      <c r="K161" s="60">
        <v>1</v>
      </c>
      <c r="L161" s="51">
        <v>16.43</v>
      </c>
      <c r="M161" s="51">
        <v>20.2089</v>
      </c>
      <c r="N161" s="51">
        <v>16.43</v>
      </c>
    </row>
    <row r="162" spans="1:14" s="30" customFormat="1" ht="76.5">
      <c r="A162" s="9"/>
      <c r="B162" s="55" t="s">
        <v>341</v>
      </c>
      <c r="C162" s="63" t="s">
        <v>351</v>
      </c>
      <c r="D162" s="55" t="s">
        <v>1026</v>
      </c>
      <c r="E162" s="72" t="s">
        <v>16</v>
      </c>
      <c r="F162" s="72">
        <v>1</v>
      </c>
      <c r="G162" s="75" t="s">
        <v>1027</v>
      </c>
      <c r="H162" s="50"/>
      <c r="I162" s="50"/>
      <c r="J162" s="50"/>
      <c r="K162" s="60">
        <v>2</v>
      </c>
      <c r="L162" s="51">
        <v>16.43</v>
      </c>
      <c r="M162" s="51">
        <v>20.2089</v>
      </c>
      <c r="N162" s="51">
        <v>32.86</v>
      </c>
    </row>
    <row r="163" spans="1:14" s="30" customFormat="1" ht="76.5">
      <c r="A163" s="9"/>
      <c r="B163" s="55" t="s">
        <v>341</v>
      </c>
      <c r="C163" s="63" t="s">
        <v>351</v>
      </c>
      <c r="D163" s="55" t="s">
        <v>1028</v>
      </c>
      <c r="E163" s="50" t="s">
        <v>16</v>
      </c>
      <c r="F163" s="50">
        <v>1</v>
      </c>
      <c r="G163" s="50" t="s">
        <v>1029</v>
      </c>
      <c r="H163" s="50"/>
      <c r="I163" s="50"/>
      <c r="J163" s="50"/>
      <c r="K163" s="60">
        <v>4</v>
      </c>
      <c r="L163" s="51">
        <v>20.47</v>
      </c>
      <c r="M163" s="51">
        <v>25.178099999999997</v>
      </c>
      <c r="N163" s="51">
        <v>81.88</v>
      </c>
    </row>
    <row r="164" spans="1:14" s="30" customFormat="1" ht="25.5">
      <c r="A164" s="9"/>
      <c r="B164" s="63" t="s">
        <v>346</v>
      </c>
      <c r="C164" s="63" t="s">
        <v>347</v>
      </c>
      <c r="D164" s="48" t="s">
        <v>1032</v>
      </c>
      <c r="E164" s="50" t="s">
        <v>16</v>
      </c>
      <c r="F164" s="50">
        <v>1</v>
      </c>
      <c r="G164" s="50" t="s">
        <v>1033</v>
      </c>
      <c r="H164" s="50"/>
      <c r="I164" s="50"/>
      <c r="J164" s="50"/>
      <c r="K164" s="60">
        <v>2</v>
      </c>
      <c r="L164" s="51">
        <v>12.11</v>
      </c>
      <c r="M164" s="51">
        <v>14.895299999999999</v>
      </c>
      <c r="N164" s="51">
        <v>24.22</v>
      </c>
    </row>
    <row r="165" spans="1:14" s="30" customFormat="1" ht="63.75">
      <c r="A165" s="9" t="s">
        <v>360</v>
      </c>
      <c r="B165" s="13" t="s">
        <v>361</v>
      </c>
      <c r="C165" s="39" t="s">
        <v>362</v>
      </c>
      <c r="D165" s="35" t="s">
        <v>363</v>
      </c>
      <c r="E165" s="11" t="s">
        <v>16</v>
      </c>
      <c r="F165" s="9">
        <v>1</v>
      </c>
      <c r="G165" s="9" t="s">
        <v>364</v>
      </c>
      <c r="H165" s="10">
        <v>3</v>
      </c>
      <c r="I165" s="12">
        <v>17.3</v>
      </c>
      <c r="J165" s="28">
        <v>3</v>
      </c>
      <c r="K165" s="57">
        <v>5</v>
      </c>
      <c r="L165" s="12">
        <v>19.895</v>
      </c>
      <c r="M165" s="29">
        <f t="shared" si="2"/>
        <v>24.470849999999999</v>
      </c>
      <c r="N165" s="28">
        <f t="shared" si="3"/>
        <v>99.474999999999994</v>
      </c>
    </row>
    <row r="166" spans="1:14" s="30" customFormat="1" ht="63.75">
      <c r="A166" s="9" t="s">
        <v>365</v>
      </c>
      <c r="B166" s="13" t="s">
        <v>361</v>
      </c>
      <c r="C166" s="39" t="s">
        <v>362</v>
      </c>
      <c r="D166" s="35" t="s">
        <v>366</v>
      </c>
      <c r="E166" s="11" t="s">
        <v>16</v>
      </c>
      <c r="F166" s="9">
        <v>1</v>
      </c>
      <c r="G166" s="9" t="s">
        <v>367</v>
      </c>
      <c r="H166" s="10">
        <v>3</v>
      </c>
      <c r="I166" s="12">
        <v>17.3</v>
      </c>
      <c r="J166" s="28">
        <v>21</v>
      </c>
      <c r="K166" s="57">
        <v>22</v>
      </c>
      <c r="L166" s="12">
        <v>19.895</v>
      </c>
      <c r="M166" s="29">
        <f t="shared" si="2"/>
        <v>24.470849999999999</v>
      </c>
      <c r="N166" s="28">
        <f t="shared" si="3"/>
        <v>437.69</v>
      </c>
    </row>
    <row r="167" spans="1:14" s="30" customFormat="1" ht="63.75">
      <c r="A167" s="9" t="s">
        <v>368</v>
      </c>
      <c r="B167" s="13" t="s">
        <v>361</v>
      </c>
      <c r="C167" s="39" t="s">
        <v>362</v>
      </c>
      <c r="D167" s="35" t="s">
        <v>369</v>
      </c>
      <c r="E167" s="11" t="s">
        <v>16</v>
      </c>
      <c r="F167" s="9">
        <v>1</v>
      </c>
      <c r="G167" s="9" t="s">
        <v>370</v>
      </c>
      <c r="H167" s="10">
        <v>3</v>
      </c>
      <c r="I167" s="12">
        <v>17.3</v>
      </c>
      <c r="J167" s="28">
        <v>2</v>
      </c>
      <c r="K167" s="57">
        <v>2</v>
      </c>
      <c r="L167" s="12">
        <v>19.895</v>
      </c>
      <c r="M167" s="29">
        <f t="shared" si="2"/>
        <v>24.470849999999999</v>
      </c>
      <c r="N167" s="28">
        <f t="shared" si="3"/>
        <v>39.79</v>
      </c>
    </row>
    <row r="168" spans="1:14" ht="25.5">
      <c r="A168" s="9" t="s">
        <v>371</v>
      </c>
      <c r="B168" s="13" t="s">
        <v>361</v>
      </c>
      <c r="C168" s="39" t="s">
        <v>372</v>
      </c>
      <c r="D168" s="17" t="s">
        <v>373</v>
      </c>
      <c r="E168" s="11" t="s">
        <v>16</v>
      </c>
      <c r="F168" s="9">
        <v>1</v>
      </c>
      <c r="G168" s="47" t="s">
        <v>374</v>
      </c>
      <c r="H168" s="10">
        <v>20</v>
      </c>
      <c r="I168" s="12">
        <v>9.7799999999999994</v>
      </c>
      <c r="J168" s="28">
        <v>5</v>
      </c>
      <c r="K168" s="57">
        <v>10</v>
      </c>
      <c r="L168" s="12">
        <v>11.246999999999998</v>
      </c>
      <c r="M168" s="23">
        <f t="shared" si="2"/>
        <v>13.833809999999998</v>
      </c>
      <c r="N168" s="28">
        <f t="shared" si="3"/>
        <v>112.46999999999998</v>
      </c>
    </row>
    <row r="169" spans="1:14" ht="63.75">
      <c r="A169" s="9"/>
      <c r="B169" s="48" t="s">
        <v>1395</v>
      </c>
      <c r="C169" s="72" t="s">
        <v>1396</v>
      </c>
      <c r="D169" s="55" t="s">
        <v>1397</v>
      </c>
      <c r="E169" s="50" t="s">
        <v>16</v>
      </c>
      <c r="F169" s="50">
        <v>2</v>
      </c>
      <c r="G169" s="50" t="s">
        <v>1398</v>
      </c>
      <c r="H169" s="50"/>
      <c r="I169" s="50"/>
      <c r="J169" s="50"/>
      <c r="K169" s="60">
        <v>5</v>
      </c>
      <c r="L169" s="51">
        <v>49.36</v>
      </c>
      <c r="M169" s="51">
        <v>60.712800000000001</v>
      </c>
      <c r="N169" s="51">
        <v>246.8</v>
      </c>
    </row>
    <row r="170" spans="1:14" ht="63.75">
      <c r="A170" s="9"/>
      <c r="B170" s="55" t="s">
        <v>1432</v>
      </c>
      <c r="C170" s="72" t="s">
        <v>1433</v>
      </c>
      <c r="D170" s="55"/>
      <c r="E170" s="72" t="s">
        <v>16</v>
      </c>
      <c r="F170" s="72">
        <v>2</v>
      </c>
      <c r="G170" s="72" t="s">
        <v>1434</v>
      </c>
      <c r="H170" s="50"/>
      <c r="I170" s="50"/>
      <c r="J170" s="50"/>
      <c r="K170" s="60">
        <v>1</v>
      </c>
      <c r="L170" s="51">
        <v>40.72</v>
      </c>
      <c r="M170" s="51">
        <v>50.085599999999999</v>
      </c>
      <c r="N170" s="51">
        <v>40.72</v>
      </c>
    </row>
    <row r="171" spans="1:14" ht="51" customHeight="1">
      <c r="A171" s="9" t="s">
        <v>375</v>
      </c>
      <c r="B171" s="183" t="s">
        <v>376</v>
      </c>
      <c r="C171" s="183" t="s">
        <v>377</v>
      </c>
      <c r="D171" s="35" t="s">
        <v>378</v>
      </c>
      <c r="E171" s="11" t="s">
        <v>16</v>
      </c>
      <c r="F171" s="9">
        <v>20</v>
      </c>
      <c r="G171" s="47" t="s">
        <v>379</v>
      </c>
      <c r="H171" s="10">
        <v>4</v>
      </c>
      <c r="I171" s="12">
        <v>43.38</v>
      </c>
      <c r="J171" s="28">
        <v>11</v>
      </c>
      <c r="K171" s="57">
        <v>14</v>
      </c>
      <c r="L171" s="12">
        <v>49.887</v>
      </c>
      <c r="M171" s="23">
        <f t="shared" si="2"/>
        <v>61.36101</v>
      </c>
      <c r="N171" s="28">
        <f t="shared" si="3"/>
        <v>698.41800000000001</v>
      </c>
    </row>
    <row r="172" spans="1:14" ht="51" customHeight="1">
      <c r="A172" s="9" t="s">
        <v>380</v>
      </c>
      <c r="B172" s="186"/>
      <c r="C172" s="186"/>
      <c r="D172" s="35" t="s">
        <v>381</v>
      </c>
      <c r="E172" s="11" t="s">
        <v>16</v>
      </c>
      <c r="F172" s="9">
        <v>20</v>
      </c>
      <c r="G172" s="47" t="s">
        <v>382</v>
      </c>
      <c r="H172" s="10">
        <v>4</v>
      </c>
      <c r="I172" s="12">
        <v>54.16</v>
      </c>
      <c r="J172" s="28">
        <v>1</v>
      </c>
      <c r="K172" s="57">
        <v>3</v>
      </c>
      <c r="L172" s="12">
        <v>62.283999999999992</v>
      </c>
      <c r="M172" s="23">
        <f t="shared" si="2"/>
        <v>76.609319999999983</v>
      </c>
      <c r="N172" s="28">
        <f t="shared" si="3"/>
        <v>186.85199999999998</v>
      </c>
    </row>
    <row r="173" spans="1:14" ht="51" customHeight="1">
      <c r="A173" s="9" t="s">
        <v>383</v>
      </c>
      <c r="B173" s="186"/>
      <c r="C173" s="186"/>
      <c r="D173" s="35" t="s">
        <v>384</v>
      </c>
      <c r="E173" s="11" t="s">
        <v>16</v>
      </c>
      <c r="F173" s="9">
        <v>20</v>
      </c>
      <c r="G173" s="47" t="s">
        <v>385</v>
      </c>
      <c r="H173" s="10">
        <v>4</v>
      </c>
      <c r="I173" s="12">
        <v>58.17</v>
      </c>
      <c r="J173" s="28">
        <v>8</v>
      </c>
      <c r="K173" s="57">
        <v>12</v>
      </c>
      <c r="L173" s="12">
        <v>66.895499999999998</v>
      </c>
      <c r="M173" s="23">
        <f t="shared" si="2"/>
        <v>82.281464999999997</v>
      </c>
      <c r="N173" s="28">
        <f t="shared" si="3"/>
        <v>802.74599999999998</v>
      </c>
    </row>
    <row r="174" spans="1:14" ht="51" customHeight="1">
      <c r="A174" s="9" t="s">
        <v>386</v>
      </c>
      <c r="B174" s="186"/>
      <c r="C174" s="186"/>
      <c r="D174" s="35" t="s">
        <v>387</v>
      </c>
      <c r="E174" s="11" t="s">
        <v>16</v>
      </c>
      <c r="F174" s="9">
        <v>10</v>
      </c>
      <c r="G174" s="47" t="s">
        <v>388</v>
      </c>
      <c r="H174" s="10">
        <v>4</v>
      </c>
      <c r="I174" s="12">
        <v>79.989999999999995</v>
      </c>
      <c r="J174" s="28">
        <v>4</v>
      </c>
      <c r="K174" s="57">
        <v>6</v>
      </c>
      <c r="L174" s="12">
        <v>91.988499999999988</v>
      </c>
      <c r="M174" s="23">
        <f t="shared" si="2"/>
        <v>113.14585499999998</v>
      </c>
      <c r="N174" s="28">
        <f t="shared" si="3"/>
        <v>551.93099999999993</v>
      </c>
    </row>
    <row r="175" spans="1:14" ht="51" customHeight="1">
      <c r="A175" s="9" t="s">
        <v>389</v>
      </c>
      <c r="B175" s="186"/>
      <c r="C175" s="184"/>
      <c r="D175" s="35" t="s">
        <v>390</v>
      </c>
      <c r="E175" s="11" t="s">
        <v>16</v>
      </c>
      <c r="F175" s="9">
        <v>5</v>
      </c>
      <c r="G175" s="47" t="s">
        <v>391</v>
      </c>
      <c r="H175" s="10">
        <v>4</v>
      </c>
      <c r="I175" s="12">
        <v>63.19</v>
      </c>
      <c r="J175" s="28">
        <v>1</v>
      </c>
      <c r="K175" s="57">
        <v>8</v>
      </c>
      <c r="L175" s="12">
        <v>72.668499999999995</v>
      </c>
      <c r="M175" s="23">
        <f t="shared" si="2"/>
        <v>89.382254999999986</v>
      </c>
      <c r="N175" s="28">
        <f t="shared" si="3"/>
        <v>581.34799999999996</v>
      </c>
    </row>
    <row r="176" spans="1:14" ht="76.5" customHeight="1">
      <c r="A176" s="9" t="s">
        <v>392</v>
      </c>
      <c r="B176" s="186"/>
      <c r="C176" s="183" t="s">
        <v>393</v>
      </c>
      <c r="D176" s="35" t="s">
        <v>394</v>
      </c>
      <c r="E176" s="11" t="s">
        <v>16</v>
      </c>
      <c r="F176" s="9">
        <v>100</v>
      </c>
      <c r="G176" s="47" t="s">
        <v>395</v>
      </c>
      <c r="H176" s="10">
        <v>2</v>
      </c>
      <c r="I176" s="12">
        <v>40.619999999999997</v>
      </c>
      <c r="J176" s="28">
        <v>1</v>
      </c>
      <c r="K176" s="57">
        <v>3</v>
      </c>
      <c r="L176" s="12">
        <v>46.712999999999994</v>
      </c>
      <c r="M176" s="23">
        <f t="shared" si="2"/>
        <v>57.45698999999999</v>
      </c>
      <c r="N176" s="28">
        <f t="shared" si="3"/>
        <v>140.13899999999998</v>
      </c>
    </row>
    <row r="177" spans="1:14" ht="76.5" customHeight="1">
      <c r="A177" s="9" t="s">
        <v>396</v>
      </c>
      <c r="B177" s="184"/>
      <c r="C177" s="184"/>
      <c r="D177" s="35" t="s">
        <v>397</v>
      </c>
      <c r="E177" s="11" t="s">
        <v>16</v>
      </c>
      <c r="F177" s="9">
        <v>25</v>
      </c>
      <c r="G177" s="47" t="s">
        <v>398</v>
      </c>
      <c r="H177" s="10">
        <v>2</v>
      </c>
      <c r="I177" s="12">
        <v>17.05</v>
      </c>
      <c r="J177" s="28">
        <v>1</v>
      </c>
      <c r="K177" s="57">
        <v>5</v>
      </c>
      <c r="L177" s="12">
        <v>19.607499999999998</v>
      </c>
      <c r="M177" s="23">
        <f t="shared" si="2"/>
        <v>24.117224999999998</v>
      </c>
      <c r="N177" s="28">
        <f t="shared" si="3"/>
        <v>98.037499999999994</v>
      </c>
    </row>
    <row r="178" spans="1:14" ht="76.5">
      <c r="A178" s="9"/>
      <c r="B178" s="35" t="s">
        <v>376</v>
      </c>
      <c r="C178" s="35" t="s">
        <v>393</v>
      </c>
      <c r="D178" s="55" t="s">
        <v>1075</v>
      </c>
      <c r="E178" s="50" t="s">
        <v>16</v>
      </c>
      <c r="F178" s="50">
        <v>25</v>
      </c>
      <c r="G178" s="50" t="s">
        <v>1076</v>
      </c>
      <c r="H178" s="50"/>
      <c r="I178" s="50"/>
      <c r="J178" s="50"/>
      <c r="K178" s="60">
        <v>4</v>
      </c>
      <c r="L178" s="51">
        <v>74.393499999999989</v>
      </c>
      <c r="M178" s="51">
        <v>91.504004999999978</v>
      </c>
      <c r="N178" s="51">
        <v>297.57399999999996</v>
      </c>
    </row>
    <row r="179" spans="1:14" ht="76.5">
      <c r="A179" s="9"/>
      <c r="B179" s="55" t="s">
        <v>376</v>
      </c>
      <c r="C179" s="72" t="s">
        <v>393</v>
      </c>
      <c r="D179" s="50" t="s">
        <v>1451</v>
      </c>
      <c r="E179" s="50" t="s">
        <v>16</v>
      </c>
      <c r="F179" s="50">
        <v>25</v>
      </c>
      <c r="G179" s="60" t="s">
        <v>1452</v>
      </c>
      <c r="H179" s="51"/>
      <c r="I179" s="51"/>
      <c r="J179" s="51"/>
      <c r="K179" s="76">
        <v>1</v>
      </c>
      <c r="L179" s="76">
        <v>34.6</v>
      </c>
      <c r="M179" s="76">
        <v>42.558</v>
      </c>
      <c r="N179" s="76">
        <v>34.6</v>
      </c>
    </row>
    <row r="180" spans="1:14" ht="76.5">
      <c r="A180" s="9"/>
      <c r="B180" s="55" t="s">
        <v>376</v>
      </c>
      <c r="C180" s="72" t="s">
        <v>393</v>
      </c>
      <c r="D180" s="50" t="s">
        <v>1075</v>
      </c>
      <c r="E180" s="50" t="s">
        <v>16</v>
      </c>
      <c r="F180" s="50">
        <v>25</v>
      </c>
      <c r="G180" s="60" t="s">
        <v>1076</v>
      </c>
      <c r="H180" s="51"/>
      <c r="I180" s="51"/>
      <c r="J180" s="51"/>
      <c r="K180" s="76">
        <v>1</v>
      </c>
      <c r="L180" s="76">
        <v>74.39</v>
      </c>
      <c r="M180" s="76">
        <v>91.499700000000004</v>
      </c>
      <c r="N180" s="76">
        <v>74.39</v>
      </c>
    </row>
    <row r="181" spans="1:14" ht="140.25">
      <c r="A181" s="9"/>
      <c r="B181" s="55" t="s">
        <v>1168</v>
      </c>
      <c r="C181" s="72" t="s">
        <v>1169</v>
      </c>
      <c r="D181" s="48" t="s">
        <v>1170</v>
      </c>
      <c r="E181" s="50" t="s">
        <v>16</v>
      </c>
      <c r="F181" s="50">
        <v>20</v>
      </c>
      <c r="G181" s="50" t="s">
        <v>1171</v>
      </c>
      <c r="H181" s="50"/>
      <c r="I181" s="50"/>
      <c r="J181" s="50"/>
      <c r="K181" s="60">
        <v>1</v>
      </c>
      <c r="L181" s="51">
        <v>68.92</v>
      </c>
      <c r="M181" s="51">
        <v>84.771600000000007</v>
      </c>
      <c r="N181" s="51">
        <v>68.92</v>
      </c>
    </row>
    <row r="182" spans="1:14" ht="38.25">
      <c r="A182" s="9"/>
      <c r="B182" s="63" t="s">
        <v>1057</v>
      </c>
      <c r="C182" s="63" t="s">
        <v>1058</v>
      </c>
      <c r="D182" s="55" t="s">
        <v>1059</v>
      </c>
      <c r="E182" s="50" t="s">
        <v>16</v>
      </c>
      <c r="F182" s="50">
        <v>5</v>
      </c>
      <c r="G182" s="64" t="s">
        <v>1060</v>
      </c>
      <c r="H182" s="50"/>
      <c r="I182" s="50"/>
      <c r="J182" s="50"/>
      <c r="K182" s="60">
        <v>3</v>
      </c>
      <c r="L182" s="51">
        <v>29.416999999999994</v>
      </c>
      <c r="M182" s="51">
        <v>36.182909999999993</v>
      </c>
      <c r="N182" s="51">
        <v>88.250999999999976</v>
      </c>
    </row>
    <row r="183" spans="1:14" ht="38.25">
      <c r="A183" s="9"/>
      <c r="B183" s="55" t="s">
        <v>1057</v>
      </c>
      <c r="C183" s="72" t="s">
        <v>1058</v>
      </c>
      <c r="D183" s="48" t="s">
        <v>1213</v>
      </c>
      <c r="E183" s="50" t="s">
        <v>16</v>
      </c>
      <c r="F183" s="50">
        <v>5</v>
      </c>
      <c r="G183" s="64" t="s">
        <v>1214</v>
      </c>
      <c r="H183" s="50"/>
      <c r="I183" s="50"/>
      <c r="J183" s="50"/>
      <c r="K183" s="60">
        <v>2</v>
      </c>
      <c r="L183" s="51">
        <v>37.78</v>
      </c>
      <c r="M183" s="51">
        <v>46.4694</v>
      </c>
      <c r="N183" s="51">
        <v>75.56</v>
      </c>
    </row>
    <row r="184" spans="1:14" ht="30" customHeight="1">
      <c r="A184" s="9" t="s">
        <v>399</v>
      </c>
      <c r="B184" s="13" t="s">
        <v>400</v>
      </c>
      <c r="C184" s="36" t="s">
        <v>401</v>
      </c>
      <c r="D184" s="35" t="s">
        <v>402</v>
      </c>
      <c r="E184" s="11" t="s">
        <v>16</v>
      </c>
      <c r="F184" s="9">
        <v>10</v>
      </c>
      <c r="G184" s="9" t="s">
        <v>403</v>
      </c>
      <c r="H184" s="10">
        <v>3</v>
      </c>
      <c r="I184" s="12">
        <v>27.33</v>
      </c>
      <c r="J184" s="28">
        <v>4</v>
      </c>
      <c r="K184" s="57">
        <v>5</v>
      </c>
      <c r="L184" s="12">
        <v>31.429499999999997</v>
      </c>
      <c r="M184" s="23">
        <f t="shared" si="2"/>
        <v>38.658284999999999</v>
      </c>
      <c r="N184" s="28">
        <f t="shared" si="3"/>
        <v>157.14749999999998</v>
      </c>
    </row>
    <row r="185" spans="1:14" ht="20.25" customHeight="1">
      <c r="A185" s="9" t="s">
        <v>404</v>
      </c>
      <c r="B185" s="188" t="s">
        <v>405</v>
      </c>
      <c r="C185" s="183" t="s">
        <v>406</v>
      </c>
      <c r="D185" s="35" t="s">
        <v>407</v>
      </c>
      <c r="E185" s="11" t="s">
        <v>16</v>
      </c>
      <c r="F185" s="9">
        <v>4</v>
      </c>
      <c r="G185" s="47" t="s">
        <v>408</v>
      </c>
      <c r="H185" s="10">
        <v>15</v>
      </c>
      <c r="I185" s="12">
        <v>78.739999999999995</v>
      </c>
      <c r="J185" s="28">
        <v>12</v>
      </c>
      <c r="K185" s="57">
        <v>17</v>
      </c>
      <c r="L185" s="12">
        <v>90.550999999999988</v>
      </c>
      <c r="M185" s="23">
        <f t="shared" si="2"/>
        <v>111.37772999999999</v>
      </c>
      <c r="N185" s="28">
        <f t="shared" si="3"/>
        <v>1539.3669999999997</v>
      </c>
    </row>
    <row r="186" spans="1:14" ht="20.25" customHeight="1">
      <c r="A186" s="9" t="s">
        <v>409</v>
      </c>
      <c r="B186" s="188"/>
      <c r="C186" s="186"/>
      <c r="D186" s="35" t="s">
        <v>410</v>
      </c>
      <c r="E186" s="11" t="s">
        <v>16</v>
      </c>
      <c r="F186" s="9">
        <v>4</v>
      </c>
      <c r="G186" s="47" t="s">
        <v>411</v>
      </c>
      <c r="H186" s="10">
        <v>15</v>
      </c>
      <c r="I186" s="12">
        <v>82</v>
      </c>
      <c r="J186" s="28">
        <v>1</v>
      </c>
      <c r="K186" s="57">
        <v>3</v>
      </c>
      <c r="L186" s="12">
        <v>94.3</v>
      </c>
      <c r="M186" s="23">
        <f t="shared" si="2"/>
        <v>115.98899999999999</v>
      </c>
      <c r="N186" s="28">
        <f t="shared" si="3"/>
        <v>282.89999999999998</v>
      </c>
    </row>
    <row r="187" spans="1:14" ht="20.25" customHeight="1">
      <c r="A187" s="9" t="s">
        <v>412</v>
      </c>
      <c r="B187" s="188"/>
      <c r="C187" s="186"/>
      <c r="D187" s="35" t="s">
        <v>413</v>
      </c>
      <c r="E187" s="11" t="s">
        <v>16</v>
      </c>
      <c r="F187" s="9">
        <v>4</v>
      </c>
      <c r="G187" s="47" t="s">
        <v>414</v>
      </c>
      <c r="H187" s="10">
        <v>5</v>
      </c>
      <c r="I187" s="12">
        <v>85.26</v>
      </c>
      <c r="J187" s="28">
        <v>1</v>
      </c>
      <c r="K187" s="57">
        <v>4</v>
      </c>
      <c r="L187" s="12">
        <v>98.048999999999992</v>
      </c>
      <c r="M187" s="23">
        <f t="shared" si="2"/>
        <v>120.60026999999999</v>
      </c>
      <c r="N187" s="28">
        <f t="shared" si="3"/>
        <v>392.19599999999997</v>
      </c>
    </row>
    <row r="188" spans="1:14" ht="20.25" customHeight="1">
      <c r="A188" s="9" t="s">
        <v>415</v>
      </c>
      <c r="B188" s="188"/>
      <c r="C188" s="184"/>
      <c r="D188" s="35" t="s">
        <v>416</v>
      </c>
      <c r="E188" s="11" t="s">
        <v>16</v>
      </c>
      <c r="F188" s="9">
        <v>4</v>
      </c>
      <c r="G188" s="47" t="s">
        <v>417</v>
      </c>
      <c r="H188" s="10">
        <v>15</v>
      </c>
      <c r="I188" s="12">
        <v>90.02</v>
      </c>
      <c r="J188" s="28">
        <v>1</v>
      </c>
      <c r="K188" s="57">
        <v>4</v>
      </c>
      <c r="L188" s="12">
        <v>103.52299999999998</v>
      </c>
      <c r="M188" s="23">
        <f t="shared" si="2"/>
        <v>127.33328999999998</v>
      </c>
      <c r="N188" s="28">
        <f t="shared" si="3"/>
        <v>414.09199999999993</v>
      </c>
    </row>
    <row r="189" spans="1:14" ht="38.25" customHeight="1">
      <c r="A189" s="9" t="s">
        <v>418</v>
      </c>
      <c r="B189" s="183" t="s">
        <v>405</v>
      </c>
      <c r="C189" s="183" t="s">
        <v>419</v>
      </c>
      <c r="D189" s="19" t="s">
        <v>420</v>
      </c>
      <c r="E189" s="11" t="s">
        <v>16</v>
      </c>
      <c r="F189" s="9">
        <v>12</v>
      </c>
      <c r="G189" s="47" t="s">
        <v>421</v>
      </c>
      <c r="H189" s="10">
        <v>5</v>
      </c>
      <c r="I189" s="12">
        <v>114.34</v>
      </c>
      <c r="J189" s="28">
        <v>2</v>
      </c>
      <c r="K189" s="57">
        <v>3</v>
      </c>
      <c r="L189" s="12">
        <v>131.49099999999999</v>
      </c>
      <c r="M189" s="23">
        <f t="shared" si="2"/>
        <v>161.73392999999999</v>
      </c>
      <c r="N189" s="28">
        <f t="shared" si="3"/>
        <v>394.47299999999996</v>
      </c>
    </row>
    <row r="190" spans="1:14" ht="38.25" customHeight="1">
      <c r="A190" s="9" t="s">
        <v>422</v>
      </c>
      <c r="B190" s="186"/>
      <c r="C190" s="186"/>
      <c r="D190" s="19" t="s">
        <v>423</v>
      </c>
      <c r="E190" s="11" t="s">
        <v>16</v>
      </c>
      <c r="F190" s="9">
        <v>12</v>
      </c>
      <c r="G190" s="9" t="s">
        <v>424</v>
      </c>
      <c r="H190" s="10">
        <v>5</v>
      </c>
      <c r="I190" s="12">
        <v>116.6</v>
      </c>
      <c r="J190" s="28">
        <v>2</v>
      </c>
      <c r="K190" s="57">
        <v>2</v>
      </c>
      <c r="L190" s="12">
        <v>134.08999999999997</v>
      </c>
      <c r="M190" s="23">
        <f t="shared" si="2"/>
        <v>164.93069999999997</v>
      </c>
      <c r="N190" s="28">
        <f t="shared" si="3"/>
        <v>268.17999999999995</v>
      </c>
    </row>
    <row r="191" spans="1:14" ht="38.25" customHeight="1">
      <c r="A191" s="9" t="s">
        <v>425</v>
      </c>
      <c r="B191" s="184"/>
      <c r="C191" s="184"/>
      <c r="D191" s="19" t="s">
        <v>426</v>
      </c>
      <c r="E191" s="11" t="s">
        <v>16</v>
      </c>
      <c r="F191" s="9">
        <v>12</v>
      </c>
      <c r="G191" s="9" t="s">
        <v>427</v>
      </c>
      <c r="H191" s="10">
        <v>5</v>
      </c>
      <c r="I191" s="12">
        <v>120.61</v>
      </c>
      <c r="J191" s="28">
        <v>3</v>
      </c>
      <c r="K191" s="57">
        <v>5</v>
      </c>
      <c r="L191" s="12">
        <v>138.70149999999998</v>
      </c>
      <c r="M191" s="23">
        <f t="shared" si="2"/>
        <v>170.60284499999997</v>
      </c>
      <c r="N191" s="28">
        <f t="shared" si="3"/>
        <v>693.50749999999994</v>
      </c>
    </row>
    <row r="192" spans="1:14" ht="38.25" customHeight="1">
      <c r="A192" s="9"/>
      <c r="B192" s="55" t="s">
        <v>1258</v>
      </c>
      <c r="C192" s="72" t="s">
        <v>1259</v>
      </c>
      <c r="D192" s="48" t="s">
        <v>1260</v>
      </c>
      <c r="E192" s="50" t="s">
        <v>16</v>
      </c>
      <c r="F192" s="50">
        <v>1</v>
      </c>
      <c r="G192" s="64" t="s">
        <v>1261</v>
      </c>
      <c r="H192" s="50"/>
      <c r="I192" s="50"/>
      <c r="J192" s="50"/>
      <c r="K192" s="60">
        <v>36</v>
      </c>
      <c r="L192" s="51">
        <v>10.38</v>
      </c>
      <c r="M192" s="51">
        <v>12.7674</v>
      </c>
      <c r="N192" s="51">
        <v>373.68</v>
      </c>
    </row>
    <row r="193" spans="1:14" ht="38.25" customHeight="1">
      <c r="A193" s="9"/>
      <c r="B193" s="55" t="s">
        <v>1258</v>
      </c>
      <c r="C193" s="72" t="s">
        <v>1259</v>
      </c>
      <c r="D193" s="48" t="s">
        <v>1317</v>
      </c>
      <c r="E193" s="50" t="s">
        <v>16</v>
      </c>
      <c r="F193" s="50">
        <v>1</v>
      </c>
      <c r="G193" s="50" t="s">
        <v>1318</v>
      </c>
      <c r="H193" s="50"/>
      <c r="I193" s="50"/>
      <c r="J193" s="50"/>
      <c r="K193" s="60">
        <v>10</v>
      </c>
      <c r="L193" s="51">
        <v>11.25</v>
      </c>
      <c r="M193" s="51">
        <v>13.8375</v>
      </c>
      <c r="N193" s="51">
        <v>112.5</v>
      </c>
    </row>
    <row r="194" spans="1:14" ht="38.25" customHeight="1">
      <c r="A194" s="9"/>
      <c r="B194" s="55" t="s">
        <v>1258</v>
      </c>
      <c r="C194" s="72" t="s">
        <v>1259</v>
      </c>
      <c r="D194" s="48" t="s">
        <v>1319</v>
      </c>
      <c r="E194" s="50" t="s">
        <v>16</v>
      </c>
      <c r="F194" s="50">
        <v>1</v>
      </c>
      <c r="G194" s="50" t="s">
        <v>1320</v>
      </c>
      <c r="H194" s="50"/>
      <c r="I194" s="50"/>
      <c r="J194" s="50"/>
      <c r="K194" s="60">
        <v>10</v>
      </c>
      <c r="L194" s="51">
        <v>13.56</v>
      </c>
      <c r="M194" s="51">
        <v>16.678799999999999</v>
      </c>
      <c r="N194" s="51">
        <v>135.6</v>
      </c>
    </row>
    <row r="195" spans="1:14" s="30" customFormat="1" ht="38.25">
      <c r="A195" s="9" t="s">
        <v>428</v>
      </c>
      <c r="B195" s="13" t="s">
        <v>429</v>
      </c>
      <c r="C195" s="36" t="s">
        <v>430</v>
      </c>
      <c r="D195" s="35" t="s">
        <v>431</v>
      </c>
      <c r="E195" s="11" t="s">
        <v>16</v>
      </c>
      <c r="F195" s="9">
        <v>10</v>
      </c>
      <c r="G195" s="47" t="s">
        <v>432</v>
      </c>
      <c r="H195" s="10">
        <v>3</v>
      </c>
      <c r="I195" s="12">
        <v>24.57</v>
      </c>
      <c r="J195" s="28">
        <v>1</v>
      </c>
      <c r="K195" s="57">
        <v>5</v>
      </c>
      <c r="L195" s="12">
        <v>28.255499999999998</v>
      </c>
      <c r="M195" s="29">
        <f t="shared" si="2"/>
        <v>34.754264999999997</v>
      </c>
      <c r="N195" s="28">
        <f t="shared" si="3"/>
        <v>141.27749999999997</v>
      </c>
    </row>
    <row r="196" spans="1:14" s="30" customFormat="1" ht="38.25">
      <c r="A196" s="9" t="s">
        <v>433</v>
      </c>
      <c r="B196" s="13" t="s">
        <v>429</v>
      </c>
      <c r="C196" s="36" t="s">
        <v>430</v>
      </c>
      <c r="D196" s="35" t="s">
        <v>434</v>
      </c>
      <c r="E196" s="11" t="s">
        <v>16</v>
      </c>
      <c r="F196" s="9">
        <v>10</v>
      </c>
      <c r="G196" s="47" t="s">
        <v>435</v>
      </c>
      <c r="H196" s="10">
        <v>3</v>
      </c>
      <c r="I196" s="12">
        <v>29.34</v>
      </c>
      <c r="J196" s="28">
        <v>1</v>
      </c>
      <c r="K196" s="57">
        <v>4</v>
      </c>
      <c r="L196" s="12">
        <v>33.741</v>
      </c>
      <c r="M196" s="29">
        <f t="shared" si="2"/>
        <v>41.501429999999999</v>
      </c>
      <c r="N196" s="28">
        <f t="shared" si="3"/>
        <v>134.964</v>
      </c>
    </row>
    <row r="197" spans="1:14" s="30" customFormat="1" ht="38.25">
      <c r="A197" s="9" t="s">
        <v>436</v>
      </c>
      <c r="B197" s="13" t="s">
        <v>429</v>
      </c>
      <c r="C197" s="36" t="s">
        <v>430</v>
      </c>
      <c r="D197" s="35" t="s">
        <v>437</v>
      </c>
      <c r="E197" s="11" t="s">
        <v>16</v>
      </c>
      <c r="F197" s="9">
        <v>10</v>
      </c>
      <c r="G197" s="47" t="s">
        <v>438</v>
      </c>
      <c r="H197" s="10">
        <v>3</v>
      </c>
      <c r="I197" s="12">
        <v>30.09</v>
      </c>
      <c r="J197" s="28">
        <v>1</v>
      </c>
      <c r="K197" s="57">
        <v>3</v>
      </c>
      <c r="L197" s="12">
        <v>34.603499999999997</v>
      </c>
      <c r="M197" s="29">
        <f t="shared" si="2"/>
        <v>42.562304999999995</v>
      </c>
      <c r="N197" s="28">
        <f t="shared" si="3"/>
        <v>103.81049999999999</v>
      </c>
    </row>
    <row r="198" spans="1:14" s="30" customFormat="1" ht="38.25">
      <c r="A198" s="9" t="s">
        <v>439</v>
      </c>
      <c r="B198" s="13" t="s">
        <v>429</v>
      </c>
      <c r="C198" s="36" t="s">
        <v>430</v>
      </c>
      <c r="D198" s="35" t="s">
        <v>440</v>
      </c>
      <c r="E198" s="11" t="s">
        <v>16</v>
      </c>
      <c r="F198" s="9">
        <v>10</v>
      </c>
      <c r="G198" s="47" t="s">
        <v>441</v>
      </c>
      <c r="H198" s="10">
        <v>3</v>
      </c>
      <c r="I198" s="12">
        <v>35.36</v>
      </c>
      <c r="J198" s="28">
        <v>1</v>
      </c>
      <c r="K198" s="57">
        <v>4</v>
      </c>
      <c r="L198" s="12">
        <v>40.663999999999994</v>
      </c>
      <c r="M198" s="29">
        <f t="shared" si="2"/>
        <v>50.016719999999992</v>
      </c>
      <c r="N198" s="28">
        <f t="shared" si="3"/>
        <v>162.65599999999998</v>
      </c>
    </row>
    <row r="199" spans="1:14" ht="30" customHeight="1">
      <c r="A199" s="9" t="s">
        <v>442</v>
      </c>
      <c r="B199" s="35" t="s">
        <v>443</v>
      </c>
      <c r="C199" s="178" t="s">
        <v>444</v>
      </c>
      <c r="D199" s="178"/>
      <c r="E199" s="11" t="s">
        <v>134</v>
      </c>
      <c r="F199" s="9">
        <v>1</v>
      </c>
      <c r="G199" s="9" t="s">
        <v>445</v>
      </c>
      <c r="H199" s="10">
        <v>5</v>
      </c>
      <c r="I199" s="12">
        <v>88.77</v>
      </c>
      <c r="J199" s="28">
        <v>1</v>
      </c>
      <c r="K199" s="57">
        <v>2</v>
      </c>
      <c r="L199" s="12">
        <v>102.08549999999998</v>
      </c>
      <c r="M199" s="23">
        <f t="shared" si="2"/>
        <v>125.56516499999998</v>
      </c>
      <c r="N199" s="28">
        <f t="shared" si="3"/>
        <v>204.17099999999996</v>
      </c>
    </row>
    <row r="200" spans="1:14" ht="114.75">
      <c r="A200" s="50"/>
      <c r="B200" s="55" t="s">
        <v>1424</v>
      </c>
      <c r="C200" s="72" t="s">
        <v>1425</v>
      </c>
      <c r="D200" s="48" t="s">
        <v>1426</v>
      </c>
      <c r="E200" s="50" t="s">
        <v>16</v>
      </c>
      <c r="F200" s="50">
        <v>5</v>
      </c>
      <c r="G200" s="50" t="s">
        <v>1427</v>
      </c>
      <c r="H200" s="50"/>
      <c r="I200" s="50"/>
      <c r="J200" s="50"/>
      <c r="K200" s="60">
        <v>1</v>
      </c>
      <c r="L200" s="51">
        <v>106.98</v>
      </c>
      <c r="M200" s="51">
        <f t="shared" si="2"/>
        <v>131.58539999999999</v>
      </c>
      <c r="N200" s="51">
        <f t="shared" si="3"/>
        <v>106.98</v>
      </c>
    </row>
    <row r="201" spans="1:14" ht="76.5">
      <c r="A201" s="50"/>
      <c r="B201" s="55" t="s">
        <v>1239</v>
      </c>
      <c r="C201" s="72" t="s">
        <v>1240</v>
      </c>
      <c r="D201" s="55" t="s">
        <v>1241</v>
      </c>
      <c r="E201" s="72" t="s">
        <v>16</v>
      </c>
      <c r="F201" s="72">
        <v>1</v>
      </c>
      <c r="G201" s="72" t="s">
        <v>1242</v>
      </c>
      <c r="H201" s="50"/>
      <c r="I201" s="50"/>
      <c r="J201" s="50"/>
      <c r="K201" s="60">
        <v>2</v>
      </c>
      <c r="L201" s="51">
        <v>21.63</v>
      </c>
      <c r="M201" s="51">
        <f t="shared" si="2"/>
        <v>26.604899999999997</v>
      </c>
      <c r="N201" s="51">
        <f t="shared" si="3"/>
        <v>43.26</v>
      </c>
    </row>
    <row r="202" spans="1:14" ht="76.5">
      <c r="A202" s="50"/>
      <c r="B202" s="55" t="s">
        <v>1239</v>
      </c>
      <c r="C202" s="72" t="s">
        <v>1240</v>
      </c>
      <c r="D202" s="55" t="s">
        <v>1243</v>
      </c>
      <c r="E202" s="72" t="s">
        <v>16</v>
      </c>
      <c r="F202" s="72">
        <v>1</v>
      </c>
      <c r="G202" s="72" t="s">
        <v>1244</v>
      </c>
      <c r="H202" s="50"/>
      <c r="I202" s="50"/>
      <c r="J202" s="50"/>
      <c r="K202" s="60">
        <v>2</v>
      </c>
      <c r="L202" s="51">
        <v>38.93</v>
      </c>
      <c r="M202" s="51">
        <f t="shared" si="2"/>
        <v>47.883899999999997</v>
      </c>
      <c r="N202" s="51">
        <f t="shared" si="3"/>
        <v>77.86</v>
      </c>
    </row>
    <row r="203" spans="1:14" ht="102">
      <c r="A203" s="50"/>
      <c r="B203" s="55" t="s">
        <v>1245</v>
      </c>
      <c r="C203" s="72" t="s">
        <v>1246</v>
      </c>
      <c r="D203" s="55" t="s">
        <v>1241</v>
      </c>
      <c r="E203" s="72" t="s">
        <v>16</v>
      </c>
      <c r="F203" s="72">
        <v>10</v>
      </c>
      <c r="G203" s="75" t="s">
        <v>1247</v>
      </c>
      <c r="H203" s="50"/>
      <c r="I203" s="50"/>
      <c r="J203" s="50"/>
      <c r="K203" s="60">
        <v>4</v>
      </c>
      <c r="L203" s="51">
        <v>33.450000000000003</v>
      </c>
      <c r="M203" s="51">
        <f t="shared" si="2"/>
        <v>41.143500000000003</v>
      </c>
      <c r="N203" s="51">
        <f t="shared" si="3"/>
        <v>133.80000000000001</v>
      </c>
    </row>
    <row r="204" spans="1:14" ht="102">
      <c r="A204" s="50"/>
      <c r="B204" s="55" t="s">
        <v>1245</v>
      </c>
      <c r="C204" s="72" t="s">
        <v>1246</v>
      </c>
      <c r="D204" s="48" t="s">
        <v>1248</v>
      </c>
      <c r="E204" s="50" t="s">
        <v>16</v>
      </c>
      <c r="F204" s="50">
        <v>10</v>
      </c>
      <c r="G204" s="64" t="s">
        <v>1249</v>
      </c>
      <c r="H204" s="50"/>
      <c r="I204" s="50"/>
      <c r="J204" s="50"/>
      <c r="K204" s="60">
        <v>4</v>
      </c>
      <c r="L204" s="51">
        <v>34.89</v>
      </c>
      <c r="M204" s="51">
        <f t="shared" si="2"/>
        <v>42.914700000000003</v>
      </c>
      <c r="N204" s="51">
        <f t="shared" si="3"/>
        <v>139.56</v>
      </c>
    </row>
    <row r="205" spans="1:14" ht="102">
      <c r="A205" s="50"/>
      <c r="B205" s="55" t="s">
        <v>1245</v>
      </c>
      <c r="C205" s="72" t="s">
        <v>1246</v>
      </c>
      <c r="D205" s="48" t="s">
        <v>1243</v>
      </c>
      <c r="E205" s="50" t="s">
        <v>16</v>
      </c>
      <c r="F205" s="50">
        <v>10</v>
      </c>
      <c r="G205" s="64" t="s">
        <v>1250</v>
      </c>
      <c r="H205" s="50"/>
      <c r="I205" s="50"/>
      <c r="J205" s="50"/>
      <c r="K205" s="60">
        <v>4</v>
      </c>
      <c r="L205" s="51">
        <v>42.1</v>
      </c>
      <c r="M205" s="51">
        <f t="shared" si="2"/>
        <v>51.783000000000001</v>
      </c>
      <c r="N205" s="51">
        <f t="shared" si="3"/>
        <v>168.4</v>
      </c>
    </row>
    <row r="206" spans="1:14" ht="63.75">
      <c r="A206" s="50"/>
      <c r="B206" s="82" t="s">
        <v>985</v>
      </c>
      <c r="C206" s="83" t="s">
        <v>986</v>
      </c>
      <c r="D206" s="83" t="s">
        <v>987</v>
      </c>
      <c r="E206" s="81" t="s">
        <v>16</v>
      </c>
      <c r="F206" s="81">
        <v>10</v>
      </c>
      <c r="G206" s="81" t="s">
        <v>988</v>
      </c>
      <c r="H206" s="81"/>
      <c r="I206" s="81"/>
      <c r="J206" s="81"/>
      <c r="K206" s="84">
        <v>2</v>
      </c>
      <c r="L206" s="85">
        <v>91.78</v>
      </c>
      <c r="M206" s="86">
        <v>112.88939999999999</v>
      </c>
      <c r="N206" s="87">
        <v>183.56</v>
      </c>
    </row>
    <row r="207" spans="1:14" ht="38.25">
      <c r="A207" s="50"/>
      <c r="B207" s="35" t="s">
        <v>1138</v>
      </c>
      <c r="C207" s="35" t="s">
        <v>1139</v>
      </c>
      <c r="D207" s="55" t="s">
        <v>1140</v>
      </c>
      <c r="E207" s="50" t="s">
        <v>16</v>
      </c>
      <c r="F207" s="50">
        <v>5</v>
      </c>
      <c r="G207" s="50" t="s">
        <v>1141</v>
      </c>
      <c r="H207" s="50"/>
      <c r="I207" s="50"/>
      <c r="J207" s="50"/>
      <c r="K207" s="60">
        <v>1</v>
      </c>
      <c r="L207" s="51">
        <v>56.81</v>
      </c>
      <c r="M207" s="51">
        <v>69.876300000000001</v>
      </c>
      <c r="N207" s="51">
        <v>56.81</v>
      </c>
    </row>
    <row r="208" spans="1:14" s="26" customFormat="1" ht="18" customHeight="1">
      <c r="A208" s="14">
        <v>4</v>
      </c>
      <c r="B208" s="185" t="s">
        <v>446</v>
      </c>
      <c r="C208" s="185"/>
      <c r="D208" s="185"/>
      <c r="E208" s="15"/>
      <c r="F208" s="8"/>
      <c r="G208" s="8"/>
      <c r="H208" s="22"/>
      <c r="I208" s="16"/>
      <c r="J208" s="16"/>
      <c r="K208" s="34"/>
      <c r="L208" s="34"/>
      <c r="M208" s="34"/>
      <c r="N208" s="34"/>
    </row>
    <row r="209" spans="1:14" s="30" customFormat="1" ht="38.25">
      <c r="A209" s="9" t="s">
        <v>447</v>
      </c>
      <c r="B209" s="13" t="s">
        <v>448</v>
      </c>
      <c r="C209" s="36" t="s">
        <v>449</v>
      </c>
      <c r="D209" s="35" t="s">
        <v>450</v>
      </c>
      <c r="E209" s="11" t="s">
        <v>16</v>
      </c>
      <c r="F209" s="9">
        <v>50</v>
      </c>
      <c r="G209" s="47" t="s">
        <v>451</v>
      </c>
      <c r="H209" s="10">
        <v>3</v>
      </c>
      <c r="I209" s="12">
        <v>194.08</v>
      </c>
      <c r="J209" s="28">
        <v>1</v>
      </c>
      <c r="K209" s="57">
        <v>4</v>
      </c>
      <c r="L209" s="12">
        <v>223.19200000000001</v>
      </c>
      <c r="M209" s="29">
        <f t="shared" si="2"/>
        <v>274.52616</v>
      </c>
      <c r="N209" s="28">
        <f t="shared" si="3"/>
        <v>892.76800000000003</v>
      </c>
    </row>
    <row r="210" spans="1:14" s="30" customFormat="1" ht="38.25">
      <c r="A210" s="9" t="s">
        <v>452</v>
      </c>
      <c r="B210" s="13" t="s">
        <v>448</v>
      </c>
      <c r="C210" s="36" t="s">
        <v>449</v>
      </c>
      <c r="D210" s="35" t="s">
        <v>453</v>
      </c>
      <c r="E210" s="11" t="s">
        <v>16</v>
      </c>
      <c r="F210" s="9">
        <v>50</v>
      </c>
      <c r="G210" s="70" t="s">
        <v>454</v>
      </c>
      <c r="H210" s="10">
        <v>3</v>
      </c>
      <c r="I210" s="12">
        <v>196.34</v>
      </c>
      <c r="J210" s="28">
        <v>2</v>
      </c>
      <c r="K210" s="57">
        <v>2</v>
      </c>
      <c r="L210" s="12">
        <v>225.791</v>
      </c>
      <c r="M210" s="29">
        <f t="shared" si="2"/>
        <v>277.72293000000002</v>
      </c>
      <c r="N210" s="28">
        <f t="shared" si="3"/>
        <v>451.58199999999999</v>
      </c>
    </row>
    <row r="211" spans="1:14" s="30" customFormat="1" ht="30" customHeight="1">
      <c r="A211" s="9" t="s">
        <v>455</v>
      </c>
      <c r="B211" s="178" t="s">
        <v>448</v>
      </c>
      <c r="C211" s="183" t="s">
        <v>456</v>
      </c>
      <c r="D211" s="35" t="s">
        <v>457</v>
      </c>
      <c r="E211" s="11" t="s">
        <v>16</v>
      </c>
      <c r="F211" s="9">
        <v>100</v>
      </c>
      <c r="G211" s="9" t="s">
        <v>458</v>
      </c>
      <c r="H211" s="10">
        <v>5</v>
      </c>
      <c r="I211" s="12">
        <v>350.3</v>
      </c>
      <c r="J211" s="28">
        <v>2</v>
      </c>
      <c r="K211" s="57">
        <v>2</v>
      </c>
      <c r="L211" s="12">
        <v>402.84499999999997</v>
      </c>
      <c r="M211" s="29">
        <f t="shared" si="2"/>
        <v>495.49934999999994</v>
      </c>
      <c r="N211" s="28">
        <f t="shared" si="3"/>
        <v>805.68999999999994</v>
      </c>
    </row>
    <row r="212" spans="1:14" s="30" customFormat="1" ht="28.5" customHeight="1">
      <c r="A212" s="9" t="s">
        <v>459</v>
      </c>
      <c r="B212" s="178"/>
      <c r="C212" s="186"/>
      <c r="D212" s="35" t="s">
        <v>460</v>
      </c>
      <c r="E212" s="11" t="s">
        <v>16</v>
      </c>
      <c r="F212" s="9">
        <v>100</v>
      </c>
      <c r="G212" s="9" t="s">
        <v>461</v>
      </c>
      <c r="H212" s="10">
        <v>5</v>
      </c>
      <c r="I212" s="12">
        <v>350.3</v>
      </c>
      <c r="J212" s="28">
        <v>3</v>
      </c>
      <c r="K212" s="57">
        <v>5</v>
      </c>
      <c r="L212" s="12">
        <v>402.84499999999997</v>
      </c>
      <c r="M212" s="29">
        <f t="shared" si="2"/>
        <v>495.49934999999994</v>
      </c>
      <c r="N212" s="28">
        <f t="shared" si="3"/>
        <v>2014.2249999999999</v>
      </c>
    </row>
    <row r="213" spans="1:14" s="30" customFormat="1" ht="38.25" customHeight="1">
      <c r="A213" s="9" t="s">
        <v>462</v>
      </c>
      <c r="B213" s="178"/>
      <c r="C213" s="184"/>
      <c r="D213" s="35" t="s">
        <v>463</v>
      </c>
      <c r="E213" s="11" t="s">
        <v>16</v>
      </c>
      <c r="F213" s="9">
        <v>100</v>
      </c>
      <c r="G213" s="9" t="s">
        <v>464</v>
      </c>
      <c r="H213" s="10">
        <v>5</v>
      </c>
      <c r="I213" s="12">
        <v>350.3</v>
      </c>
      <c r="J213" s="28">
        <v>1</v>
      </c>
      <c r="K213" s="57">
        <v>2</v>
      </c>
      <c r="L213" s="12">
        <v>402.84499999999997</v>
      </c>
      <c r="M213" s="29">
        <f t="shared" si="2"/>
        <v>495.49934999999994</v>
      </c>
      <c r="N213" s="28">
        <f t="shared" si="3"/>
        <v>805.68999999999994</v>
      </c>
    </row>
    <row r="214" spans="1:14" s="30" customFormat="1" ht="51">
      <c r="A214" s="9" t="s">
        <v>465</v>
      </c>
      <c r="B214" s="40" t="s">
        <v>448</v>
      </c>
      <c r="C214" s="36" t="s">
        <v>466</v>
      </c>
      <c r="D214" s="37" t="s">
        <v>467</v>
      </c>
      <c r="E214" s="11" t="s">
        <v>16</v>
      </c>
      <c r="F214" s="9">
        <v>100</v>
      </c>
      <c r="G214" s="9" t="s">
        <v>468</v>
      </c>
      <c r="H214" s="10">
        <v>5</v>
      </c>
      <c r="I214" s="12">
        <v>252.51</v>
      </c>
      <c r="J214" s="28">
        <v>1</v>
      </c>
      <c r="K214" s="57">
        <v>2</v>
      </c>
      <c r="L214" s="12">
        <v>290.38649999999996</v>
      </c>
      <c r="M214" s="29">
        <f t="shared" si="2"/>
        <v>357.17539499999992</v>
      </c>
      <c r="N214" s="28">
        <f t="shared" si="3"/>
        <v>580.77299999999991</v>
      </c>
    </row>
    <row r="215" spans="1:14" s="30" customFormat="1" ht="38.25">
      <c r="A215" s="9"/>
      <c r="B215" s="55" t="s">
        <v>992</v>
      </c>
      <c r="C215" s="52" t="s">
        <v>993</v>
      </c>
      <c r="D215" s="52" t="s">
        <v>994</v>
      </c>
      <c r="E215" s="50" t="s">
        <v>16</v>
      </c>
      <c r="F215" s="50">
        <v>100</v>
      </c>
      <c r="G215" s="50" t="s">
        <v>995</v>
      </c>
      <c r="H215" s="50"/>
      <c r="I215" s="50"/>
      <c r="J215" s="50"/>
      <c r="K215" s="60">
        <v>1</v>
      </c>
      <c r="L215" s="51">
        <v>19.61</v>
      </c>
      <c r="M215" s="53">
        <v>24.1203</v>
      </c>
      <c r="N215" s="54">
        <v>19.61</v>
      </c>
    </row>
    <row r="216" spans="1:14" s="30" customFormat="1" ht="38.25">
      <c r="A216" s="9"/>
      <c r="B216" s="55" t="s">
        <v>448</v>
      </c>
      <c r="C216" s="72" t="s">
        <v>1192</v>
      </c>
      <c r="D216" s="55" t="s">
        <v>1193</v>
      </c>
      <c r="E216" s="72" t="s">
        <v>16</v>
      </c>
      <c r="F216" s="72">
        <v>100</v>
      </c>
      <c r="G216" s="72" t="s">
        <v>1194</v>
      </c>
      <c r="H216" s="50"/>
      <c r="I216" s="50"/>
      <c r="J216" s="50"/>
      <c r="K216" s="60">
        <v>1</v>
      </c>
      <c r="L216" s="51">
        <v>214.26</v>
      </c>
      <c r="M216" s="51">
        <v>263.53979999999996</v>
      </c>
      <c r="N216" s="51">
        <v>214.26</v>
      </c>
    </row>
    <row r="217" spans="1:14" s="30" customFormat="1" ht="51">
      <c r="A217" s="9"/>
      <c r="B217" s="55" t="s">
        <v>448</v>
      </c>
      <c r="C217" s="72" t="s">
        <v>466</v>
      </c>
      <c r="D217" s="72" t="s">
        <v>1348</v>
      </c>
      <c r="E217" s="72" t="s">
        <v>16</v>
      </c>
      <c r="F217" s="72">
        <v>100</v>
      </c>
      <c r="G217" s="72" t="s">
        <v>1349</v>
      </c>
      <c r="H217" s="50"/>
      <c r="I217" s="50"/>
      <c r="J217" s="50"/>
      <c r="K217" s="50">
        <v>1</v>
      </c>
      <c r="L217" s="51">
        <v>290.39</v>
      </c>
      <c r="M217" s="51">
        <v>357.17969999999997</v>
      </c>
      <c r="N217" s="51">
        <v>290.39</v>
      </c>
    </row>
    <row r="218" spans="1:14" s="30" customFormat="1" ht="51">
      <c r="A218" s="9"/>
      <c r="B218" s="55" t="s">
        <v>448</v>
      </c>
      <c r="C218" s="72" t="s">
        <v>466</v>
      </c>
      <c r="D218" s="72" t="s">
        <v>467</v>
      </c>
      <c r="E218" s="72" t="s">
        <v>16</v>
      </c>
      <c r="F218" s="72">
        <v>100</v>
      </c>
      <c r="G218" s="72" t="s">
        <v>468</v>
      </c>
      <c r="H218" s="50"/>
      <c r="I218" s="50"/>
      <c r="J218" s="50"/>
      <c r="K218" s="50">
        <v>1</v>
      </c>
      <c r="L218" s="51">
        <v>290.39</v>
      </c>
      <c r="M218" s="51">
        <v>357.17969999999997</v>
      </c>
      <c r="N218" s="51">
        <v>290.39</v>
      </c>
    </row>
    <row r="219" spans="1:14" s="30" customFormat="1" ht="38.25">
      <c r="A219" s="9" t="s">
        <v>469</v>
      </c>
      <c r="B219" s="42" t="s">
        <v>448</v>
      </c>
      <c r="C219" s="43" t="s">
        <v>470</v>
      </c>
      <c r="D219" s="38" t="s">
        <v>471</v>
      </c>
      <c r="E219" s="11" t="s">
        <v>16</v>
      </c>
      <c r="F219" s="9">
        <v>100</v>
      </c>
      <c r="G219" s="9" t="s">
        <v>472</v>
      </c>
      <c r="H219" s="10">
        <v>2</v>
      </c>
      <c r="I219" s="12">
        <v>507.27</v>
      </c>
      <c r="J219" s="28">
        <v>1</v>
      </c>
      <c r="K219" s="57">
        <v>2</v>
      </c>
      <c r="L219" s="12">
        <v>583.36049999999989</v>
      </c>
      <c r="M219" s="29">
        <f t="shared" si="2"/>
        <v>717.53341499999988</v>
      </c>
      <c r="N219" s="28">
        <f t="shared" si="3"/>
        <v>1166.7209999999998</v>
      </c>
    </row>
    <row r="220" spans="1:14" ht="38.25">
      <c r="A220" s="50"/>
      <c r="B220" s="48" t="s">
        <v>1264</v>
      </c>
      <c r="C220" s="72" t="s">
        <v>1265</v>
      </c>
      <c r="D220" s="48" t="s">
        <v>1266</v>
      </c>
      <c r="E220" s="50" t="s">
        <v>16</v>
      </c>
      <c r="F220" s="50">
        <v>100</v>
      </c>
      <c r="G220" s="50" t="s">
        <v>1267</v>
      </c>
      <c r="H220" s="50"/>
      <c r="I220" s="50"/>
      <c r="J220" s="50"/>
      <c r="K220" s="60">
        <v>1</v>
      </c>
      <c r="L220" s="51">
        <v>114.25</v>
      </c>
      <c r="M220" s="51">
        <f>L220*1.23</f>
        <v>140.5275</v>
      </c>
      <c r="N220" s="51">
        <f t="shared" si="3"/>
        <v>114.25</v>
      </c>
    </row>
    <row r="221" spans="1:14" ht="38.25">
      <c r="A221" s="50"/>
      <c r="B221" s="48" t="s">
        <v>1268</v>
      </c>
      <c r="C221" s="72" t="s">
        <v>1269</v>
      </c>
      <c r="D221" s="48" t="s">
        <v>1270</v>
      </c>
      <c r="E221" s="50" t="s">
        <v>16</v>
      </c>
      <c r="F221" s="50">
        <v>100</v>
      </c>
      <c r="G221" s="50" t="s">
        <v>1271</v>
      </c>
      <c r="H221" s="50"/>
      <c r="I221" s="50"/>
      <c r="J221" s="50"/>
      <c r="K221" s="60">
        <v>1</v>
      </c>
      <c r="L221" s="51">
        <v>90.49</v>
      </c>
      <c r="M221" s="51">
        <f>L221*1.23</f>
        <v>111.30269999999999</v>
      </c>
      <c r="N221" s="51">
        <f t="shared" si="3"/>
        <v>90.49</v>
      </c>
    </row>
    <row r="222" spans="1:14" s="30" customFormat="1" ht="76.5">
      <c r="A222" s="9"/>
      <c r="B222" s="55" t="s">
        <v>1202</v>
      </c>
      <c r="C222" s="72" t="s">
        <v>1203</v>
      </c>
      <c r="D222" s="48" t="s">
        <v>1204</v>
      </c>
      <c r="E222" s="50" t="s">
        <v>16</v>
      </c>
      <c r="F222" s="50">
        <v>100</v>
      </c>
      <c r="G222" s="50" t="s">
        <v>1205</v>
      </c>
      <c r="H222" s="50"/>
      <c r="I222" s="50"/>
      <c r="J222" s="50"/>
      <c r="K222" s="60">
        <v>1</v>
      </c>
      <c r="L222" s="51">
        <v>19.61</v>
      </c>
      <c r="M222" s="51">
        <v>24.1203</v>
      </c>
      <c r="N222" s="51">
        <v>19.61</v>
      </c>
    </row>
    <row r="223" spans="1:14" s="30" customFormat="1" ht="76.5">
      <c r="A223" s="9"/>
      <c r="B223" s="55" t="s">
        <v>1202</v>
      </c>
      <c r="C223" s="72" t="s">
        <v>1206</v>
      </c>
      <c r="D223" s="48" t="s">
        <v>1204</v>
      </c>
      <c r="E223" s="50" t="s">
        <v>16</v>
      </c>
      <c r="F223" s="50">
        <v>100</v>
      </c>
      <c r="G223" s="50" t="s">
        <v>1207</v>
      </c>
      <c r="H223" s="50"/>
      <c r="I223" s="50"/>
      <c r="J223" s="50"/>
      <c r="K223" s="60">
        <v>1</v>
      </c>
      <c r="L223" s="51">
        <v>19.61</v>
      </c>
      <c r="M223" s="51">
        <v>24.1203</v>
      </c>
      <c r="N223" s="51">
        <v>19.61</v>
      </c>
    </row>
    <row r="224" spans="1:14" s="30" customFormat="1" ht="76.5">
      <c r="A224" s="9"/>
      <c r="B224" s="55" t="s">
        <v>1202</v>
      </c>
      <c r="C224" s="72" t="s">
        <v>1208</v>
      </c>
      <c r="D224" s="48" t="s">
        <v>1204</v>
      </c>
      <c r="E224" s="50" t="s">
        <v>16</v>
      </c>
      <c r="F224" s="50">
        <v>100</v>
      </c>
      <c r="G224" s="50" t="s">
        <v>1209</v>
      </c>
      <c r="H224" s="50"/>
      <c r="I224" s="50"/>
      <c r="J224" s="50"/>
      <c r="K224" s="60">
        <v>2</v>
      </c>
      <c r="L224" s="51">
        <v>19.61</v>
      </c>
      <c r="M224" s="51">
        <v>24.1203</v>
      </c>
      <c r="N224" s="51">
        <v>39.22</v>
      </c>
    </row>
    <row r="225" spans="1:17" s="30" customFormat="1" ht="76.5">
      <c r="A225" s="9"/>
      <c r="B225" s="55" t="s">
        <v>1202</v>
      </c>
      <c r="C225" s="72" t="s">
        <v>1203</v>
      </c>
      <c r="D225" s="48" t="s">
        <v>1251</v>
      </c>
      <c r="E225" s="50" t="s">
        <v>16</v>
      </c>
      <c r="F225" s="50">
        <v>100</v>
      </c>
      <c r="G225" s="50" t="s">
        <v>1252</v>
      </c>
      <c r="H225" s="50"/>
      <c r="I225" s="50"/>
      <c r="J225" s="50"/>
      <c r="K225" s="60">
        <v>2</v>
      </c>
      <c r="L225" s="51">
        <v>42.1</v>
      </c>
      <c r="M225" s="51">
        <v>51.783000000000001</v>
      </c>
      <c r="N225" s="51">
        <v>84.2</v>
      </c>
    </row>
    <row r="226" spans="1:17" s="30" customFormat="1" ht="76.5">
      <c r="A226" s="9"/>
      <c r="B226" s="55" t="s">
        <v>1202</v>
      </c>
      <c r="C226" s="72" t="s">
        <v>1253</v>
      </c>
      <c r="D226" s="48" t="s">
        <v>1254</v>
      </c>
      <c r="E226" s="50" t="s">
        <v>16</v>
      </c>
      <c r="F226" s="50">
        <v>100</v>
      </c>
      <c r="G226" s="50" t="s">
        <v>1255</v>
      </c>
      <c r="H226" s="50"/>
      <c r="I226" s="50"/>
      <c r="J226" s="50"/>
      <c r="K226" s="60">
        <v>3</v>
      </c>
      <c r="L226" s="51">
        <v>22.49</v>
      </c>
      <c r="M226" s="51">
        <v>27.662699999999997</v>
      </c>
      <c r="N226" s="51">
        <v>67.47</v>
      </c>
    </row>
    <row r="227" spans="1:17" s="30" customFormat="1" ht="76.5">
      <c r="A227" s="9"/>
      <c r="B227" s="55" t="s">
        <v>1202</v>
      </c>
      <c r="C227" s="72" t="s">
        <v>1253</v>
      </c>
      <c r="D227" s="48" t="s">
        <v>1204</v>
      </c>
      <c r="E227" s="50" t="s">
        <v>16</v>
      </c>
      <c r="F227" s="50">
        <v>100</v>
      </c>
      <c r="G227" s="50" t="s">
        <v>995</v>
      </c>
      <c r="H227" s="50"/>
      <c r="I227" s="50"/>
      <c r="J227" s="50"/>
      <c r="K227" s="60">
        <v>3</v>
      </c>
      <c r="L227" s="51">
        <v>17.010000000000002</v>
      </c>
      <c r="M227" s="51">
        <v>20.9223</v>
      </c>
      <c r="N227" s="51">
        <v>51.03</v>
      </c>
    </row>
    <row r="228" spans="1:17" ht="38.25">
      <c r="A228" s="50"/>
      <c r="B228" s="55" t="s">
        <v>1158</v>
      </c>
      <c r="C228" s="72" t="s">
        <v>1159</v>
      </c>
      <c r="D228" s="48" t="s">
        <v>1160</v>
      </c>
      <c r="E228" s="50" t="s">
        <v>16</v>
      </c>
      <c r="F228" s="50">
        <v>10</v>
      </c>
      <c r="G228" s="50" t="s">
        <v>1161</v>
      </c>
      <c r="H228" s="50"/>
      <c r="I228" s="50"/>
      <c r="J228" s="50"/>
      <c r="K228" s="60">
        <v>1</v>
      </c>
      <c r="L228" s="50">
        <v>468.3</v>
      </c>
      <c r="M228" s="51">
        <f>L228*1.23</f>
        <v>576.00900000000001</v>
      </c>
      <c r="N228" s="51">
        <f>L228*K228</f>
        <v>468.3</v>
      </c>
    </row>
    <row r="229" spans="1:17" s="26" customFormat="1" ht="21" customHeight="1">
      <c r="A229" s="14">
        <v>5</v>
      </c>
      <c r="B229" s="185" t="s">
        <v>473</v>
      </c>
      <c r="C229" s="185"/>
      <c r="D229" s="185"/>
      <c r="E229" s="15"/>
      <c r="F229" s="8"/>
      <c r="G229" s="8"/>
      <c r="H229" s="22"/>
      <c r="I229" s="16"/>
      <c r="J229" s="16"/>
      <c r="K229" s="34"/>
      <c r="L229" s="34"/>
      <c r="M229" s="34"/>
      <c r="N229" s="34"/>
    </row>
    <row r="230" spans="1:17" s="30" customFormat="1" ht="51">
      <c r="A230" s="9" t="s">
        <v>474</v>
      </c>
      <c r="B230" s="13" t="s">
        <v>475</v>
      </c>
      <c r="C230" s="36" t="s">
        <v>476</v>
      </c>
      <c r="D230" s="35" t="s">
        <v>477</v>
      </c>
      <c r="E230" s="11" t="s">
        <v>16</v>
      </c>
      <c r="F230" s="9">
        <v>1</v>
      </c>
      <c r="G230" s="47" t="s">
        <v>478</v>
      </c>
      <c r="H230" s="10">
        <v>15</v>
      </c>
      <c r="I230" s="12">
        <v>6.27</v>
      </c>
      <c r="J230" s="28">
        <v>60</v>
      </c>
      <c r="K230" s="57">
        <v>91</v>
      </c>
      <c r="L230" s="12">
        <v>7.2104999999999988</v>
      </c>
      <c r="M230" s="29">
        <f t="shared" ref="M230:M340" si="4">L230*1.23</f>
        <v>8.8689149999999977</v>
      </c>
      <c r="N230" s="28">
        <f t="shared" si="3"/>
        <v>656.15549999999985</v>
      </c>
      <c r="Q230" s="50" t="s">
        <v>479</v>
      </c>
    </row>
    <row r="231" spans="1:17" s="30" customFormat="1" ht="51">
      <c r="A231" s="9" t="s">
        <v>480</v>
      </c>
      <c r="B231" s="13" t="s">
        <v>475</v>
      </c>
      <c r="C231" s="36" t="s">
        <v>476</v>
      </c>
      <c r="D231" s="35" t="s">
        <v>481</v>
      </c>
      <c r="E231" s="11" t="s">
        <v>16</v>
      </c>
      <c r="F231" s="9">
        <v>1</v>
      </c>
      <c r="G231" s="70" t="s">
        <v>482</v>
      </c>
      <c r="H231" s="10">
        <v>15</v>
      </c>
      <c r="I231" s="12">
        <v>10.029999999999999</v>
      </c>
      <c r="J231" s="28">
        <v>10</v>
      </c>
      <c r="K231" s="57">
        <v>10</v>
      </c>
      <c r="L231" s="12">
        <v>11.534499999999998</v>
      </c>
      <c r="M231" s="29">
        <f t="shared" si="4"/>
        <v>14.187434999999997</v>
      </c>
      <c r="N231" s="28">
        <f t="shared" si="3"/>
        <v>115.34499999999997</v>
      </c>
      <c r="Q231" s="50" t="s">
        <v>483</v>
      </c>
    </row>
    <row r="232" spans="1:17" s="30" customFormat="1" ht="51">
      <c r="A232" s="9" t="s">
        <v>484</v>
      </c>
      <c r="B232" s="13" t="s">
        <v>475</v>
      </c>
      <c r="C232" s="36" t="s">
        <v>485</v>
      </c>
      <c r="D232" s="35" t="s">
        <v>486</v>
      </c>
      <c r="E232" s="11" t="s">
        <v>16</v>
      </c>
      <c r="F232" s="9">
        <v>10</v>
      </c>
      <c r="G232" s="47" t="s">
        <v>487</v>
      </c>
      <c r="H232" s="10">
        <v>3</v>
      </c>
      <c r="I232" s="12">
        <v>21.82</v>
      </c>
      <c r="J232" s="28">
        <v>1</v>
      </c>
      <c r="K232" s="57">
        <v>3</v>
      </c>
      <c r="L232" s="12">
        <v>25.093</v>
      </c>
      <c r="M232" s="29">
        <f t="shared" si="4"/>
        <v>30.86439</v>
      </c>
      <c r="N232" s="28">
        <f t="shared" si="3"/>
        <v>75.278999999999996</v>
      </c>
      <c r="Q232" s="50" t="s">
        <v>488</v>
      </c>
    </row>
    <row r="233" spans="1:17" s="30" customFormat="1" ht="51">
      <c r="A233" s="9" t="s">
        <v>489</v>
      </c>
      <c r="B233" s="13" t="s">
        <v>475</v>
      </c>
      <c r="C233" s="36" t="s">
        <v>485</v>
      </c>
      <c r="D233" s="35" t="s">
        <v>490</v>
      </c>
      <c r="E233" s="11" t="s">
        <v>16</v>
      </c>
      <c r="F233" s="9">
        <v>10</v>
      </c>
      <c r="G233" s="9" t="s">
        <v>491</v>
      </c>
      <c r="H233" s="10">
        <v>3</v>
      </c>
      <c r="I233" s="12">
        <v>19.809999999999999</v>
      </c>
      <c r="J233" s="28">
        <v>1</v>
      </c>
      <c r="K233" s="57">
        <v>2</v>
      </c>
      <c r="L233" s="12">
        <v>22.781499999999998</v>
      </c>
      <c r="M233" s="29">
        <f t="shared" si="4"/>
        <v>28.021244999999997</v>
      </c>
      <c r="N233" s="28">
        <f t="shared" ref="N233:N343" si="5">L233*K233</f>
        <v>45.562999999999995</v>
      </c>
      <c r="Q233" s="61" t="s">
        <v>478</v>
      </c>
    </row>
    <row r="234" spans="1:17" s="26" customFormat="1" ht="51">
      <c r="A234" s="9" t="s">
        <v>492</v>
      </c>
      <c r="B234" s="13" t="s">
        <v>475</v>
      </c>
      <c r="C234" s="36" t="s">
        <v>485</v>
      </c>
      <c r="D234" s="35" t="s">
        <v>493</v>
      </c>
      <c r="E234" s="11" t="s">
        <v>16</v>
      </c>
      <c r="F234" s="9">
        <v>10</v>
      </c>
      <c r="G234" s="47" t="s">
        <v>494</v>
      </c>
      <c r="H234" s="10">
        <v>3</v>
      </c>
      <c r="I234" s="12">
        <v>24.82</v>
      </c>
      <c r="J234" s="28">
        <v>1</v>
      </c>
      <c r="K234" s="57">
        <v>3</v>
      </c>
      <c r="L234" s="27">
        <v>28.542999999999999</v>
      </c>
      <c r="M234" s="25">
        <f t="shared" si="4"/>
        <v>35.107889999999998</v>
      </c>
      <c r="N234" s="28">
        <f t="shared" si="5"/>
        <v>85.628999999999991</v>
      </c>
      <c r="Q234" s="50" t="s">
        <v>495</v>
      </c>
    </row>
    <row r="235" spans="1:17" s="30" customFormat="1" ht="51">
      <c r="A235" s="9" t="s">
        <v>496</v>
      </c>
      <c r="B235" s="13" t="s">
        <v>475</v>
      </c>
      <c r="C235" s="36" t="s">
        <v>497</v>
      </c>
      <c r="D235" s="35" t="s">
        <v>493</v>
      </c>
      <c r="E235" s="11" t="s">
        <v>16</v>
      </c>
      <c r="F235" s="9">
        <v>10</v>
      </c>
      <c r="G235" s="9" t="s">
        <v>498</v>
      </c>
      <c r="H235" s="10">
        <v>2</v>
      </c>
      <c r="I235" s="12">
        <v>27.58</v>
      </c>
      <c r="J235" s="28">
        <v>5</v>
      </c>
      <c r="K235" s="57">
        <v>5</v>
      </c>
      <c r="L235" s="12">
        <v>31.716999999999995</v>
      </c>
      <c r="M235" s="29">
        <f t="shared" si="4"/>
        <v>39.011909999999993</v>
      </c>
      <c r="N235" s="28">
        <f t="shared" si="5"/>
        <v>158.58499999999998</v>
      </c>
    </row>
    <row r="236" spans="1:17" s="30" customFormat="1" ht="25.5">
      <c r="A236" s="9"/>
      <c r="B236" s="55" t="s">
        <v>978</v>
      </c>
      <c r="C236" s="52" t="s">
        <v>979</v>
      </c>
      <c r="D236" s="52" t="s">
        <v>980</v>
      </c>
      <c r="E236" s="50" t="s">
        <v>16</v>
      </c>
      <c r="F236" s="50">
        <v>10</v>
      </c>
      <c r="G236" s="50" t="s">
        <v>479</v>
      </c>
      <c r="H236" s="50"/>
      <c r="I236" s="50"/>
      <c r="J236" s="50"/>
      <c r="K236" s="60">
        <v>2</v>
      </c>
      <c r="L236" s="51">
        <v>51.35</v>
      </c>
      <c r="M236" s="53">
        <v>63.160499999999999</v>
      </c>
      <c r="N236" s="54">
        <v>102.7</v>
      </c>
    </row>
    <row r="237" spans="1:17" s="30" customFormat="1" ht="25.5">
      <c r="A237" s="9"/>
      <c r="B237" s="55" t="s">
        <v>978</v>
      </c>
      <c r="C237" s="52" t="s">
        <v>981</v>
      </c>
      <c r="D237" s="52" t="s">
        <v>982</v>
      </c>
      <c r="E237" s="50" t="s">
        <v>16</v>
      </c>
      <c r="F237" s="50">
        <v>10</v>
      </c>
      <c r="G237" s="50" t="s">
        <v>483</v>
      </c>
      <c r="H237" s="50"/>
      <c r="I237" s="50"/>
      <c r="J237" s="50"/>
      <c r="K237" s="60">
        <v>2</v>
      </c>
      <c r="L237" s="51">
        <v>57.61</v>
      </c>
      <c r="M237" s="53">
        <v>70.860299999999995</v>
      </c>
      <c r="N237" s="54">
        <v>115.22</v>
      </c>
    </row>
    <row r="238" spans="1:17" s="30" customFormat="1" ht="25.5">
      <c r="A238" s="9"/>
      <c r="B238" s="55" t="s">
        <v>978</v>
      </c>
      <c r="C238" s="52" t="s">
        <v>981</v>
      </c>
      <c r="D238" s="52" t="s">
        <v>983</v>
      </c>
      <c r="E238" s="50" t="s">
        <v>16</v>
      </c>
      <c r="F238" s="50">
        <v>10</v>
      </c>
      <c r="G238" s="50" t="s">
        <v>488</v>
      </c>
      <c r="H238" s="50"/>
      <c r="I238" s="50"/>
      <c r="J238" s="50"/>
      <c r="K238" s="60">
        <v>2</v>
      </c>
      <c r="L238" s="51">
        <v>60.95</v>
      </c>
      <c r="M238" s="53">
        <v>74.968500000000006</v>
      </c>
      <c r="N238" s="54">
        <v>121.9</v>
      </c>
    </row>
    <row r="239" spans="1:17" s="30" customFormat="1" ht="25.5">
      <c r="A239" s="9"/>
      <c r="B239" s="55" t="s">
        <v>978</v>
      </c>
      <c r="C239" s="52" t="s">
        <v>981</v>
      </c>
      <c r="D239" s="52" t="s">
        <v>984</v>
      </c>
      <c r="E239" s="50" t="s">
        <v>16</v>
      </c>
      <c r="F239" s="50">
        <v>1</v>
      </c>
      <c r="G239" s="64" t="s">
        <v>495</v>
      </c>
      <c r="H239" s="50"/>
      <c r="I239" s="50"/>
      <c r="J239" s="50"/>
      <c r="K239" s="60">
        <v>25</v>
      </c>
      <c r="L239" s="51">
        <v>8.07</v>
      </c>
      <c r="M239" s="53">
        <v>9.9260999999999999</v>
      </c>
      <c r="N239" s="54">
        <v>201.75</v>
      </c>
    </row>
    <row r="240" spans="1:17" s="30" customFormat="1" ht="51">
      <c r="A240" s="9"/>
      <c r="B240" s="35" t="s">
        <v>475</v>
      </c>
      <c r="C240" s="35" t="s">
        <v>485</v>
      </c>
      <c r="D240" s="55" t="s">
        <v>1108</v>
      </c>
      <c r="E240" s="50" t="s">
        <v>16</v>
      </c>
      <c r="F240" s="50">
        <v>10</v>
      </c>
      <c r="G240" s="50" t="s">
        <v>1109</v>
      </c>
      <c r="H240" s="50"/>
      <c r="I240" s="50"/>
      <c r="J240" s="50"/>
      <c r="K240" s="60">
        <v>1</v>
      </c>
      <c r="L240" s="51">
        <v>31.43</v>
      </c>
      <c r="M240" s="51">
        <v>38.658899999999996</v>
      </c>
      <c r="N240" s="51">
        <v>31.43</v>
      </c>
    </row>
    <row r="241" spans="1:14" s="30" customFormat="1" ht="51">
      <c r="A241" s="9"/>
      <c r="B241" s="55" t="s">
        <v>475</v>
      </c>
      <c r="C241" s="72" t="s">
        <v>485</v>
      </c>
      <c r="D241" s="48" t="s">
        <v>1145</v>
      </c>
      <c r="E241" s="50" t="s">
        <v>16</v>
      </c>
      <c r="F241" s="50">
        <v>10</v>
      </c>
      <c r="G241" s="64" t="s">
        <v>1146</v>
      </c>
      <c r="H241" s="50"/>
      <c r="I241" s="50"/>
      <c r="J241" s="50"/>
      <c r="K241" s="60">
        <v>2</v>
      </c>
      <c r="L241" s="51">
        <v>39.5</v>
      </c>
      <c r="M241" s="51">
        <v>48.585000000000001</v>
      </c>
      <c r="N241" s="73">
        <v>79</v>
      </c>
    </row>
    <row r="242" spans="1:14" s="30" customFormat="1" ht="51">
      <c r="A242" s="9"/>
      <c r="B242" s="55" t="s">
        <v>475</v>
      </c>
      <c r="C242" s="72" t="s">
        <v>485</v>
      </c>
      <c r="D242" s="48" t="s">
        <v>1162</v>
      </c>
      <c r="E242" s="50" t="s">
        <v>16</v>
      </c>
      <c r="F242" s="50">
        <v>10</v>
      </c>
      <c r="G242" s="50" t="s">
        <v>1163</v>
      </c>
      <c r="H242" s="50"/>
      <c r="I242" s="50"/>
      <c r="J242" s="50"/>
      <c r="K242" s="60">
        <v>1</v>
      </c>
      <c r="L242" s="51">
        <v>51.61</v>
      </c>
      <c r="M242" s="51">
        <v>63.4803</v>
      </c>
      <c r="N242" s="51">
        <v>51.61</v>
      </c>
    </row>
    <row r="243" spans="1:14" s="30" customFormat="1" ht="51">
      <c r="A243" s="9"/>
      <c r="B243" s="55" t="s">
        <v>475</v>
      </c>
      <c r="C243" s="72" t="s">
        <v>485</v>
      </c>
      <c r="D243" s="48" t="s">
        <v>1164</v>
      </c>
      <c r="E243" s="50" t="s">
        <v>16</v>
      </c>
      <c r="F243" s="50">
        <v>10</v>
      </c>
      <c r="G243" s="50" t="s">
        <v>1165</v>
      </c>
      <c r="H243" s="50"/>
      <c r="I243" s="50"/>
      <c r="J243" s="50"/>
      <c r="K243" s="60">
        <v>2</v>
      </c>
      <c r="L243" s="51">
        <v>49.02</v>
      </c>
      <c r="M243" s="51">
        <v>60.294600000000003</v>
      </c>
      <c r="N243" s="51">
        <v>98.04</v>
      </c>
    </row>
    <row r="244" spans="1:14" s="30" customFormat="1" ht="51">
      <c r="A244" s="9"/>
      <c r="B244" s="55" t="s">
        <v>475</v>
      </c>
      <c r="C244" s="72" t="s">
        <v>485</v>
      </c>
      <c r="D244" s="72" t="s">
        <v>1354</v>
      </c>
      <c r="E244" s="50" t="s">
        <v>16</v>
      </c>
      <c r="F244" s="50">
        <v>10</v>
      </c>
      <c r="G244" s="60" t="s">
        <v>1355</v>
      </c>
      <c r="H244" s="51"/>
      <c r="I244" s="51"/>
      <c r="J244" s="51"/>
      <c r="K244" s="51">
        <v>4</v>
      </c>
      <c r="L244" s="51">
        <v>23.93</v>
      </c>
      <c r="M244" s="51">
        <v>29.433899999999998</v>
      </c>
      <c r="N244" s="51">
        <v>95.72</v>
      </c>
    </row>
    <row r="245" spans="1:14" s="30" customFormat="1" ht="51">
      <c r="A245" s="9"/>
      <c r="B245" s="55" t="s">
        <v>475</v>
      </c>
      <c r="C245" s="72" t="s">
        <v>485</v>
      </c>
      <c r="D245" s="48" t="s">
        <v>1108</v>
      </c>
      <c r="E245" s="50" t="s">
        <v>16</v>
      </c>
      <c r="F245" s="50">
        <v>10</v>
      </c>
      <c r="G245" s="50" t="s">
        <v>1109</v>
      </c>
      <c r="H245" s="50"/>
      <c r="I245" s="50"/>
      <c r="J245" s="50"/>
      <c r="K245" s="60">
        <v>2</v>
      </c>
      <c r="L245" s="51">
        <v>31.43</v>
      </c>
      <c r="M245" s="51">
        <v>38.658899999999996</v>
      </c>
      <c r="N245" s="51">
        <v>62.86</v>
      </c>
    </row>
    <row r="246" spans="1:14" s="30" customFormat="1" ht="51">
      <c r="A246" s="9"/>
      <c r="B246" s="55" t="s">
        <v>475</v>
      </c>
      <c r="C246" s="72" t="s">
        <v>497</v>
      </c>
      <c r="D246" s="50" t="s">
        <v>1108</v>
      </c>
      <c r="E246" s="50" t="s">
        <v>16</v>
      </c>
      <c r="F246" s="50">
        <v>10</v>
      </c>
      <c r="G246" s="60" t="s">
        <v>1412</v>
      </c>
      <c r="H246" s="51"/>
      <c r="I246" s="51"/>
      <c r="J246" s="51"/>
      <c r="K246" s="51">
        <v>2</v>
      </c>
      <c r="L246" s="51">
        <v>29.13</v>
      </c>
      <c r="M246" s="51">
        <v>35.829899999999995</v>
      </c>
      <c r="N246" s="51">
        <v>58.26</v>
      </c>
    </row>
    <row r="247" spans="1:14" s="30" customFormat="1" ht="51">
      <c r="A247" s="9"/>
      <c r="B247" s="55" t="s">
        <v>475</v>
      </c>
      <c r="C247" s="72" t="s">
        <v>497</v>
      </c>
      <c r="D247" s="48" t="s">
        <v>1413</v>
      </c>
      <c r="E247" s="50" t="s">
        <v>16</v>
      </c>
      <c r="F247" s="50">
        <v>10</v>
      </c>
      <c r="G247" s="50" t="s">
        <v>1414</v>
      </c>
      <c r="H247" s="50"/>
      <c r="I247" s="50"/>
      <c r="J247" s="50"/>
      <c r="K247" s="60">
        <v>1</v>
      </c>
      <c r="L247" s="51">
        <v>31.72</v>
      </c>
      <c r="M247" s="51">
        <v>39.015599999999999</v>
      </c>
      <c r="N247" s="51">
        <v>31.72</v>
      </c>
    </row>
    <row r="248" spans="1:14" s="30" customFormat="1" ht="51">
      <c r="A248" s="9"/>
      <c r="B248" s="55" t="s">
        <v>475</v>
      </c>
      <c r="C248" s="72" t="s">
        <v>1435</v>
      </c>
      <c r="D248" s="55" t="s">
        <v>1436</v>
      </c>
      <c r="E248" s="72" t="s">
        <v>16</v>
      </c>
      <c r="F248" s="72">
        <v>1</v>
      </c>
      <c r="G248" s="72" t="s">
        <v>1437</v>
      </c>
      <c r="H248" s="50"/>
      <c r="I248" s="50"/>
      <c r="J248" s="50"/>
      <c r="K248" s="60">
        <v>2</v>
      </c>
      <c r="L248" s="51">
        <v>60.85</v>
      </c>
      <c r="M248" s="51">
        <v>74.845500000000001</v>
      </c>
      <c r="N248" s="51">
        <v>121.7</v>
      </c>
    </row>
    <row r="249" spans="1:14" s="30" customFormat="1" ht="51">
      <c r="A249" s="9"/>
      <c r="B249" s="55" t="s">
        <v>475</v>
      </c>
      <c r="C249" s="72" t="s">
        <v>1435</v>
      </c>
      <c r="D249" s="50" t="s">
        <v>1438</v>
      </c>
      <c r="E249" s="50" t="s">
        <v>16</v>
      </c>
      <c r="F249" s="50">
        <v>1</v>
      </c>
      <c r="G249" s="60" t="s">
        <v>1439</v>
      </c>
      <c r="H249" s="51"/>
      <c r="I249" s="51"/>
      <c r="J249" s="51"/>
      <c r="K249" s="76">
        <v>1</v>
      </c>
      <c r="L249" s="76">
        <v>87.09</v>
      </c>
      <c r="M249" s="76">
        <v>107.1207</v>
      </c>
      <c r="N249" s="76">
        <v>87.09</v>
      </c>
    </row>
    <row r="250" spans="1:14" s="30" customFormat="1" ht="25.5">
      <c r="A250" s="9" t="s">
        <v>499</v>
      </c>
      <c r="B250" s="13" t="s">
        <v>500</v>
      </c>
      <c r="C250" s="36" t="s">
        <v>501</v>
      </c>
      <c r="D250" s="35" t="s">
        <v>502</v>
      </c>
      <c r="E250" s="11" t="s">
        <v>16</v>
      </c>
      <c r="F250" s="9">
        <v>1</v>
      </c>
      <c r="G250" s="9" t="s">
        <v>503</v>
      </c>
      <c r="H250" s="10">
        <v>3</v>
      </c>
      <c r="I250" s="12">
        <v>44.13</v>
      </c>
      <c r="J250" s="28">
        <v>1</v>
      </c>
      <c r="K250" s="57">
        <v>2</v>
      </c>
      <c r="L250" s="12">
        <v>50.749499999999998</v>
      </c>
      <c r="M250" s="29">
        <f t="shared" si="4"/>
        <v>62.421884999999996</v>
      </c>
      <c r="N250" s="28">
        <f t="shared" si="5"/>
        <v>101.499</v>
      </c>
    </row>
    <row r="251" spans="1:14" s="30" customFormat="1" ht="25.5">
      <c r="A251" s="9"/>
      <c r="B251" s="55" t="s">
        <v>500</v>
      </c>
      <c r="C251" s="72" t="s">
        <v>501</v>
      </c>
      <c r="D251" s="50" t="s">
        <v>1440</v>
      </c>
      <c r="E251" s="50" t="s">
        <v>16</v>
      </c>
      <c r="F251" s="50">
        <v>1</v>
      </c>
      <c r="G251" s="60" t="s">
        <v>1441</v>
      </c>
      <c r="H251" s="51"/>
      <c r="I251" s="51"/>
      <c r="J251" s="51"/>
      <c r="K251" s="76">
        <v>1</v>
      </c>
      <c r="L251" s="76">
        <v>39.22</v>
      </c>
      <c r="M251" s="76">
        <f t="shared" si="4"/>
        <v>48.240600000000001</v>
      </c>
      <c r="N251" s="76">
        <f t="shared" si="5"/>
        <v>39.22</v>
      </c>
    </row>
    <row r="252" spans="1:14" s="26" customFormat="1" ht="17.25" customHeight="1">
      <c r="A252" s="14">
        <v>6</v>
      </c>
      <c r="B252" s="185" t="s">
        <v>504</v>
      </c>
      <c r="C252" s="185"/>
      <c r="D252" s="185"/>
      <c r="E252" s="15"/>
      <c r="F252" s="8"/>
      <c r="G252" s="8"/>
      <c r="H252" s="22"/>
      <c r="I252" s="16"/>
      <c r="J252" s="16"/>
      <c r="K252" s="34"/>
      <c r="L252" s="34"/>
      <c r="M252" s="34"/>
      <c r="N252" s="34"/>
    </row>
    <row r="253" spans="1:14" s="30" customFormat="1" ht="51">
      <c r="A253" s="9" t="s">
        <v>505</v>
      </c>
      <c r="B253" s="13" t="s">
        <v>506</v>
      </c>
      <c r="C253" s="36" t="s">
        <v>507</v>
      </c>
      <c r="D253" s="35" t="s">
        <v>508</v>
      </c>
      <c r="E253" s="11" t="s">
        <v>16</v>
      </c>
      <c r="F253" s="9">
        <v>1</v>
      </c>
      <c r="G253" s="9" t="s">
        <v>509</v>
      </c>
      <c r="H253" s="10">
        <v>10</v>
      </c>
      <c r="I253" s="12">
        <v>26.33</v>
      </c>
      <c r="J253" s="28">
        <v>1</v>
      </c>
      <c r="K253" s="57">
        <v>2</v>
      </c>
      <c r="L253" s="12">
        <v>30.279499999999995</v>
      </c>
      <c r="M253" s="29">
        <f t="shared" si="4"/>
        <v>37.243784999999995</v>
      </c>
      <c r="N253" s="28">
        <f t="shared" si="5"/>
        <v>60.55899999999999</v>
      </c>
    </row>
    <row r="254" spans="1:14" s="30" customFormat="1" ht="51">
      <c r="A254" s="9" t="s">
        <v>510</v>
      </c>
      <c r="B254" s="13" t="s">
        <v>506</v>
      </c>
      <c r="C254" s="36" t="s">
        <v>507</v>
      </c>
      <c r="D254" s="35" t="s">
        <v>511</v>
      </c>
      <c r="E254" s="11" t="s">
        <v>16</v>
      </c>
      <c r="F254" s="9">
        <v>1</v>
      </c>
      <c r="G254" s="9" t="s">
        <v>512</v>
      </c>
      <c r="H254" s="10">
        <v>10</v>
      </c>
      <c r="I254" s="12">
        <v>26.33</v>
      </c>
      <c r="J254" s="28">
        <v>1</v>
      </c>
      <c r="K254" s="57">
        <v>2</v>
      </c>
      <c r="L254" s="12">
        <v>30.279499999999995</v>
      </c>
      <c r="M254" s="29">
        <f t="shared" si="4"/>
        <v>37.243784999999995</v>
      </c>
      <c r="N254" s="28">
        <f t="shared" si="5"/>
        <v>60.55899999999999</v>
      </c>
    </row>
    <row r="255" spans="1:14" ht="51">
      <c r="A255" s="9" t="s">
        <v>513</v>
      </c>
      <c r="B255" s="13" t="s">
        <v>506</v>
      </c>
      <c r="C255" s="36" t="s">
        <v>507</v>
      </c>
      <c r="D255" s="35" t="s">
        <v>514</v>
      </c>
      <c r="E255" s="11" t="s">
        <v>16</v>
      </c>
      <c r="F255" s="9">
        <v>1</v>
      </c>
      <c r="G255" s="47" t="s">
        <v>515</v>
      </c>
      <c r="H255" s="10">
        <v>10</v>
      </c>
      <c r="I255" s="12">
        <v>28.33</v>
      </c>
      <c r="J255" s="28">
        <v>6</v>
      </c>
      <c r="K255" s="57">
        <v>5</v>
      </c>
      <c r="L255" s="12">
        <v>32.579499999999996</v>
      </c>
      <c r="M255" s="23">
        <f t="shared" si="4"/>
        <v>40.072784999999996</v>
      </c>
      <c r="N255" s="28">
        <f t="shared" si="5"/>
        <v>162.89749999999998</v>
      </c>
    </row>
    <row r="256" spans="1:14" ht="51">
      <c r="A256" s="9" t="s">
        <v>516</v>
      </c>
      <c r="B256" s="13" t="s">
        <v>506</v>
      </c>
      <c r="C256" s="36" t="s">
        <v>507</v>
      </c>
      <c r="D256" s="35" t="s">
        <v>517</v>
      </c>
      <c r="E256" s="11" t="s">
        <v>16</v>
      </c>
      <c r="F256" s="9">
        <v>1</v>
      </c>
      <c r="G256" s="47" t="s">
        <v>518</v>
      </c>
      <c r="H256" s="10">
        <v>5</v>
      </c>
      <c r="I256" s="12">
        <v>34.1</v>
      </c>
      <c r="J256" s="28">
        <v>6</v>
      </c>
      <c r="K256" s="57">
        <v>6</v>
      </c>
      <c r="L256" s="12">
        <v>39.214999999999996</v>
      </c>
      <c r="M256" s="23">
        <f t="shared" si="4"/>
        <v>48.234449999999995</v>
      </c>
      <c r="N256" s="28">
        <f t="shared" si="5"/>
        <v>235.28999999999996</v>
      </c>
    </row>
    <row r="257" spans="1:14" ht="51">
      <c r="A257" s="9" t="s">
        <v>519</v>
      </c>
      <c r="B257" s="13" t="s">
        <v>506</v>
      </c>
      <c r="C257" s="36" t="s">
        <v>507</v>
      </c>
      <c r="D257" s="35" t="s">
        <v>520</v>
      </c>
      <c r="E257" s="11" t="s">
        <v>16</v>
      </c>
      <c r="F257" s="9">
        <v>1</v>
      </c>
      <c r="G257" s="47" t="s">
        <v>521</v>
      </c>
      <c r="H257" s="10">
        <v>5</v>
      </c>
      <c r="I257" s="12">
        <v>50.15</v>
      </c>
      <c r="J257" s="28">
        <v>1</v>
      </c>
      <c r="K257" s="57">
        <v>3</v>
      </c>
      <c r="L257" s="12">
        <v>57.672499999999992</v>
      </c>
      <c r="M257" s="23">
        <f t="shared" si="4"/>
        <v>70.937174999999996</v>
      </c>
      <c r="N257" s="28">
        <f t="shared" si="5"/>
        <v>173.01749999999998</v>
      </c>
    </row>
    <row r="258" spans="1:14" ht="51">
      <c r="A258" s="9" t="s">
        <v>522</v>
      </c>
      <c r="B258" s="13" t="s">
        <v>506</v>
      </c>
      <c r="C258" s="36" t="s">
        <v>507</v>
      </c>
      <c r="D258" s="35" t="s">
        <v>523</v>
      </c>
      <c r="E258" s="11" t="s">
        <v>16</v>
      </c>
      <c r="F258" s="9">
        <v>1</v>
      </c>
      <c r="G258" s="9" t="s">
        <v>524</v>
      </c>
      <c r="H258" s="10">
        <v>5</v>
      </c>
      <c r="I258" s="12">
        <v>61.43</v>
      </c>
      <c r="J258" s="28">
        <v>5</v>
      </c>
      <c r="K258" s="57">
        <v>7</v>
      </c>
      <c r="L258" s="12">
        <v>70.644499999999994</v>
      </c>
      <c r="M258" s="23">
        <f t="shared" si="4"/>
        <v>86.892734999999988</v>
      </c>
      <c r="N258" s="28">
        <f t="shared" si="5"/>
        <v>494.51149999999996</v>
      </c>
    </row>
    <row r="259" spans="1:14" ht="51">
      <c r="A259" s="9" t="s">
        <v>525</v>
      </c>
      <c r="B259" s="13" t="s">
        <v>506</v>
      </c>
      <c r="C259" s="36" t="s">
        <v>507</v>
      </c>
      <c r="D259" s="35" t="s">
        <v>526</v>
      </c>
      <c r="E259" s="11" t="s">
        <v>16</v>
      </c>
      <c r="F259" s="9">
        <v>1</v>
      </c>
      <c r="G259" s="9" t="s">
        <v>527</v>
      </c>
      <c r="H259" s="10">
        <v>5</v>
      </c>
      <c r="I259" s="12">
        <v>107.32</v>
      </c>
      <c r="J259" s="28">
        <v>5</v>
      </c>
      <c r="K259" s="57">
        <v>5</v>
      </c>
      <c r="L259" s="12">
        <v>123.41799999999998</v>
      </c>
      <c r="M259" s="23">
        <f t="shared" si="4"/>
        <v>151.80413999999996</v>
      </c>
      <c r="N259" s="28">
        <f t="shared" si="5"/>
        <v>617.08999999999992</v>
      </c>
    </row>
    <row r="260" spans="1:14" ht="191.25">
      <c r="A260" s="9"/>
      <c r="B260" s="55" t="s">
        <v>529</v>
      </c>
      <c r="C260" s="52" t="s">
        <v>966</v>
      </c>
      <c r="D260" s="52"/>
      <c r="E260" s="50" t="s">
        <v>16</v>
      </c>
      <c r="F260" s="50">
        <v>100</v>
      </c>
      <c r="G260" s="64" t="s">
        <v>967</v>
      </c>
      <c r="H260" s="50"/>
      <c r="I260" s="50"/>
      <c r="J260" s="50"/>
      <c r="K260" s="60">
        <v>2</v>
      </c>
      <c r="L260" s="51">
        <v>84.49</v>
      </c>
      <c r="M260" s="53">
        <v>103.92269999999999</v>
      </c>
      <c r="N260" s="54">
        <v>168.98</v>
      </c>
    </row>
    <row r="261" spans="1:14" ht="191.25">
      <c r="A261" s="9"/>
      <c r="B261" s="55" t="s">
        <v>529</v>
      </c>
      <c r="C261" s="72" t="s">
        <v>1147</v>
      </c>
      <c r="D261" s="48" t="s">
        <v>1148</v>
      </c>
      <c r="E261" s="50" t="s">
        <v>16</v>
      </c>
      <c r="F261" s="50">
        <v>100</v>
      </c>
      <c r="G261" s="50" t="s">
        <v>1149</v>
      </c>
      <c r="H261" s="50"/>
      <c r="I261" s="50"/>
      <c r="J261" s="50"/>
      <c r="K261" s="60">
        <v>1</v>
      </c>
      <c r="L261" s="51">
        <v>41.24</v>
      </c>
      <c r="M261" s="51">
        <v>50.725200000000001</v>
      </c>
      <c r="N261" s="73">
        <v>41.24</v>
      </c>
    </row>
    <row r="262" spans="1:14" ht="51">
      <c r="A262" s="9"/>
      <c r="B262" s="55" t="s">
        <v>506</v>
      </c>
      <c r="C262" s="72" t="s">
        <v>507</v>
      </c>
      <c r="D262" s="48" t="s">
        <v>1256</v>
      </c>
      <c r="E262" s="50" t="s">
        <v>16</v>
      </c>
      <c r="F262" s="50">
        <v>1</v>
      </c>
      <c r="G262" s="64" t="s">
        <v>1257</v>
      </c>
      <c r="H262" s="50"/>
      <c r="I262" s="50"/>
      <c r="J262" s="50"/>
      <c r="K262" s="60">
        <v>3</v>
      </c>
      <c r="L262" s="51">
        <v>32.58</v>
      </c>
      <c r="M262" s="51">
        <v>40.073399999999999</v>
      </c>
      <c r="N262" s="51">
        <v>97.74</v>
      </c>
    </row>
    <row r="263" spans="1:14" ht="140.25">
      <c r="A263" s="9"/>
      <c r="B263" s="55" t="s">
        <v>1275</v>
      </c>
      <c r="C263" s="72" t="s">
        <v>1276</v>
      </c>
      <c r="D263" s="48" t="s">
        <v>1277</v>
      </c>
      <c r="E263" s="50" t="s">
        <v>16</v>
      </c>
      <c r="F263" s="50">
        <v>1</v>
      </c>
      <c r="G263" s="50" t="s">
        <v>1278</v>
      </c>
      <c r="H263" s="50"/>
      <c r="I263" s="50"/>
      <c r="J263" s="50"/>
      <c r="K263" s="60">
        <v>3</v>
      </c>
      <c r="L263" s="51">
        <v>139.68</v>
      </c>
      <c r="M263" s="51">
        <v>171.8064</v>
      </c>
      <c r="N263" s="51">
        <v>419.04</v>
      </c>
    </row>
    <row r="264" spans="1:14" ht="140.25">
      <c r="A264" s="9"/>
      <c r="B264" s="55" t="s">
        <v>1275</v>
      </c>
      <c r="C264" s="72" t="s">
        <v>1279</v>
      </c>
      <c r="D264" s="48" t="s">
        <v>1280</v>
      </c>
      <c r="E264" s="50" t="s">
        <v>16</v>
      </c>
      <c r="F264" s="50">
        <v>1</v>
      </c>
      <c r="G264" s="50" t="s">
        <v>1281</v>
      </c>
      <c r="H264" s="50"/>
      <c r="I264" s="50"/>
      <c r="J264" s="50"/>
      <c r="K264" s="60">
        <v>1</v>
      </c>
      <c r="L264" s="51">
        <v>257.57</v>
      </c>
      <c r="M264" s="51">
        <v>316.81110000000001</v>
      </c>
      <c r="N264" s="51">
        <v>257.57</v>
      </c>
    </row>
    <row r="265" spans="1:14" ht="140.25">
      <c r="A265" s="9"/>
      <c r="B265" s="55" t="s">
        <v>1275</v>
      </c>
      <c r="C265" s="72" t="s">
        <v>1279</v>
      </c>
      <c r="D265" s="48" t="s">
        <v>1282</v>
      </c>
      <c r="E265" s="50" t="s">
        <v>16</v>
      </c>
      <c r="F265" s="50">
        <v>1</v>
      </c>
      <c r="G265" s="50" t="s">
        <v>1283</v>
      </c>
      <c r="H265" s="50"/>
      <c r="I265" s="50"/>
      <c r="J265" s="50"/>
      <c r="K265" s="60">
        <v>1</v>
      </c>
      <c r="L265" s="51">
        <v>314.02999999999997</v>
      </c>
      <c r="M265" s="51">
        <v>386.25689999999997</v>
      </c>
      <c r="N265" s="51">
        <v>314.02999999999997</v>
      </c>
    </row>
    <row r="266" spans="1:14" s="30" customFormat="1" ht="92.25" customHeight="1">
      <c r="A266" s="9" t="s">
        <v>528</v>
      </c>
      <c r="B266" s="178" t="s">
        <v>529</v>
      </c>
      <c r="C266" s="183" t="s">
        <v>530</v>
      </c>
      <c r="D266" s="35" t="s">
        <v>531</v>
      </c>
      <c r="E266" s="11" t="s">
        <v>16</v>
      </c>
      <c r="F266" s="9">
        <v>100</v>
      </c>
      <c r="G266" s="47" t="s">
        <v>532</v>
      </c>
      <c r="H266" s="10">
        <v>5</v>
      </c>
      <c r="I266" s="12">
        <v>49.15</v>
      </c>
      <c r="J266" s="28">
        <v>3</v>
      </c>
      <c r="K266" s="57">
        <v>6</v>
      </c>
      <c r="L266" s="12">
        <v>56.522499999999994</v>
      </c>
      <c r="M266" s="29">
        <f t="shared" si="4"/>
        <v>69.522674999999992</v>
      </c>
      <c r="N266" s="28">
        <f t="shared" si="5"/>
        <v>339.13499999999999</v>
      </c>
    </row>
    <row r="267" spans="1:14" s="30" customFormat="1" ht="92.25" customHeight="1">
      <c r="A267" s="9" t="s">
        <v>533</v>
      </c>
      <c r="B267" s="178"/>
      <c r="C267" s="184"/>
      <c r="D267" s="35" t="s">
        <v>534</v>
      </c>
      <c r="E267" s="11" t="s">
        <v>16</v>
      </c>
      <c r="F267" s="9">
        <v>100</v>
      </c>
      <c r="G267" s="47" t="s">
        <v>535</v>
      </c>
      <c r="H267" s="10">
        <v>5</v>
      </c>
      <c r="I267" s="12">
        <v>95.03</v>
      </c>
      <c r="J267" s="28">
        <v>8</v>
      </c>
      <c r="K267" s="57">
        <v>4</v>
      </c>
      <c r="L267" s="12">
        <v>109.28449999999999</v>
      </c>
      <c r="M267" s="29">
        <f t="shared" si="4"/>
        <v>134.41993499999998</v>
      </c>
      <c r="N267" s="28">
        <f t="shared" si="5"/>
        <v>437.13799999999998</v>
      </c>
    </row>
    <row r="268" spans="1:14" s="30" customFormat="1" ht="33.75" customHeight="1">
      <c r="A268" s="9" t="s">
        <v>536</v>
      </c>
      <c r="B268" s="178" t="s">
        <v>529</v>
      </c>
      <c r="C268" s="183" t="s">
        <v>537</v>
      </c>
      <c r="D268" s="35" t="s">
        <v>538</v>
      </c>
      <c r="E268" s="11" t="s">
        <v>16</v>
      </c>
      <c r="F268" s="9">
        <v>100</v>
      </c>
      <c r="G268" s="47" t="s">
        <v>539</v>
      </c>
      <c r="H268" s="10">
        <v>50</v>
      </c>
      <c r="I268" s="12">
        <v>13.29</v>
      </c>
      <c r="J268" s="28">
        <v>50</v>
      </c>
      <c r="K268" s="57">
        <v>73</v>
      </c>
      <c r="L268" s="12">
        <v>15.283499999999998</v>
      </c>
      <c r="M268" s="29">
        <f t="shared" si="4"/>
        <v>18.798704999999998</v>
      </c>
      <c r="N268" s="28">
        <f t="shared" si="5"/>
        <v>1115.6954999999998</v>
      </c>
    </row>
    <row r="269" spans="1:14" s="30" customFormat="1" ht="33.75" customHeight="1">
      <c r="A269" s="9" t="s">
        <v>540</v>
      </c>
      <c r="B269" s="178"/>
      <c r="C269" s="186"/>
      <c r="D269" s="35" t="s">
        <v>541</v>
      </c>
      <c r="E269" s="11" t="s">
        <v>16</v>
      </c>
      <c r="F269" s="9">
        <v>100</v>
      </c>
      <c r="G269" s="47" t="s">
        <v>542</v>
      </c>
      <c r="H269" s="10">
        <v>20</v>
      </c>
      <c r="I269" s="12">
        <v>19.809999999999999</v>
      </c>
      <c r="J269" s="28">
        <v>12</v>
      </c>
      <c r="K269" s="57">
        <v>17</v>
      </c>
      <c r="L269" s="12">
        <v>22.781499999999998</v>
      </c>
      <c r="M269" s="29">
        <f t="shared" si="4"/>
        <v>28.021244999999997</v>
      </c>
      <c r="N269" s="28">
        <f t="shared" si="5"/>
        <v>387.28549999999996</v>
      </c>
    </row>
    <row r="270" spans="1:14" s="30" customFormat="1" ht="33.75" customHeight="1">
      <c r="A270" s="9" t="s">
        <v>543</v>
      </c>
      <c r="B270" s="178"/>
      <c r="C270" s="186"/>
      <c r="D270" s="35" t="s">
        <v>544</v>
      </c>
      <c r="E270" s="11" t="s">
        <v>16</v>
      </c>
      <c r="F270" s="9">
        <v>100</v>
      </c>
      <c r="G270" s="47" t="s">
        <v>545</v>
      </c>
      <c r="H270" s="10">
        <v>15</v>
      </c>
      <c r="I270" s="12">
        <v>28.33</v>
      </c>
      <c r="J270" s="28">
        <v>6</v>
      </c>
      <c r="K270" s="57">
        <v>10</v>
      </c>
      <c r="L270" s="12">
        <v>32.579499999999996</v>
      </c>
      <c r="M270" s="29">
        <f t="shared" si="4"/>
        <v>40.072784999999996</v>
      </c>
      <c r="N270" s="28">
        <f t="shared" si="5"/>
        <v>325.79499999999996</v>
      </c>
    </row>
    <row r="271" spans="1:14" s="30" customFormat="1" ht="33.75" customHeight="1">
      <c r="A271" s="9" t="s">
        <v>546</v>
      </c>
      <c r="B271" s="178"/>
      <c r="C271" s="184"/>
      <c r="D271" s="35" t="s">
        <v>547</v>
      </c>
      <c r="E271" s="11" t="s">
        <v>16</v>
      </c>
      <c r="F271" s="9">
        <v>100</v>
      </c>
      <c r="G271" s="47" t="s">
        <v>548</v>
      </c>
      <c r="H271" s="10">
        <v>15</v>
      </c>
      <c r="I271" s="12">
        <v>42.38</v>
      </c>
      <c r="J271" s="28">
        <v>7</v>
      </c>
      <c r="K271" s="57">
        <v>11</v>
      </c>
      <c r="L271" s="12">
        <v>48.737000000000002</v>
      </c>
      <c r="M271" s="29">
        <f t="shared" si="4"/>
        <v>59.946510000000004</v>
      </c>
      <c r="N271" s="28">
        <f t="shared" si="5"/>
        <v>536.10699999999997</v>
      </c>
    </row>
    <row r="272" spans="1:14" s="30" customFormat="1" ht="69.75" customHeight="1">
      <c r="A272" s="9" t="s">
        <v>549</v>
      </c>
      <c r="B272" s="35" t="s">
        <v>529</v>
      </c>
      <c r="C272" s="178" t="s">
        <v>550</v>
      </c>
      <c r="D272" s="178"/>
      <c r="E272" s="11" t="s">
        <v>16</v>
      </c>
      <c r="F272" s="9">
        <v>100</v>
      </c>
      <c r="G272" s="47" t="s">
        <v>551</v>
      </c>
      <c r="H272" s="10">
        <v>30</v>
      </c>
      <c r="I272" s="12">
        <v>51.4</v>
      </c>
      <c r="J272" s="28">
        <v>16</v>
      </c>
      <c r="K272" s="57">
        <v>35</v>
      </c>
      <c r="L272" s="12">
        <v>59.109999999999992</v>
      </c>
      <c r="M272" s="29">
        <f t="shared" si="4"/>
        <v>72.705299999999994</v>
      </c>
      <c r="N272" s="28">
        <f t="shared" si="5"/>
        <v>2068.85</v>
      </c>
    </row>
    <row r="273" spans="1:14" s="30" customFormat="1" ht="36" customHeight="1">
      <c r="A273" s="9" t="s">
        <v>552</v>
      </c>
      <c r="B273" s="178" t="s">
        <v>529</v>
      </c>
      <c r="C273" s="183" t="s">
        <v>553</v>
      </c>
      <c r="D273" s="35" t="s">
        <v>538</v>
      </c>
      <c r="E273" s="11" t="s">
        <v>16</v>
      </c>
      <c r="F273" s="9">
        <v>100</v>
      </c>
      <c r="G273" s="47" t="s">
        <v>554</v>
      </c>
      <c r="H273" s="10">
        <v>5</v>
      </c>
      <c r="I273" s="12">
        <v>52.41</v>
      </c>
      <c r="J273" s="28">
        <v>2</v>
      </c>
      <c r="K273" s="57">
        <v>3</v>
      </c>
      <c r="L273" s="12">
        <v>60.271499999999989</v>
      </c>
      <c r="M273" s="29">
        <f t="shared" si="4"/>
        <v>74.133944999999983</v>
      </c>
      <c r="N273" s="28">
        <f t="shared" si="5"/>
        <v>180.81449999999995</v>
      </c>
    </row>
    <row r="274" spans="1:14" s="30" customFormat="1" ht="36" customHeight="1">
      <c r="A274" s="9" t="s">
        <v>555</v>
      </c>
      <c r="B274" s="178"/>
      <c r="C274" s="186"/>
      <c r="D274" s="35" t="s">
        <v>541</v>
      </c>
      <c r="E274" s="11" t="s">
        <v>16</v>
      </c>
      <c r="F274" s="9">
        <v>100</v>
      </c>
      <c r="G274" s="9" t="s">
        <v>556</v>
      </c>
      <c r="H274" s="10">
        <v>5</v>
      </c>
      <c r="I274" s="12">
        <v>66.2</v>
      </c>
      <c r="J274" s="28">
        <v>2</v>
      </c>
      <c r="K274" s="57">
        <v>2</v>
      </c>
      <c r="L274" s="12">
        <v>76.13</v>
      </c>
      <c r="M274" s="29">
        <f t="shared" si="4"/>
        <v>93.639899999999997</v>
      </c>
      <c r="N274" s="28">
        <f t="shared" si="5"/>
        <v>152.26</v>
      </c>
    </row>
    <row r="275" spans="1:14" s="30" customFormat="1" ht="36" customHeight="1">
      <c r="A275" s="9" t="s">
        <v>557</v>
      </c>
      <c r="B275" s="178"/>
      <c r="C275" s="186"/>
      <c r="D275" s="35" t="s">
        <v>544</v>
      </c>
      <c r="E275" s="11" t="s">
        <v>16</v>
      </c>
      <c r="F275" s="9">
        <v>100</v>
      </c>
      <c r="G275" s="47" t="s">
        <v>558</v>
      </c>
      <c r="H275" s="10">
        <v>5</v>
      </c>
      <c r="I275" s="12">
        <v>96.79</v>
      </c>
      <c r="J275" s="28">
        <v>2</v>
      </c>
      <c r="K275" s="57">
        <v>4</v>
      </c>
      <c r="L275" s="12">
        <v>111.3085</v>
      </c>
      <c r="M275" s="29">
        <f t="shared" si="4"/>
        <v>136.90945499999998</v>
      </c>
      <c r="N275" s="28">
        <f t="shared" si="5"/>
        <v>445.23399999999998</v>
      </c>
    </row>
    <row r="276" spans="1:14" s="30" customFormat="1" ht="36" customHeight="1">
      <c r="A276" s="9" t="s">
        <v>559</v>
      </c>
      <c r="B276" s="178"/>
      <c r="C276" s="184"/>
      <c r="D276" s="35" t="s">
        <v>547</v>
      </c>
      <c r="E276" s="11" t="s">
        <v>16</v>
      </c>
      <c r="F276" s="9">
        <v>100</v>
      </c>
      <c r="G276" s="47" t="s">
        <v>560</v>
      </c>
      <c r="H276" s="10">
        <v>5</v>
      </c>
      <c r="I276" s="12">
        <v>211.63</v>
      </c>
      <c r="J276" s="28">
        <v>3</v>
      </c>
      <c r="K276" s="57">
        <v>8</v>
      </c>
      <c r="L276" s="12">
        <v>243.37449999999998</v>
      </c>
      <c r="M276" s="29">
        <f t="shared" si="4"/>
        <v>299.35063499999995</v>
      </c>
      <c r="N276" s="28">
        <f t="shared" si="5"/>
        <v>1946.9959999999999</v>
      </c>
    </row>
    <row r="277" spans="1:14" s="30" customFormat="1" ht="63.75">
      <c r="A277" s="9" t="s">
        <v>561</v>
      </c>
      <c r="B277" s="13" t="s">
        <v>562</v>
      </c>
      <c r="C277" s="36" t="s">
        <v>563</v>
      </c>
      <c r="D277" s="35" t="s">
        <v>564</v>
      </c>
      <c r="E277" s="11" t="s">
        <v>16</v>
      </c>
      <c r="F277" s="9">
        <v>100</v>
      </c>
      <c r="G277" s="47" t="s">
        <v>565</v>
      </c>
      <c r="H277" s="10">
        <v>5</v>
      </c>
      <c r="I277" s="12">
        <v>20.81</v>
      </c>
      <c r="J277" s="28">
        <v>1</v>
      </c>
      <c r="K277" s="57">
        <v>3</v>
      </c>
      <c r="L277" s="12">
        <v>23.931499999999996</v>
      </c>
      <c r="M277" s="29">
        <f t="shared" si="4"/>
        <v>29.435744999999994</v>
      </c>
      <c r="N277" s="28">
        <f t="shared" si="5"/>
        <v>71.794499999999985</v>
      </c>
    </row>
    <row r="278" spans="1:14" s="30" customFormat="1" ht="63.75">
      <c r="A278" s="9" t="s">
        <v>566</v>
      </c>
      <c r="B278" s="13" t="s">
        <v>562</v>
      </c>
      <c r="C278" s="36" t="s">
        <v>563</v>
      </c>
      <c r="D278" s="35" t="s">
        <v>567</v>
      </c>
      <c r="E278" s="11" t="s">
        <v>16</v>
      </c>
      <c r="F278" s="9">
        <v>100</v>
      </c>
      <c r="G278" s="47" t="s">
        <v>568</v>
      </c>
      <c r="H278" s="10">
        <v>5</v>
      </c>
      <c r="I278" s="12">
        <v>39.619999999999997</v>
      </c>
      <c r="J278" s="28">
        <v>1</v>
      </c>
      <c r="K278" s="57">
        <v>3</v>
      </c>
      <c r="L278" s="12">
        <v>45.562999999999995</v>
      </c>
      <c r="M278" s="29">
        <f t="shared" si="4"/>
        <v>56.042489999999994</v>
      </c>
      <c r="N278" s="28">
        <f t="shared" si="5"/>
        <v>136.68899999999999</v>
      </c>
    </row>
    <row r="279" spans="1:14" s="30" customFormat="1" ht="63.75">
      <c r="A279" s="9" t="s">
        <v>569</v>
      </c>
      <c r="B279" s="13" t="s">
        <v>562</v>
      </c>
      <c r="C279" s="36" t="s">
        <v>563</v>
      </c>
      <c r="D279" s="35" t="s">
        <v>570</v>
      </c>
      <c r="E279" s="11" t="s">
        <v>16</v>
      </c>
      <c r="F279" s="9">
        <v>100</v>
      </c>
      <c r="G279" s="70" t="s">
        <v>571</v>
      </c>
      <c r="H279" s="10">
        <v>5</v>
      </c>
      <c r="I279" s="12">
        <v>9.7799999999999994</v>
      </c>
      <c r="J279" s="28">
        <v>2</v>
      </c>
      <c r="K279" s="57">
        <v>2</v>
      </c>
      <c r="L279" s="12">
        <v>11.246999999999998</v>
      </c>
      <c r="M279" s="29">
        <f t="shared" si="4"/>
        <v>13.833809999999998</v>
      </c>
      <c r="N279" s="28">
        <f t="shared" si="5"/>
        <v>22.493999999999996</v>
      </c>
    </row>
    <row r="280" spans="1:14" s="30" customFormat="1" ht="63.75">
      <c r="A280" s="9" t="s">
        <v>572</v>
      </c>
      <c r="B280" s="13" t="s">
        <v>562</v>
      </c>
      <c r="C280" s="36" t="s">
        <v>563</v>
      </c>
      <c r="D280" s="35" t="s">
        <v>573</v>
      </c>
      <c r="E280" s="11" t="s">
        <v>16</v>
      </c>
      <c r="F280" s="9">
        <v>100</v>
      </c>
      <c r="G280" s="9" t="s">
        <v>574</v>
      </c>
      <c r="H280" s="10">
        <v>5</v>
      </c>
      <c r="I280" s="12">
        <v>9.7799999999999994</v>
      </c>
      <c r="J280" s="28">
        <v>2</v>
      </c>
      <c r="K280" s="57">
        <v>2</v>
      </c>
      <c r="L280" s="12">
        <v>11.246999999999998</v>
      </c>
      <c r="M280" s="29">
        <f t="shared" si="4"/>
        <v>13.833809999999998</v>
      </c>
      <c r="N280" s="28">
        <f t="shared" si="5"/>
        <v>22.493999999999996</v>
      </c>
    </row>
    <row r="281" spans="1:14" s="30" customFormat="1" ht="63.75">
      <c r="A281" s="9" t="s">
        <v>575</v>
      </c>
      <c r="B281" s="13" t="s">
        <v>562</v>
      </c>
      <c r="C281" s="36" t="s">
        <v>563</v>
      </c>
      <c r="D281" s="35" t="s">
        <v>576</v>
      </c>
      <c r="E281" s="11" t="s">
        <v>16</v>
      </c>
      <c r="F281" s="9">
        <v>100</v>
      </c>
      <c r="G281" s="47" t="s">
        <v>577</v>
      </c>
      <c r="H281" s="10">
        <v>50</v>
      </c>
      <c r="I281" s="12">
        <v>64.19</v>
      </c>
      <c r="J281" s="28">
        <v>31</v>
      </c>
      <c r="K281" s="57">
        <v>37</v>
      </c>
      <c r="L281" s="12">
        <v>73.818499999999986</v>
      </c>
      <c r="M281" s="29">
        <f t="shared" si="4"/>
        <v>90.796754999999976</v>
      </c>
      <c r="N281" s="28">
        <f t="shared" si="5"/>
        <v>2731.2844999999993</v>
      </c>
    </row>
    <row r="282" spans="1:14" s="30" customFormat="1" ht="63.75">
      <c r="A282" s="9" t="s">
        <v>578</v>
      </c>
      <c r="B282" s="13" t="s">
        <v>562</v>
      </c>
      <c r="C282" s="36" t="s">
        <v>563</v>
      </c>
      <c r="D282" s="35" t="s">
        <v>579</v>
      </c>
      <c r="E282" s="11" t="s">
        <v>16</v>
      </c>
      <c r="F282" s="9">
        <v>100</v>
      </c>
      <c r="G282" s="9" t="s">
        <v>580</v>
      </c>
      <c r="H282" s="10">
        <v>15</v>
      </c>
      <c r="I282" s="12">
        <v>9.7799999999999994</v>
      </c>
      <c r="J282" s="28">
        <v>10</v>
      </c>
      <c r="K282" s="57">
        <v>10</v>
      </c>
      <c r="L282" s="12">
        <v>11.246999999999998</v>
      </c>
      <c r="M282" s="29">
        <f t="shared" si="4"/>
        <v>13.833809999999998</v>
      </c>
      <c r="N282" s="28">
        <f t="shared" si="5"/>
        <v>112.46999999999998</v>
      </c>
    </row>
    <row r="283" spans="1:14" s="30" customFormat="1" ht="63.75">
      <c r="A283" s="9" t="s">
        <v>581</v>
      </c>
      <c r="B283" s="13" t="s">
        <v>562</v>
      </c>
      <c r="C283" s="36" t="s">
        <v>563</v>
      </c>
      <c r="D283" s="35" t="s">
        <v>582</v>
      </c>
      <c r="E283" s="11" t="s">
        <v>16</v>
      </c>
      <c r="F283" s="9">
        <v>100</v>
      </c>
      <c r="G283" s="47" t="s">
        <v>583</v>
      </c>
      <c r="H283" s="10">
        <v>5</v>
      </c>
      <c r="I283" s="12">
        <v>21.06</v>
      </c>
      <c r="J283" s="28">
        <v>27</v>
      </c>
      <c r="K283" s="57">
        <v>33</v>
      </c>
      <c r="L283" s="12">
        <v>24.218999999999998</v>
      </c>
      <c r="M283" s="29">
        <f t="shared" si="4"/>
        <v>29.789369999999998</v>
      </c>
      <c r="N283" s="28">
        <f t="shared" si="5"/>
        <v>799.22699999999998</v>
      </c>
    </row>
    <row r="284" spans="1:14" s="30" customFormat="1" ht="63.75">
      <c r="A284" s="9"/>
      <c r="B284" s="35" t="s">
        <v>562</v>
      </c>
      <c r="C284" s="35" t="s">
        <v>563</v>
      </c>
      <c r="D284" s="55" t="s">
        <v>1110</v>
      </c>
      <c r="E284" s="50" t="s">
        <v>16</v>
      </c>
      <c r="F284" s="50">
        <v>100</v>
      </c>
      <c r="G284" s="50" t="s">
        <v>1111</v>
      </c>
      <c r="H284" s="50"/>
      <c r="I284" s="50"/>
      <c r="J284" s="50"/>
      <c r="K284" s="60">
        <v>9</v>
      </c>
      <c r="L284" s="51">
        <v>19.32</v>
      </c>
      <c r="M284" s="51">
        <v>23.7636</v>
      </c>
      <c r="N284" s="51">
        <v>173.88</v>
      </c>
    </row>
    <row r="285" spans="1:14" s="30" customFormat="1" ht="63.75">
      <c r="A285" s="9"/>
      <c r="B285" s="55" t="s">
        <v>562</v>
      </c>
      <c r="C285" s="72" t="s">
        <v>563</v>
      </c>
      <c r="D285" s="48" t="s">
        <v>1150</v>
      </c>
      <c r="E285" s="50" t="s">
        <v>16</v>
      </c>
      <c r="F285" s="50">
        <v>100</v>
      </c>
      <c r="G285" s="64" t="s">
        <v>1151</v>
      </c>
      <c r="H285" s="50"/>
      <c r="I285" s="50"/>
      <c r="J285" s="50"/>
      <c r="K285" s="60">
        <v>6</v>
      </c>
      <c r="L285" s="51">
        <v>19.32</v>
      </c>
      <c r="M285" s="51">
        <v>23.7636</v>
      </c>
      <c r="N285" s="51">
        <v>115.92</v>
      </c>
    </row>
    <row r="286" spans="1:14" s="26" customFormat="1" ht="21.75" customHeight="1">
      <c r="A286" s="14">
        <v>7</v>
      </c>
      <c r="B286" s="185" t="s">
        <v>584</v>
      </c>
      <c r="C286" s="185"/>
      <c r="D286" s="185"/>
      <c r="E286" s="15"/>
      <c r="F286" s="8"/>
      <c r="G286" s="8"/>
      <c r="H286" s="22"/>
      <c r="I286" s="16"/>
      <c r="J286" s="16"/>
      <c r="K286" s="34"/>
      <c r="L286" s="34"/>
      <c r="M286" s="34"/>
      <c r="N286" s="34"/>
    </row>
    <row r="287" spans="1:14" s="30" customFormat="1" ht="51.75" customHeight="1">
      <c r="A287" s="9" t="s">
        <v>585</v>
      </c>
      <c r="B287" s="35" t="s">
        <v>586</v>
      </c>
      <c r="C287" s="178" t="s">
        <v>587</v>
      </c>
      <c r="D287" s="178"/>
      <c r="E287" s="11" t="s">
        <v>16</v>
      </c>
      <c r="F287" s="9">
        <v>400</v>
      </c>
      <c r="G287" s="9" t="s">
        <v>588</v>
      </c>
      <c r="H287" s="10">
        <v>3</v>
      </c>
      <c r="I287" s="12">
        <v>63.44</v>
      </c>
      <c r="J287" s="28">
        <v>2</v>
      </c>
      <c r="K287" s="57">
        <v>2</v>
      </c>
      <c r="L287" s="12">
        <v>72.955999999999989</v>
      </c>
      <c r="M287" s="29">
        <f t="shared" si="4"/>
        <v>89.73587999999998</v>
      </c>
      <c r="N287" s="28">
        <f t="shared" si="5"/>
        <v>145.91199999999998</v>
      </c>
    </row>
    <row r="288" spans="1:14" s="30" customFormat="1" ht="63.75">
      <c r="A288" s="9" t="s">
        <v>589</v>
      </c>
      <c r="B288" s="13" t="s">
        <v>586</v>
      </c>
      <c r="C288" s="36" t="s">
        <v>590</v>
      </c>
      <c r="D288" s="35" t="s">
        <v>591</v>
      </c>
      <c r="E288" s="11" t="s">
        <v>16</v>
      </c>
      <c r="F288" s="9">
        <v>1000</v>
      </c>
      <c r="G288" s="9" t="s">
        <v>592</v>
      </c>
      <c r="H288" s="10">
        <v>3</v>
      </c>
      <c r="I288" s="12">
        <v>120.61</v>
      </c>
      <c r="J288" s="28">
        <v>2</v>
      </c>
      <c r="K288" s="57">
        <v>2</v>
      </c>
      <c r="L288" s="12">
        <v>138.70149999999998</v>
      </c>
      <c r="M288" s="29">
        <f t="shared" si="4"/>
        <v>170.60284499999997</v>
      </c>
      <c r="N288" s="28">
        <f t="shared" si="5"/>
        <v>277.40299999999996</v>
      </c>
    </row>
    <row r="289" spans="1:14" s="30" customFormat="1" ht="63.75">
      <c r="A289" s="9" t="s">
        <v>593</v>
      </c>
      <c r="B289" s="13" t="s">
        <v>586</v>
      </c>
      <c r="C289" s="36" t="s">
        <v>590</v>
      </c>
      <c r="D289" s="35" t="s">
        <v>594</v>
      </c>
      <c r="E289" s="11" t="s">
        <v>16</v>
      </c>
      <c r="F289" s="9">
        <v>1000</v>
      </c>
      <c r="G289" s="47" t="s">
        <v>595</v>
      </c>
      <c r="H289" s="10">
        <v>3</v>
      </c>
      <c r="I289" s="12">
        <v>133.4</v>
      </c>
      <c r="J289" s="28">
        <v>2</v>
      </c>
      <c r="K289" s="57">
        <v>9</v>
      </c>
      <c r="L289" s="12">
        <v>153.41</v>
      </c>
      <c r="M289" s="29">
        <f t="shared" si="4"/>
        <v>188.6943</v>
      </c>
      <c r="N289" s="28">
        <f t="shared" si="5"/>
        <v>1380.69</v>
      </c>
    </row>
    <row r="290" spans="1:14" s="30" customFormat="1" ht="30.75" customHeight="1">
      <c r="A290" s="9" t="s">
        <v>596</v>
      </c>
      <c r="B290" s="178" t="s">
        <v>586</v>
      </c>
      <c r="C290" s="183" t="s">
        <v>597</v>
      </c>
      <c r="D290" s="35" t="s">
        <v>598</v>
      </c>
      <c r="E290" s="11" t="s">
        <v>16</v>
      </c>
      <c r="F290" s="9">
        <v>250</v>
      </c>
      <c r="G290" s="9" t="s">
        <v>599</v>
      </c>
      <c r="H290" s="10">
        <v>3</v>
      </c>
      <c r="I290" s="12">
        <v>45.89</v>
      </c>
      <c r="J290" s="28">
        <v>2</v>
      </c>
      <c r="K290" s="57">
        <v>2</v>
      </c>
      <c r="L290" s="12">
        <v>52.773499999999999</v>
      </c>
      <c r="M290" s="29">
        <f t="shared" si="4"/>
        <v>64.911405000000002</v>
      </c>
      <c r="N290" s="28">
        <f t="shared" si="5"/>
        <v>105.547</v>
      </c>
    </row>
    <row r="291" spans="1:14" s="30" customFormat="1" ht="30.75" customHeight="1">
      <c r="A291" s="9" t="s">
        <v>600</v>
      </c>
      <c r="B291" s="178"/>
      <c r="C291" s="184"/>
      <c r="D291" s="35" t="s">
        <v>601</v>
      </c>
      <c r="E291" s="11" t="s">
        <v>16</v>
      </c>
      <c r="F291" s="9">
        <v>500</v>
      </c>
      <c r="G291" s="47" t="s">
        <v>602</v>
      </c>
      <c r="H291" s="10">
        <v>3</v>
      </c>
      <c r="I291" s="12">
        <v>38.11</v>
      </c>
      <c r="J291" s="28">
        <v>6</v>
      </c>
      <c r="K291" s="57">
        <v>11</v>
      </c>
      <c r="L291" s="12">
        <v>43.826499999999996</v>
      </c>
      <c r="M291" s="29">
        <f t="shared" si="4"/>
        <v>53.906594999999996</v>
      </c>
      <c r="N291" s="28">
        <f t="shared" si="5"/>
        <v>482.09149999999994</v>
      </c>
    </row>
    <row r="292" spans="1:14" s="30" customFormat="1" ht="62.25" customHeight="1">
      <c r="A292" s="9"/>
      <c r="B292" s="55" t="s">
        <v>1361</v>
      </c>
      <c r="C292" s="72" t="s">
        <v>1362</v>
      </c>
      <c r="D292" s="55" t="s">
        <v>601</v>
      </c>
      <c r="E292" s="50" t="s">
        <v>16</v>
      </c>
      <c r="F292" s="50">
        <v>500</v>
      </c>
      <c r="G292" s="50" t="s">
        <v>1363</v>
      </c>
      <c r="H292" s="50"/>
      <c r="I292" s="50"/>
      <c r="J292" s="50"/>
      <c r="K292" s="60">
        <v>1</v>
      </c>
      <c r="L292" s="51">
        <v>196.95</v>
      </c>
      <c r="M292" s="51">
        <f t="shared" si="4"/>
        <v>242.24849999999998</v>
      </c>
      <c r="N292" s="51">
        <f t="shared" si="5"/>
        <v>196.95</v>
      </c>
    </row>
    <row r="293" spans="1:14" ht="89.25">
      <c r="A293" s="9" t="s">
        <v>603</v>
      </c>
      <c r="B293" s="13" t="s">
        <v>604</v>
      </c>
      <c r="C293" s="36" t="s">
        <v>605</v>
      </c>
      <c r="D293" s="35" t="s">
        <v>606</v>
      </c>
      <c r="E293" s="11" t="s">
        <v>16</v>
      </c>
      <c r="F293" s="9">
        <v>100</v>
      </c>
      <c r="G293" s="9" t="s">
        <v>607</v>
      </c>
      <c r="H293" s="10">
        <v>3</v>
      </c>
      <c r="I293" s="12">
        <v>23.07</v>
      </c>
      <c r="J293" s="28">
        <v>1</v>
      </c>
      <c r="K293" s="57">
        <v>2</v>
      </c>
      <c r="L293" s="12">
        <v>26.5305</v>
      </c>
      <c r="M293" s="23">
        <f t="shared" si="4"/>
        <v>32.632514999999998</v>
      </c>
      <c r="N293" s="28">
        <f t="shared" si="5"/>
        <v>53.061</v>
      </c>
    </row>
    <row r="294" spans="1:14" ht="76.5">
      <c r="A294" s="9"/>
      <c r="B294" s="72" t="s">
        <v>1342</v>
      </c>
      <c r="C294" s="72" t="s">
        <v>1343</v>
      </c>
      <c r="D294" s="72" t="s">
        <v>1344</v>
      </c>
      <c r="E294" s="50" t="s">
        <v>16</v>
      </c>
      <c r="F294" s="50">
        <v>1000</v>
      </c>
      <c r="G294" s="50" t="s">
        <v>1345</v>
      </c>
      <c r="H294" s="50"/>
      <c r="I294" s="50"/>
      <c r="J294" s="50"/>
      <c r="K294" s="50">
        <v>1</v>
      </c>
      <c r="L294" s="50">
        <v>33.450000000000003</v>
      </c>
      <c r="M294" s="50">
        <f t="shared" si="4"/>
        <v>41.143500000000003</v>
      </c>
      <c r="N294" s="50">
        <f t="shared" si="5"/>
        <v>33.450000000000003</v>
      </c>
    </row>
    <row r="295" spans="1:14" ht="38.25">
      <c r="A295" s="9"/>
      <c r="B295" s="55" t="s">
        <v>996</v>
      </c>
      <c r="C295" s="52" t="s">
        <v>997</v>
      </c>
      <c r="D295" s="52"/>
      <c r="E295" s="50" t="s">
        <v>16</v>
      </c>
      <c r="F295" s="50">
        <v>100</v>
      </c>
      <c r="G295" s="64" t="s">
        <v>998</v>
      </c>
      <c r="H295" s="50"/>
      <c r="I295" s="50"/>
      <c r="J295" s="50"/>
      <c r="K295" s="60">
        <v>41</v>
      </c>
      <c r="L295" s="51">
        <v>16.149999999999999</v>
      </c>
      <c r="M295" s="53">
        <f t="shared" si="4"/>
        <v>19.8645</v>
      </c>
      <c r="N295" s="54">
        <f t="shared" si="5"/>
        <v>662.15</v>
      </c>
    </row>
    <row r="296" spans="1:14" ht="36.75" customHeight="1">
      <c r="A296" s="9" t="s">
        <v>608</v>
      </c>
      <c r="B296" s="178" t="s">
        <v>609</v>
      </c>
      <c r="C296" s="183" t="s">
        <v>610</v>
      </c>
      <c r="D296" s="35" t="s">
        <v>611</v>
      </c>
      <c r="E296" s="11" t="s">
        <v>16</v>
      </c>
      <c r="F296" s="9">
        <v>1</v>
      </c>
      <c r="G296" s="47" t="s">
        <v>612</v>
      </c>
      <c r="H296" s="10">
        <v>2</v>
      </c>
      <c r="I296" s="12">
        <v>52.16</v>
      </c>
      <c r="J296" s="28">
        <v>6</v>
      </c>
      <c r="K296" s="57">
        <v>7</v>
      </c>
      <c r="L296" s="12">
        <v>59.983999999999995</v>
      </c>
      <c r="M296" s="23">
        <f t="shared" si="4"/>
        <v>73.780319999999989</v>
      </c>
      <c r="N296" s="28">
        <f t="shared" si="5"/>
        <v>419.88799999999998</v>
      </c>
    </row>
    <row r="297" spans="1:14" ht="36.75" customHeight="1">
      <c r="A297" s="9" t="s">
        <v>613</v>
      </c>
      <c r="B297" s="178"/>
      <c r="C297" s="184"/>
      <c r="D297" s="35" t="s">
        <v>614</v>
      </c>
      <c r="E297" s="11" t="s">
        <v>16</v>
      </c>
      <c r="F297" s="9">
        <v>1</v>
      </c>
      <c r="G297" s="9" t="s">
        <v>615</v>
      </c>
      <c r="H297" s="10">
        <v>2</v>
      </c>
      <c r="I297" s="12">
        <v>52.66</v>
      </c>
      <c r="J297" s="28">
        <v>3</v>
      </c>
      <c r="K297" s="57">
        <v>2</v>
      </c>
      <c r="L297" s="12">
        <v>60.55899999999999</v>
      </c>
      <c r="M297" s="23">
        <f t="shared" si="4"/>
        <v>74.487569999999991</v>
      </c>
      <c r="N297" s="28">
        <f t="shared" si="5"/>
        <v>121.11799999999998</v>
      </c>
    </row>
    <row r="298" spans="1:14" ht="127.5">
      <c r="A298" s="9"/>
      <c r="B298" s="63" t="s">
        <v>1042</v>
      </c>
      <c r="C298" s="63" t="s">
        <v>1043</v>
      </c>
      <c r="D298" s="55" t="s">
        <v>1044</v>
      </c>
      <c r="E298" s="50" t="s">
        <v>16</v>
      </c>
      <c r="F298" s="50">
        <v>1</v>
      </c>
      <c r="G298" s="64" t="s">
        <v>1045</v>
      </c>
      <c r="H298" s="50"/>
      <c r="I298" s="50"/>
      <c r="J298" s="50"/>
      <c r="K298" s="60">
        <v>3</v>
      </c>
      <c r="L298" s="51">
        <v>644.4944999999999</v>
      </c>
      <c r="M298" s="51">
        <v>792.72823499999981</v>
      </c>
      <c r="N298" s="51">
        <v>1933.4834999999998</v>
      </c>
    </row>
    <row r="299" spans="1:14" ht="242.25">
      <c r="A299" s="9"/>
      <c r="B299" s="35" t="s">
        <v>1042</v>
      </c>
      <c r="C299" s="35" t="s">
        <v>1083</v>
      </c>
      <c r="D299" s="55" t="s">
        <v>1084</v>
      </c>
      <c r="E299" s="50" t="s">
        <v>16</v>
      </c>
      <c r="F299" s="50">
        <v>1</v>
      </c>
      <c r="G299" s="50" t="s">
        <v>1085</v>
      </c>
      <c r="H299" s="50"/>
      <c r="I299" s="50"/>
      <c r="J299" s="50"/>
      <c r="K299" s="60">
        <v>1</v>
      </c>
      <c r="L299" s="51">
        <v>805.05</v>
      </c>
      <c r="M299" s="51">
        <v>990.21149999999989</v>
      </c>
      <c r="N299" s="51">
        <v>805.05</v>
      </c>
    </row>
    <row r="300" spans="1:14" ht="36.75" customHeight="1">
      <c r="A300" s="9"/>
      <c r="B300" s="35" t="s">
        <v>1127</v>
      </c>
      <c r="C300" s="35" t="s">
        <v>1128</v>
      </c>
      <c r="D300" s="55"/>
      <c r="E300" s="50" t="s">
        <v>16</v>
      </c>
      <c r="F300" s="50">
        <v>1</v>
      </c>
      <c r="G300" s="50" t="s">
        <v>1129</v>
      </c>
      <c r="H300" s="50"/>
      <c r="I300" s="50"/>
      <c r="J300" s="50"/>
      <c r="K300" s="60">
        <v>2</v>
      </c>
      <c r="L300" s="51">
        <v>16.149999999999999</v>
      </c>
      <c r="M300" s="51">
        <f t="shared" si="4"/>
        <v>19.8645</v>
      </c>
      <c r="N300" s="51">
        <f t="shared" si="5"/>
        <v>32.299999999999997</v>
      </c>
    </row>
    <row r="301" spans="1:14" ht="29.25" customHeight="1">
      <c r="A301" s="9" t="s">
        <v>616</v>
      </c>
      <c r="B301" s="35" t="s">
        <v>617</v>
      </c>
      <c r="C301" s="178" t="s">
        <v>618</v>
      </c>
      <c r="D301" s="178"/>
      <c r="E301" s="11" t="s">
        <v>16</v>
      </c>
      <c r="F301" s="9">
        <v>100</v>
      </c>
      <c r="G301" s="47" t="s">
        <v>619</v>
      </c>
      <c r="H301" s="10">
        <v>5</v>
      </c>
      <c r="I301" s="12">
        <v>73.47</v>
      </c>
      <c r="J301" s="28">
        <v>5</v>
      </c>
      <c r="K301" s="57">
        <v>5</v>
      </c>
      <c r="L301" s="12">
        <v>84.490499999999997</v>
      </c>
      <c r="M301" s="23">
        <f t="shared" si="4"/>
        <v>103.92331499999999</v>
      </c>
      <c r="N301" s="28">
        <f t="shared" si="5"/>
        <v>422.45249999999999</v>
      </c>
    </row>
    <row r="302" spans="1:14" ht="20.25" customHeight="1">
      <c r="A302" s="9" t="s">
        <v>620</v>
      </c>
      <c r="B302" s="13" t="s">
        <v>617</v>
      </c>
      <c r="C302" s="36" t="s">
        <v>621</v>
      </c>
      <c r="D302" s="35" t="s">
        <v>622</v>
      </c>
      <c r="E302" s="11" t="s">
        <v>16</v>
      </c>
      <c r="F302" s="9">
        <v>5</v>
      </c>
      <c r="G302" s="47" t="s">
        <v>623</v>
      </c>
      <c r="H302" s="10">
        <v>10</v>
      </c>
      <c r="I302" s="12">
        <v>21.82</v>
      </c>
      <c r="J302" s="28">
        <v>5</v>
      </c>
      <c r="K302" s="57">
        <v>12</v>
      </c>
      <c r="L302" s="12">
        <v>25.093</v>
      </c>
      <c r="M302" s="23">
        <f t="shared" si="4"/>
        <v>30.86439</v>
      </c>
      <c r="N302" s="28">
        <f t="shared" si="5"/>
        <v>301.11599999999999</v>
      </c>
    </row>
    <row r="303" spans="1:14" ht="20.25" customHeight="1">
      <c r="A303" s="9"/>
      <c r="B303" s="48" t="s">
        <v>617</v>
      </c>
      <c r="C303" s="50" t="s">
        <v>621</v>
      </c>
      <c r="D303" s="48" t="s">
        <v>1346</v>
      </c>
      <c r="E303" s="50" t="s">
        <v>16</v>
      </c>
      <c r="F303" s="50">
        <v>10</v>
      </c>
      <c r="G303" s="50" t="s">
        <v>1347</v>
      </c>
      <c r="H303" s="50"/>
      <c r="I303" s="50"/>
      <c r="J303" s="50"/>
      <c r="K303" s="50">
        <v>1</v>
      </c>
      <c r="L303" s="51">
        <v>27.39</v>
      </c>
      <c r="M303" s="51">
        <f t="shared" si="4"/>
        <v>33.689700000000002</v>
      </c>
      <c r="N303" s="51">
        <f t="shared" si="5"/>
        <v>27.39</v>
      </c>
    </row>
    <row r="304" spans="1:14" ht="20.25" customHeight="1">
      <c r="A304" s="9"/>
      <c r="B304" s="48" t="s">
        <v>617</v>
      </c>
      <c r="C304" s="50" t="s">
        <v>621</v>
      </c>
      <c r="D304" s="48" t="s">
        <v>622</v>
      </c>
      <c r="E304" s="50" t="s">
        <v>16</v>
      </c>
      <c r="F304" s="50">
        <v>5</v>
      </c>
      <c r="G304" s="50" t="s">
        <v>623</v>
      </c>
      <c r="H304" s="50"/>
      <c r="I304" s="50"/>
      <c r="J304" s="50"/>
      <c r="K304" s="50">
        <v>2</v>
      </c>
      <c r="L304" s="51">
        <v>25.09</v>
      </c>
      <c r="M304" s="51">
        <f t="shared" si="4"/>
        <v>30.860699999999998</v>
      </c>
      <c r="N304" s="51">
        <f t="shared" si="5"/>
        <v>50.18</v>
      </c>
    </row>
    <row r="305" spans="1:14" ht="27" customHeight="1">
      <c r="A305" s="9" t="s">
        <v>624</v>
      </c>
      <c r="B305" s="35" t="s">
        <v>625</v>
      </c>
      <c r="C305" s="178" t="s">
        <v>626</v>
      </c>
      <c r="D305" s="187"/>
      <c r="E305" s="11" t="s">
        <v>16</v>
      </c>
      <c r="F305" s="9">
        <v>1000</v>
      </c>
      <c r="G305" s="47" t="s">
        <v>627</v>
      </c>
      <c r="H305" s="10">
        <v>3</v>
      </c>
      <c r="I305" s="12">
        <v>25.58</v>
      </c>
      <c r="J305" s="28">
        <v>15</v>
      </c>
      <c r="K305" s="57">
        <v>17</v>
      </c>
      <c r="L305" s="12">
        <v>29.416999999999994</v>
      </c>
      <c r="M305" s="23">
        <f t="shared" si="4"/>
        <v>36.182909999999993</v>
      </c>
      <c r="N305" s="28">
        <f t="shared" si="5"/>
        <v>500.08899999999988</v>
      </c>
    </row>
    <row r="306" spans="1:14" ht="27" customHeight="1">
      <c r="A306" s="9"/>
      <c r="B306" s="48" t="s">
        <v>999</v>
      </c>
      <c r="C306" s="62" t="s">
        <v>1000</v>
      </c>
      <c r="D306" s="48" t="s">
        <v>1001</v>
      </c>
      <c r="E306" s="50" t="s">
        <v>16</v>
      </c>
      <c r="F306" s="50">
        <v>1000</v>
      </c>
      <c r="G306" s="50" t="s">
        <v>1002</v>
      </c>
      <c r="H306" s="50"/>
      <c r="I306" s="50"/>
      <c r="J306" s="50"/>
      <c r="K306" s="60">
        <v>1</v>
      </c>
      <c r="L306" s="51">
        <v>73.73</v>
      </c>
      <c r="M306" s="51">
        <f t="shared" si="4"/>
        <v>90.687899999999999</v>
      </c>
      <c r="N306" s="51">
        <f t="shared" si="5"/>
        <v>73.73</v>
      </c>
    </row>
    <row r="307" spans="1:14" ht="42" customHeight="1">
      <c r="A307" s="9"/>
      <c r="B307" s="63" t="s">
        <v>1453</v>
      </c>
      <c r="C307" s="63" t="s">
        <v>1000</v>
      </c>
      <c r="D307" s="55" t="s">
        <v>1047</v>
      </c>
      <c r="E307" s="50" t="s">
        <v>16</v>
      </c>
      <c r="F307" s="50">
        <v>100</v>
      </c>
      <c r="G307" s="50" t="s">
        <v>1048</v>
      </c>
      <c r="H307" s="50"/>
      <c r="I307" s="50"/>
      <c r="J307" s="50"/>
      <c r="K307" s="60">
        <v>2</v>
      </c>
      <c r="L307" s="51">
        <v>82.94</v>
      </c>
      <c r="M307" s="51">
        <f t="shared" si="4"/>
        <v>102.0162</v>
      </c>
      <c r="N307" s="51">
        <f t="shared" si="5"/>
        <v>165.88</v>
      </c>
    </row>
    <row r="308" spans="1:14" ht="43.5" customHeight="1">
      <c r="A308" s="9"/>
      <c r="B308" s="35" t="s">
        <v>1453</v>
      </c>
      <c r="C308" s="35" t="s">
        <v>1087</v>
      </c>
      <c r="D308" s="55" t="s">
        <v>1088</v>
      </c>
      <c r="E308" s="50" t="s">
        <v>16</v>
      </c>
      <c r="F308" s="50">
        <v>1000</v>
      </c>
      <c r="G308" s="50" t="s">
        <v>1089</v>
      </c>
      <c r="H308" s="50"/>
      <c r="I308" s="50"/>
      <c r="J308" s="50"/>
      <c r="K308" s="60">
        <v>2</v>
      </c>
      <c r="L308" s="51">
        <v>55.83</v>
      </c>
      <c r="M308" s="51">
        <f t="shared" si="4"/>
        <v>68.670900000000003</v>
      </c>
      <c r="N308" s="51">
        <f t="shared" si="5"/>
        <v>111.66</v>
      </c>
    </row>
    <row r="309" spans="1:14" ht="50.25" customHeight="1">
      <c r="A309" s="9"/>
      <c r="B309" s="63" t="s">
        <v>1034</v>
      </c>
      <c r="C309" s="63" t="s">
        <v>1035</v>
      </c>
      <c r="D309" s="48" t="s">
        <v>1036</v>
      </c>
      <c r="E309" s="50" t="s">
        <v>16</v>
      </c>
      <c r="F309" s="50">
        <v>1</v>
      </c>
      <c r="G309" s="50" t="s">
        <v>1037</v>
      </c>
      <c r="H309" s="50"/>
      <c r="I309" s="50"/>
      <c r="J309" s="50"/>
      <c r="K309" s="60">
        <v>1</v>
      </c>
      <c r="L309" s="51">
        <v>237.08</v>
      </c>
      <c r="M309" s="51">
        <f t="shared" si="4"/>
        <v>291.60840000000002</v>
      </c>
      <c r="N309" s="51">
        <f t="shared" si="5"/>
        <v>237.08</v>
      </c>
    </row>
    <row r="310" spans="1:14" ht="17.25" customHeight="1">
      <c r="A310" s="14">
        <v>8</v>
      </c>
      <c r="B310" s="185" t="s">
        <v>628</v>
      </c>
      <c r="C310" s="185"/>
      <c r="D310" s="185"/>
      <c r="E310" s="15"/>
      <c r="F310" s="8"/>
      <c r="G310" s="8"/>
      <c r="H310" s="22"/>
      <c r="I310" s="16"/>
      <c r="J310" s="16"/>
      <c r="K310" s="34"/>
      <c r="L310" s="16"/>
      <c r="M310" s="16"/>
      <c r="N310" s="16"/>
    </row>
    <row r="311" spans="1:14" ht="51">
      <c r="A311" s="9" t="s">
        <v>629</v>
      </c>
      <c r="B311" s="13" t="s">
        <v>630</v>
      </c>
      <c r="C311" s="36" t="s">
        <v>631</v>
      </c>
      <c r="D311" s="35" t="s">
        <v>632</v>
      </c>
      <c r="E311" s="9" t="s">
        <v>633</v>
      </c>
      <c r="F311" s="9">
        <v>10</v>
      </c>
      <c r="G311" s="47" t="s">
        <v>634</v>
      </c>
      <c r="H311" s="10">
        <v>2</v>
      </c>
      <c r="I311" s="12">
        <v>78.23</v>
      </c>
      <c r="J311" s="28">
        <v>2</v>
      </c>
      <c r="K311" s="57">
        <v>4</v>
      </c>
      <c r="L311" s="12">
        <v>89.964500000000001</v>
      </c>
      <c r="M311" s="23">
        <f t="shared" si="4"/>
        <v>110.656335</v>
      </c>
      <c r="N311" s="28">
        <f t="shared" si="5"/>
        <v>359.858</v>
      </c>
    </row>
    <row r="312" spans="1:14" ht="25.5">
      <c r="A312" s="9"/>
      <c r="B312" s="13" t="s">
        <v>950</v>
      </c>
      <c r="C312" s="36" t="s">
        <v>951</v>
      </c>
      <c r="D312" s="35"/>
      <c r="E312" s="9" t="s">
        <v>639</v>
      </c>
      <c r="F312" s="9" t="s">
        <v>952</v>
      </c>
      <c r="G312" s="47" t="s">
        <v>953</v>
      </c>
      <c r="H312" s="10"/>
      <c r="I312" s="12"/>
      <c r="J312" s="28"/>
      <c r="K312" s="57">
        <v>3</v>
      </c>
      <c r="L312" s="12">
        <v>256.93</v>
      </c>
      <c r="M312" s="23">
        <v>316.02390000000003</v>
      </c>
      <c r="N312" s="28">
        <v>770.79</v>
      </c>
    </row>
    <row r="313" spans="1:14" s="30" customFormat="1" ht="76.5">
      <c r="A313" s="9" t="s">
        <v>635</v>
      </c>
      <c r="B313" s="13" t="s">
        <v>636</v>
      </c>
      <c r="C313" s="36" t="s">
        <v>637</v>
      </c>
      <c r="D313" s="35" t="s">
        <v>638</v>
      </c>
      <c r="E313" s="11" t="s">
        <v>639</v>
      </c>
      <c r="F313" s="9">
        <v>15</v>
      </c>
      <c r="G313" s="47" t="s">
        <v>640</v>
      </c>
      <c r="H313" s="10">
        <v>2</v>
      </c>
      <c r="I313" s="12">
        <v>265.8</v>
      </c>
      <c r="J313" s="28">
        <v>4</v>
      </c>
      <c r="K313" s="57">
        <v>6</v>
      </c>
      <c r="L313" s="12">
        <v>305.67</v>
      </c>
      <c r="M313" s="29">
        <f t="shared" si="4"/>
        <v>375.97410000000002</v>
      </c>
      <c r="N313" s="28">
        <f t="shared" si="5"/>
        <v>1834.02</v>
      </c>
    </row>
    <row r="314" spans="1:14" s="30" customFormat="1" ht="51">
      <c r="A314" s="9" t="s">
        <v>641</v>
      </c>
      <c r="B314" s="13" t="s">
        <v>642</v>
      </c>
      <c r="C314" s="36" t="s">
        <v>643</v>
      </c>
      <c r="D314" s="35" t="s">
        <v>644</v>
      </c>
      <c r="E314" s="11" t="s">
        <v>639</v>
      </c>
      <c r="F314" s="9">
        <v>15</v>
      </c>
      <c r="G314" s="9" t="s">
        <v>645</v>
      </c>
      <c r="H314" s="10">
        <v>2</v>
      </c>
      <c r="I314" s="12">
        <v>81.739999999999995</v>
      </c>
      <c r="J314" s="28">
        <v>1</v>
      </c>
      <c r="K314" s="57">
        <v>2</v>
      </c>
      <c r="L314" s="12">
        <v>94.000999999999991</v>
      </c>
      <c r="M314" s="29">
        <f t="shared" si="4"/>
        <v>115.62122999999998</v>
      </c>
      <c r="N314" s="28">
        <f t="shared" si="5"/>
        <v>188.00199999999998</v>
      </c>
    </row>
    <row r="315" spans="1:14" s="30" customFormat="1" ht="51">
      <c r="A315" s="9" t="s">
        <v>646</v>
      </c>
      <c r="B315" s="13" t="s">
        <v>647</v>
      </c>
      <c r="C315" s="36" t="s">
        <v>643</v>
      </c>
      <c r="D315" s="35" t="s">
        <v>648</v>
      </c>
      <c r="E315" s="11" t="s">
        <v>639</v>
      </c>
      <c r="F315" s="9">
        <v>15</v>
      </c>
      <c r="G315" s="9" t="s">
        <v>649</v>
      </c>
      <c r="H315" s="10">
        <v>2</v>
      </c>
      <c r="I315" s="12">
        <v>267.8</v>
      </c>
      <c r="J315" s="28">
        <v>1</v>
      </c>
      <c r="K315" s="57">
        <v>2</v>
      </c>
      <c r="L315" s="12">
        <v>307.96999999999997</v>
      </c>
      <c r="M315" s="29">
        <f t="shared" si="4"/>
        <v>378.80309999999997</v>
      </c>
      <c r="N315" s="28">
        <f t="shared" si="5"/>
        <v>615.93999999999994</v>
      </c>
    </row>
    <row r="316" spans="1:14" s="30" customFormat="1" ht="51">
      <c r="A316" s="9" t="s">
        <v>650</v>
      </c>
      <c r="B316" s="13" t="s">
        <v>651</v>
      </c>
      <c r="C316" s="39" t="s">
        <v>652</v>
      </c>
      <c r="D316" s="35" t="s">
        <v>653</v>
      </c>
      <c r="E316" s="11" t="s">
        <v>639</v>
      </c>
      <c r="F316" s="9">
        <v>10</v>
      </c>
      <c r="G316" s="9" t="s">
        <v>654</v>
      </c>
      <c r="H316" s="10">
        <v>1</v>
      </c>
      <c r="I316" s="12">
        <v>112.34</v>
      </c>
      <c r="J316" s="28">
        <v>1</v>
      </c>
      <c r="K316" s="57">
        <v>2</v>
      </c>
      <c r="L316" s="12">
        <v>129.191</v>
      </c>
      <c r="M316" s="29">
        <f t="shared" si="4"/>
        <v>158.90493000000001</v>
      </c>
      <c r="N316" s="28">
        <f t="shared" si="5"/>
        <v>258.38200000000001</v>
      </c>
    </row>
    <row r="317" spans="1:14" s="30" customFormat="1" ht="51">
      <c r="A317" s="9"/>
      <c r="B317" s="63" t="s">
        <v>651</v>
      </c>
      <c r="C317" s="63" t="s">
        <v>652</v>
      </c>
      <c r="D317" s="55" t="s">
        <v>1061</v>
      </c>
      <c r="E317" s="50" t="s">
        <v>639</v>
      </c>
      <c r="F317" s="50">
        <v>5</v>
      </c>
      <c r="G317" s="50" t="s">
        <v>1062</v>
      </c>
      <c r="H317" s="50"/>
      <c r="I317" s="50"/>
      <c r="J317" s="50"/>
      <c r="K317" s="60">
        <v>1</v>
      </c>
      <c r="L317" s="51">
        <v>243.66199999999998</v>
      </c>
      <c r="M317" s="51">
        <v>299.70425999999998</v>
      </c>
      <c r="N317" s="51">
        <v>243.66199999999998</v>
      </c>
    </row>
    <row r="318" spans="1:14" s="30" customFormat="1" ht="51">
      <c r="A318" s="9"/>
      <c r="B318" s="35" t="s">
        <v>950</v>
      </c>
      <c r="C318" s="35" t="s">
        <v>1077</v>
      </c>
      <c r="D318" s="55" t="s">
        <v>1078</v>
      </c>
      <c r="E318" s="50" t="s">
        <v>633</v>
      </c>
      <c r="F318" s="50">
        <v>25</v>
      </c>
      <c r="G318" s="50" t="s">
        <v>1079</v>
      </c>
      <c r="H318" s="50"/>
      <c r="I318" s="50"/>
      <c r="J318" s="50"/>
      <c r="K318" s="60">
        <v>1</v>
      </c>
      <c r="L318" s="51">
        <v>456.48099999999994</v>
      </c>
      <c r="M318" s="51">
        <v>561.47162999999989</v>
      </c>
      <c r="N318" s="51">
        <v>456.48099999999994</v>
      </c>
    </row>
    <row r="319" spans="1:14" s="30" customFormat="1" ht="51">
      <c r="A319" s="9"/>
      <c r="B319" s="55" t="s">
        <v>630</v>
      </c>
      <c r="C319" s="72" t="s">
        <v>631</v>
      </c>
      <c r="D319" s="48" t="s">
        <v>1215</v>
      </c>
      <c r="E319" s="50" t="s">
        <v>633</v>
      </c>
      <c r="F319" s="50">
        <v>25</v>
      </c>
      <c r="G319" s="50" t="s">
        <v>1216</v>
      </c>
      <c r="H319" s="50"/>
      <c r="I319" s="50"/>
      <c r="J319" s="50"/>
      <c r="K319" s="60">
        <v>1</v>
      </c>
      <c r="L319" s="51">
        <v>154.85</v>
      </c>
      <c r="M319" s="51">
        <v>190.46549999999999</v>
      </c>
      <c r="N319" s="51">
        <v>154.85</v>
      </c>
    </row>
    <row r="320" spans="1:14" s="30" customFormat="1" ht="89.25">
      <c r="A320" s="9"/>
      <c r="B320" s="55" t="s">
        <v>950</v>
      </c>
      <c r="C320" s="72" t="s">
        <v>1272</v>
      </c>
      <c r="D320" s="48" t="s">
        <v>1273</v>
      </c>
      <c r="E320" s="50" t="s">
        <v>633</v>
      </c>
      <c r="F320" s="50">
        <v>5</v>
      </c>
      <c r="G320" s="64" t="s">
        <v>1274</v>
      </c>
      <c r="H320" s="50"/>
      <c r="I320" s="50"/>
      <c r="J320" s="50"/>
      <c r="K320" s="60">
        <v>2</v>
      </c>
      <c r="L320" s="51">
        <v>174.74</v>
      </c>
      <c r="M320" s="51">
        <v>214.93020000000001</v>
      </c>
      <c r="N320" s="51">
        <v>349.48</v>
      </c>
    </row>
    <row r="321" spans="1:14" s="30" customFormat="1" ht="89.25">
      <c r="A321" s="9"/>
      <c r="B321" s="55" t="s">
        <v>950</v>
      </c>
      <c r="C321" s="72" t="s">
        <v>1272</v>
      </c>
      <c r="D321" s="55" t="s">
        <v>1333</v>
      </c>
      <c r="E321" s="72" t="s">
        <v>633</v>
      </c>
      <c r="F321" s="72">
        <v>5</v>
      </c>
      <c r="G321" s="72" t="s">
        <v>1334</v>
      </c>
      <c r="H321" s="50"/>
      <c r="I321" s="50"/>
      <c r="J321" s="50"/>
      <c r="K321" s="60">
        <v>3</v>
      </c>
      <c r="L321" s="51">
        <v>92.56</v>
      </c>
      <c r="M321" s="51">
        <v>113.8488</v>
      </c>
      <c r="N321" s="51">
        <v>277.68</v>
      </c>
    </row>
    <row r="322" spans="1:14" s="30" customFormat="1" ht="89.25">
      <c r="A322" s="9"/>
      <c r="B322" s="72" t="s">
        <v>950</v>
      </c>
      <c r="C322" s="72" t="s">
        <v>1272</v>
      </c>
      <c r="D322" s="72" t="s">
        <v>1273</v>
      </c>
      <c r="E322" s="72" t="s">
        <v>633</v>
      </c>
      <c r="F322" s="72">
        <v>5</v>
      </c>
      <c r="G322" s="72" t="s">
        <v>1274</v>
      </c>
      <c r="H322" s="50"/>
      <c r="I322" s="50"/>
      <c r="J322" s="50"/>
      <c r="K322" s="50">
        <v>1</v>
      </c>
      <c r="L322" s="50">
        <v>174.74</v>
      </c>
      <c r="M322" s="50">
        <v>214.93020000000001</v>
      </c>
      <c r="N322" s="50">
        <v>174.74</v>
      </c>
    </row>
    <row r="323" spans="1:14" s="30" customFormat="1" ht="38.25">
      <c r="A323" s="9"/>
      <c r="B323" s="48" t="s">
        <v>1350</v>
      </c>
      <c r="C323" s="72" t="s">
        <v>1351</v>
      </c>
      <c r="D323" s="48" t="s">
        <v>1352</v>
      </c>
      <c r="E323" s="50" t="s">
        <v>633</v>
      </c>
      <c r="F323" s="50">
        <v>10</v>
      </c>
      <c r="G323" s="50" t="s">
        <v>1353</v>
      </c>
      <c r="H323" s="50"/>
      <c r="I323" s="50"/>
      <c r="J323" s="50"/>
      <c r="K323" s="60">
        <v>1</v>
      </c>
      <c r="L323" s="51">
        <v>75.27</v>
      </c>
      <c r="M323" s="51">
        <v>92.582099999999997</v>
      </c>
      <c r="N323" s="51">
        <v>75.27</v>
      </c>
    </row>
    <row r="324" spans="1:14" s="30" customFormat="1" ht="29.25" customHeight="1">
      <c r="A324" s="9" t="s">
        <v>655</v>
      </c>
      <c r="B324" s="178" t="s">
        <v>656</v>
      </c>
      <c r="C324" s="183" t="s">
        <v>657</v>
      </c>
      <c r="D324" s="35" t="s">
        <v>658</v>
      </c>
      <c r="E324" s="11" t="s">
        <v>16</v>
      </c>
      <c r="F324" s="9">
        <v>10</v>
      </c>
      <c r="G324" s="9" t="s">
        <v>659</v>
      </c>
      <c r="H324" s="10">
        <v>3</v>
      </c>
      <c r="I324" s="12">
        <v>14.04</v>
      </c>
      <c r="J324" s="28">
        <v>1</v>
      </c>
      <c r="K324" s="57">
        <v>2</v>
      </c>
      <c r="L324" s="12">
        <v>16.145999999999997</v>
      </c>
      <c r="M324" s="29">
        <f t="shared" si="4"/>
        <v>19.859579999999998</v>
      </c>
      <c r="N324" s="28">
        <f t="shared" si="5"/>
        <v>32.291999999999994</v>
      </c>
    </row>
    <row r="325" spans="1:14" s="30" customFormat="1" ht="29.25" customHeight="1">
      <c r="A325" s="9" t="s">
        <v>660</v>
      </c>
      <c r="B325" s="178"/>
      <c r="C325" s="184"/>
      <c r="D325" s="35" t="s">
        <v>661</v>
      </c>
      <c r="E325" s="11" t="s">
        <v>16</v>
      </c>
      <c r="F325" s="9">
        <v>10</v>
      </c>
      <c r="G325" s="9" t="s">
        <v>662</v>
      </c>
      <c r="H325" s="10">
        <v>3</v>
      </c>
      <c r="I325" s="12">
        <v>15.3</v>
      </c>
      <c r="J325" s="28">
        <v>1</v>
      </c>
      <c r="K325" s="57">
        <v>2</v>
      </c>
      <c r="L325" s="12">
        <v>17.594999999999999</v>
      </c>
      <c r="M325" s="29">
        <f t="shared" si="4"/>
        <v>21.641849999999998</v>
      </c>
      <c r="N325" s="28">
        <f t="shared" si="5"/>
        <v>35.19</v>
      </c>
    </row>
    <row r="326" spans="1:14" s="30" customFormat="1" ht="28.5" customHeight="1">
      <c r="A326" s="9" t="s">
        <v>663</v>
      </c>
      <c r="B326" s="13" t="s">
        <v>656</v>
      </c>
      <c r="C326" s="36" t="s">
        <v>657</v>
      </c>
      <c r="D326" s="35" t="s">
        <v>664</v>
      </c>
      <c r="E326" s="11" t="s">
        <v>16</v>
      </c>
      <c r="F326" s="9">
        <v>10</v>
      </c>
      <c r="G326" s="47" t="s">
        <v>665</v>
      </c>
      <c r="H326" s="10">
        <v>3</v>
      </c>
      <c r="I326" s="12">
        <v>20.81</v>
      </c>
      <c r="J326" s="28">
        <v>2</v>
      </c>
      <c r="K326" s="57">
        <v>3</v>
      </c>
      <c r="L326" s="12">
        <v>23.931499999999996</v>
      </c>
      <c r="M326" s="29">
        <f t="shared" si="4"/>
        <v>29.435744999999994</v>
      </c>
      <c r="N326" s="28">
        <f t="shared" si="5"/>
        <v>71.794499999999985</v>
      </c>
    </row>
    <row r="327" spans="1:14" ht="31.5" customHeight="1">
      <c r="A327" s="50"/>
      <c r="B327" s="35" t="s">
        <v>1063</v>
      </c>
      <c r="C327" s="35" t="s">
        <v>1064</v>
      </c>
      <c r="D327" s="35" t="s">
        <v>1065</v>
      </c>
      <c r="E327" s="50" t="s">
        <v>16</v>
      </c>
      <c r="F327" s="50">
        <v>10</v>
      </c>
      <c r="G327" s="50" t="s">
        <v>1066</v>
      </c>
      <c r="H327" s="50"/>
      <c r="I327" s="50"/>
      <c r="J327" s="50"/>
      <c r="K327" s="60">
        <v>1</v>
      </c>
      <c r="L327" s="51">
        <v>16.149999999999999</v>
      </c>
      <c r="M327" s="51">
        <f t="shared" si="4"/>
        <v>19.8645</v>
      </c>
      <c r="N327" s="51">
        <f t="shared" si="5"/>
        <v>16.149999999999999</v>
      </c>
    </row>
    <row r="328" spans="1:14" ht="49.5" customHeight="1">
      <c r="A328" s="50"/>
      <c r="B328" s="55" t="s">
        <v>667</v>
      </c>
      <c r="C328" s="72" t="s">
        <v>668</v>
      </c>
      <c r="D328" s="48" t="s">
        <v>1372</v>
      </c>
      <c r="E328" s="50" t="s">
        <v>16</v>
      </c>
      <c r="F328" s="50">
        <v>1</v>
      </c>
      <c r="G328" s="50" t="s">
        <v>1373</v>
      </c>
      <c r="H328" s="50"/>
      <c r="I328" s="50"/>
      <c r="J328" s="50"/>
      <c r="K328" s="60">
        <v>2</v>
      </c>
      <c r="L328" s="51">
        <v>4.3239999999999998</v>
      </c>
      <c r="M328" s="51">
        <f t="shared" si="4"/>
        <v>5.3185199999999995</v>
      </c>
      <c r="N328" s="51">
        <f t="shared" si="5"/>
        <v>8.6479999999999997</v>
      </c>
    </row>
    <row r="329" spans="1:14" ht="56.25" customHeight="1">
      <c r="A329" s="50"/>
      <c r="B329" s="55" t="s">
        <v>667</v>
      </c>
      <c r="C329" s="72" t="s">
        <v>668</v>
      </c>
      <c r="D329" s="48" t="s">
        <v>1374</v>
      </c>
      <c r="E329" s="50" t="s">
        <v>16</v>
      </c>
      <c r="F329" s="50">
        <v>1</v>
      </c>
      <c r="G329" s="50" t="s">
        <v>1375</v>
      </c>
      <c r="H329" s="50"/>
      <c r="I329" s="50"/>
      <c r="J329" s="50"/>
      <c r="K329" s="60">
        <v>2</v>
      </c>
      <c r="L329" s="51">
        <v>4.6114999999999995</v>
      </c>
      <c r="M329" s="51">
        <f t="shared" si="4"/>
        <v>5.6721449999999995</v>
      </c>
      <c r="N329" s="51">
        <f t="shared" si="5"/>
        <v>9.222999999999999</v>
      </c>
    </row>
    <row r="330" spans="1:14" s="30" customFormat="1" ht="31.5" customHeight="1">
      <c r="A330" s="9" t="s">
        <v>666</v>
      </c>
      <c r="B330" s="178" t="s">
        <v>667</v>
      </c>
      <c r="C330" s="183" t="s">
        <v>668</v>
      </c>
      <c r="D330" s="35" t="s">
        <v>669</v>
      </c>
      <c r="E330" s="11" t="s">
        <v>16</v>
      </c>
      <c r="F330" s="9">
        <v>1</v>
      </c>
      <c r="G330" s="47" t="s">
        <v>670</v>
      </c>
      <c r="H330" s="10">
        <v>10</v>
      </c>
      <c r="I330" s="12">
        <v>4.26</v>
      </c>
      <c r="J330" s="28">
        <v>2</v>
      </c>
      <c r="K330" s="57">
        <v>6</v>
      </c>
      <c r="L330" s="12">
        <v>4.8989999999999991</v>
      </c>
      <c r="M330" s="29">
        <f t="shared" si="4"/>
        <v>6.0257699999999987</v>
      </c>
      <c r="N330" s="28">
        <f t="shared" si="5"/>
        <v>29.393999999999995</v>
      </c>
    </row>
    <row r="331" spans="1:14" s="30" customFormat="1" ht="31.5" customHeight="1">
      <c r="A331" s="9" t="s">
        <v>671</v>
      </c>
      <c r="B331" s="178"/>
      <c r="C331" s="186"/>
      <c r="D331" s="35" t="s">
        <v>672</v>
      </c>
      <c r="E331" s="11" t="s">
        <v>16</v>
      </c>
      <c r="F331" s="9">
        <v>1</v>
      </c>
      <c r="G331" s="47" t="s">
        <v>673</v>
      </c>
      <c r="H331" s="10">
        <v>10</v>
      </c>
      <c r="I331" s="12">
        <v>5.77</v>
      </c>
      <c r="J331" s="28">
        <v>2</v>
      </c>
      <c r="K331" s="57">
        <v>6</v>
      </c>
      <c r="L331" s="12">
        <v>6.6354999999999986</v>
      </c>
      <c r="M331" s="29">
        <f t="shared" si="4"/>
        <v>8.1616649999999975</v>
      </c>
      <c r="N331" s="28">
        <f t="shared" si="5"/>
        <v>39.812999999999988</v>
      </c>
    </row>
    <row r="332" spans="1:14" s="30" customFormat="1" ht="31.5" customHeight="1">
      <c r="A332" s="9" t="s">
        <v>674</v>
      </c>
      <c r="B332" s="178"/>
      <c r="C332" s="186"/>
      <c r="D332" s="35" t="s">
        <v>675</v>
      </c>
      <c r="E332" s="11" t="s">
        <v>16</v>
      </c>
      <c r="F332" s="9">
        <v>1</v>
      </c>
      <c r="G332" s="47" t="s">
        <v>676</v>
      </c>
      <c r="H332" s="10">
        <v>3</v>
      </c>
      <c r="I332" s="12">
        <v>6.02</v>
      </c>
      <c r="J332" s="28">
        <v>2</v>
      </c>
      <c r="K332" s="57">
        <v>6</v>
      </c>
      <c r="L332" s="12">
        <v>6.9229999999999992</v>
      </c>
      <c r="M332" s="29">
        <f t="shared" si="4"/>
        <v>8.5152899999999985</v>
      </c>
      <c r="N332" s="28">
        <f t="shared" si="5"/>
        <v>41.537999999999997</v>
      </c>
    </row>
    <row r="333" spans="1:14" s="30" customFormat="1" ht="31.5" customHeight="1">
      <c r="A333" s="9" t="s">
        <v>677</v>
      </c>
      <c r="B333" s="178"/>
      <c r="C333" s="186"/>
      <c r="D333" s="35" t="s">
        <v>678</v>
      </c>
      <c r="E333" s="11" t="s">
        <v>16</v>
      </c>
      <c r="F333" s="9">
        <v>1</v>
      </c>
      <c r="G333" s="47" t="s">
        <v>679</v>
      </c>
      <c r="H333" s="10">
        <v>3</v>
      </c>
      <c r="I333" s="12">
        <v>7.02</v>
      </c>
      <c r="J333" s="28">
        <v>2</v>
      </c>
      <c r="K333" s="57">
        <v>6</v>
      </c>
      <c r="L333" s="12">
        <v>8.0729999999999986</v>
      </c>
      <c r="M333" s="29">
        <f t="shared" si="4"/>
        <v>9.9297899999999988</v>
      </c>
      <c r="N333" s="28">
        <f t="shared" si="5"/>
        <v>48.437999999999988</v>
      </c>
    </row>
    <row r="334" spans="1:14" s="30" customFormat="1" ht="31.5" customHeight="1">
      <c r="A334" s="9" t="s">
        <v>680</v>
      </c>
      <c r="B334" s="178"/>
      <c r="C334" s="186"/>
      <c r="D334" s="35" t="s">
        <v>681</v>
      </c>
      <c r="E334" s="11" t="s">
        <v>16</v>
      </c>
      <c r="F334" s="9">
        <v>1</v>
      </c>
      <c r="G334" s="47" t="s">
        <v>682</v>
      </c>
      <c r="H334" s="10">
        <v>3</v>
      </c>
      <c r="I334" s="12">
        <v>9.7799999999999994</v>
      </c>
      <c r="J334" s="28">
        <v>2</v>
      </c>
      <c r="K334" s="57">
        <v>6</v>
      </c>
      <c r="L334" s="12">
        <v>11.246999999999998</v>
      </c>
      <c r="M334" s="29">
        <f t="shared" si="4"/>
        <v>13.833809999999998</v>
      </c>
      <c r="N334" s="28">
        <f t="shared" si="5"/>
        <v>67.481999999999985</v>
      </c>
    </row>
    <row r="335" spans="1:14" s="30" customFormat="1" ht="31.5" customHeight="1">
      <c r="A335" s="9" t="s">
        <v>683</v>
      </c>
      <c r="B335" s="178"/>
      <c r="C335" s="184"/>
      <c r="D335" s="35" t="s">
        <v>684</v>
      </c>
      <c r="E335" s="11" t="s">
        <v>16</v>
      </c>
      <c r="F335" s="9">
        <v>1</v>
      </c>
      <c r="G335" s="47" t="s">
        <v>685</v>
      </c>
      <c r="H335" s="10">
        <v>3</v>
      </c>
      <c r="I335" s="12">
        <v>11.28</v>
      </c>
      <c r="J335" s="28">
        <v>2</v>
      </c>
      <c r="K335" s="57">
        <v>6</v>
      </c>
      <c r="L335" s="12">
        <v>12.971999999999998</v>
      </c>
      <c r="M335" s="29">
        <f t="shared" si="4"/>
        <v>15.955559999999997</v>
      </c>
      <c r="N335" s="28">
        <f t="shared" si="5"/>
        <v>77.831999999999994</v>
      </c>
    </row>
    <row r="336" spans="1:14" ht="26.25" customHeight="1">
      <c r="A336" s="14">
        <v>9</v>
      </c>
      <c r="B336" s="185" t="s">
        <v>686</v>
      </c>
      <c r="C336" s="185"/>
      <c r="D336" s="185"/>
      <c r="E336" s="15"/>
      <c r="F336" s="8"/>
      <c r="G336" s="8"/>
      <c r="H336" s="22"/>
      <c r="I336" s="16"/>
      <c r="J336" s="16"/>
      <c r="K336" s="34"/>
      <c r="L336" s="16"/>
      <c r="M336" s="16"/>
      <c r="N336" s="16"/>
    </row>
    <row r="337" spans="1:14" ht="38.25">
      <c r="A337" s="50"/>
      <c r="B337" s="35" t="s">
        <v>1093</v>
      </c>
      <c r="C337" s="35" t="s">
        <v>1094</v>
      </c>
      <c r="D337" s="55" t="s">
        <v>1095</v>
      </c>
      <c r="E337" s="50" t="s">
        <v>16</v>
      </c>
      <c r="F337" s="50">
        <v>500</v>
      </c>
      <c r="G337" s="50" t="s">
        <v>1096</v>
      </c>
      <c r="H337" s="50"/>
      <c r="I337" s="50"/>
      <c r="J337" s="50"/>
      <c r="K337" s="60">
        <v>1</v>
      </c>
      <c r="L337" s="51">
        <v>42.88</v>
      </c>
      <c r="M337" s="51">
        <f>L337*1.23</f>
        <v>52.742400000000004</v>
      </c>
      <c r="N337" s="51">
        <f>L337*K337</f>
        <v>42.88</v>
      </c>
    </row>
    <row r="338" spans="1:14" s="30" customFormat="1" ht="25.5" customHeight="1">
      <c r="A338" s="9" t="s">
        <v>687</v>
      </c>
      <c r="B338" s="178" t="s">
        <v>688</v>
      </c>
      <c r="C338" s="183" t="s">
        <v>689</v>
      </c>
      <c r="D338" s="35" t="s">
        <v>690</v>
      </c>
      <c r="E338" s="11" t="s">
        <v>16</v>
      </c>
      <c r="F338" s="9">
        <v>100</v>
      </c>
      <c r="G338" s="47" t="s">
        <v>691</v>
      </c>
      <c r="H338" s="10">
        <v>60</v>
      </c>
      <c r="I338" s="12">
        <v>17.55</v>
      </c>
      <c r="J338" s="28">
        <v>38</v>
      </c>
      <c r="K338" s="57">
        <v>42</v>
      </c>
      <c r="L338" s="12">
        <v>20.182500000000001</v>
      </c>
      <c r="M338" s="29">
        <f t="shared" si="4"/>
        <v>24.824475</v>
      </c>
      <c r="N338" s="28">
        <f t="shared" si="5"/>
        <v>847.66500000000008</v>
      </c>
    </row>
    <row r="339" spans="1:14" s="30" customFormat="1" ht="25.5" customHeight="1">
      <c r="A339" s="9" t="s">
        <v>692</v>
      </c>
      <c r="B339" s="178"/>
      <c r="C339" s="186"/>
      <c r="D339" s="35" t="s">
        <v>693</v>
      </c>
      <c r="E339" s="11" t="s">
        <v>16</v>
      </c>
      <c r="F339" s="9">
        <v>100</v>
      </c>
      <c r="G339" s="47" t="s">
        <v>694</v>
      </c>
      <c r="H339" s="10">
        <v>60</v>
      </c>
      <c r="I339" s="12">
        <v>17.55</v>
      </c>
      <c r="J339" s="28">
        <v>78</v>
      </c>
      <c r="K339" s="57">
        <v>122</v>
      </c>
      <c r="L339" s="12">
        <v>20.182500000000001</v>
      </c>
      <c r="M339" s="29">
        <f t="shared" si="4"/>
        <v>24.824475</v>
      </c>
      <c r="N339" s="28">
        <f t="shared" si="5"/>
        <v>2462.2650000000003</v>
      </c>
    </row>
    <row r="340" spans="1:14" s="30" customFormat="1" ht="25.5" customHeight="1">
      <c r="A340" s="9" t="s">
        <v>695</v>
      </c>
      <c r="B340" s="178"/>
      <c r="C340" s="186"/>
      <c r="D340" s="35" t="s">
        <v>696</v>
      </c>
      <c r="E340" s="11" t="s">
        <v>16</v>
      </c>
      <c r="F340" s="9">
        <v>100</v>
      </c>
      <c r="G340" s="47" t="s">
        <v>697</v>
      </c>
      <c r="H340" s="10">
        <v>60</v>
      </c>
      <c r="I340" s="12">
        <v>17.55</v>
      </c>
      <c r="J340" s="28">
        <v>35</v>
      </c>
      <c r="K340" s="57">
        <v>52</v>
      </c>
      <c r="L340" s="12">
        <v>20.182500000000001</v>
      </c>
      <c r="M340" s="29">
        <f t="shared" si="4"/>
        <v>24.824475</v>
      </c>
      <c r="N340" s="28">
        <f t="shared" si="5"/>
        <v>1049.49</v>
      </c>
    </row>
    <row r="341" spans="1:14" s="30" customFormat="1" ht="25.5" customHeight="1">
      <c r="A341" s="9" t="s">
        <v>698</v>
      </c>
      <c r="B341" s="178"/>
      <c r="C341" s="184"/>
      <c r="D341" s="35" t="s">
        <v>699</v>
      </c>
      <c r="E341" s="11" t="s">
        <v>16</v>
      </c>
      <c r="F341" s="9">
        <v>90</v>
      </c>
      <c r="G341" s="47" t="s">
        <v>700</v>
      </c>
      <c r="H341" s="10">
        <v>20</v>
      </c>
      <c r="I341" s="12">
        <v>20.059999999999999</v>
      </c>
      <c r="J341" s="28">
        <v>19</v>
      </c>
      <c r="K341" s="57">
        <v>30</v>
      </c>
      <c r="L341" s="12">
        <v>23.068999999999996</v>
      </c>
      <c r="M341" s="29">
        <f t="shared" ref="M341:M433" si="6">L341*1.23</f>
        <v>28.374869999999994</v>
      </c>
      <c r="N341" s="28">
        <f t="shared" si="5"/>
        <v>692.06999999999982</v>
      </c>
    </row>
    <row r="342" spans="1:14" s="30" customFormat="1" ht="25.5" customHeight="1">
      <c r="A342" s="9" t="s">
        <v>701</v>
      </c>
      <c r="B342" s="178" t="s">
        <v>702</v>
      </c>
      <c r="C342" s="183" t="s">
        <v>703</v>
      </c>
      <c r="D342" s="35" t="s">
        <v>690</v>
      </c>
      <c r="E342" s="11" t="s">
        <v>16</v>
      </c>
      <c r="F342" s="9">
        <v>100</v>
      </c>
      <c r="G342" s="47" t="s">
        <v>704</v>
      </c>
      <c r="H342" s="10">
        <v>20</v>
      </c>
      <c r="I342" s="12">
        <v>24.82</v>
      </c>
      <c r="J342" s="28">
        <v>16</v>
      </c>
      <c r="K342" s="57">
        <v>22</v>
      </c>
      <c r="L342" s="12">
        <v>28.542999999999999</v>
      </c>
      <c r="M342" s="29">
        <f t="shared" si="6"/>
        <v>35.107889999999998</v>
      </c>
      <c r="N342" s="28">
        <f t="shared" si="5"/>
        <v>627.94600000000003</v>
      </c>
    </row>
    <row r="343" spans="1:14" s="30" customFormat="1" ht="25.5" customHeight="1">
      <c r="A343" s="9" t="s">
        <v>705</v>
      </c>
      <c r="B343" s="178"/>
      <c r="C343" s="186"/>
      <c r="D343" s="35" t="s">
        <v>693</v>
      </c>
      <c r="E343" s="11" t="s">
        <v>16</v>
      </c>
      <c r="F343" s="9">
        <v>100</v>
      </c>
      <c r="G343" s="47" t="s">
        <v>706</v>
      </c>
      <c r="H343" s="10">
        <v>60</v>
      </c>
      <c r="I343" s="12">
        <v>24.82</v>
      </c>
      <c r="J343" s="28">
        <v>48</v>
      </c>
      <c r="K343" s="57">
        <v>85</v>
      </c>
      <c r="L343" s="12">
        <v>28.542999999999999</v>
      </c>
      <c r="M343" s="29">
        <f t="shared" si="6"/>
        <v>35.107889999999998</v>
      </c>
      <c r="N343" s="28">
        <f t="shared" si="5"/>
        <v>2426.1549999999997</v>
      </c>
    </row>
    <row r="344" spans="1:14" s="30" customFormat="1" ht="25.5" customHeight="1">
      <c r="A344" s="9" t="s">
        <v>707</v>
      </c>
      <c r="B344" s="178"/>
      <c r="C344" s="186"/>
      <c r="D344" s="35" t="s">
        <v>696</v>
      </c>
      <c r="E344" s="11" t="s">
        <v>16</v>
      </c>
      <c r="F344" s="9">
        <v>100</v>
      </c>
      <c r="G344" s="47" t="s">
        <v>708</v>
      </c>
      <c r="H344" s="10">
        <v>20</v>
      </c>
      <c r="I344" s="12">
        <v>24.82</v>
      </c>
      <c r="J344" s="28">
        <v>14</v>
      </c>
      <c r="K344" s="57">
        <v>24</v>
      </c>
      <c r="L344" s="12">
        <v>28.542999999999999</v>
      </c>
      <c r="M344" s="29">
        <f t="shared" si="6"/>
        <v>35.107889999999998</v>
      </c>
      <c r="N344" s="28">
        <f t="shared" ref="N344:N445" si="7">L344*K344</f>
        <v>685.03199999999993</v>
      </c>
    </row>
    <row r="345" spans="1:14" s="30" customFormat="1" ht="25.5" customHeight="1">
      <c r="A345" s="9" t="s">
        <v>709</v>
      </c>
      <c r="B345" s="178"/>
      <c r="C345" s="184"/>
      <c r="D345" s="35" t="s">
        <v>699</v>
      </c>
      <c r="E345" s="11" t="s">
        <v>16</v>
      </c>
      <c r="F345" s="9">
        <v>90</v>
      </c>
      <c r="G345" s="47" t="s">
        <v>710</v>
      </c>
      <c r="H345" s="10">
        <v>10</v>
      </c>
      <c r="I345" s="12">
        <v>33.85</v>
      </c>
      <c r="J345" s="28">
        <v>5</v>
      </c>
      <c r="K345" s="57">
        <v>10</v>
      </c>
      <c r="L345" s="12">
        <v>38.927500000000002</v>
      </c>
      <c r="M345" s="29">
        <f t="shared" si="6"/>
        <v>47.880825000000002</v>
      </c>
      <c r="N345" s="28">
        <f t="shared" si="7"/>
        <v>389.27500000000003</v>
      </c>
    </row>
    <row r="346" spans="1:14" s="30" customFormat="1" ht="51">
      <c r="A346" s="9" t="s">
        <v>711</v>
      </c>
      <c r="B346" s="13" t="s">
        <v>702</v>
      </c>
      <c r="C346" s="36" t="s">
        <v>712</v>
      </c>
      <c r="D346" s="35" t="s">
        <v>713</v>
      </c>
      <c r="E346" s="11" t="s">
        <v>714</v>
      </c>
      <c r="F346" s="9">
        <v>1</v>
      </c>
      <c r="G346" s="9" t="s">
        <v>715</v>
      </c>
      <c r="H346" s="10">
        <v>2</v>
      </c>
      <c r="I346" s="12">
        <v>26.83</v>
      </c>
      <c r="J346" s="28">
        <v>1</v>
      </c>
      <c r="K346" s="57">
        <v>2</v>
      </c>
      <c r="L346" s="12">
        <v>30.854499999999994</v>
      </c>
      <c r="M346" s="29">
        <f t="shared" si="6"/>
        <v>37.95103499999999</v>
      </c>
      <c r="N346" s="28">
        <f t="shared" si="7"/>
        <v>61.708999999999989</v>
      </c>
    </row>
    <row r="347" spans="1:14" s="26" customFormat="1" ht="51">
      <c r="A347" s="9" t="s">
        <v>716</v>
      </c>
      <c r="B347" s="13" t="s">
        <v>702</v>
      </c>
      <c r="C347" s="36" t="s">
        <v>712</v>
      </c>
      <c r="D347" s="35" t="s">
        <v>717</v>
      </c>
      <c r="E347" s="11" t="s">
        <v>714</v>
      </c>
      <c r="F347" s="9">
        <v>1</v>
      </c>
      <c r="G347" s="9" t="s">
        <v>718</v>
      </c>
      <c r="H347" s="10">
        <v>2</v>
      </c>
      <c r="I347" s="12">
        <v>26.83</v>
      </c>
      <c r="J347" s="28">
        <v>0</v>
      </c>
      <c r="K347" s="57">
        <v>2</v>
      </c>
      <c r="L347" s="27">
        <v>30.854499999999994</v>
      </c>
      <c r="M347" s="25">
        <f t="shared" si="6"/>
        <v>37.95103499999999</v>
      </c>
      <c r="N347" s="28">
        <f t="shared" si="7"/>
        <v>61.708999999999989</v>
      </c>
    </row>
    <row r="348" spans="1:14" ht="191.25">
      <c r="A348" s="50"/>
      <c r="B348" s="35" t="s">
        <v>702</v>
      </c>
      <c r="C348" s="35" t="s">
        <v>1105</v>
      </c>
      <c r="D348" s="55" t="s">
        <v>1106</v>
      </c>
      <c r="E348" s="50" t="s">
        <v>16</v>
      </c>
      <c r="F348" s="50">
        <v>100</v>
      </c>
      <c r="G348" s="64" t="s">
        <v>1107</v>
      </c>
      <c r="H348" s="50"/>
      <c r="I348" s="50"/>
      <c r="J348" s="50"/>
      <c r="K348" s="60">
        <v>10</v>
      </c>
      <c r="L348" s="51">
        <v>28.54</v>
      </c>
      <c r="M348" s="51">
        <f t="shared" si="6"/>
        <v>35.104199999999999</v>
      </c>
      <c r="N348" s="51">
        <f t="shared" si="7"/>
        <v>285.39999999999998</v>
      </c>
    </row>
    <row r="349" spans="1:14" s="26" customFormat="1" ht="102">
      <c r="A349" s="9"/>
      <c r="B349" s="55" t="s">
        <v>1376</v>
      </c>
      <c r="C349" s="72" t="s">
        <v>1377</v>
      </c>
      <c r="D349" s="48" t="s">
        <v>1378</v>
      </c>
      <c r="E349" s="50" t="s">
        <v>16</v>
      </c>
      <c r="F349" s="50">
        <v>100</v>
      </c>
      <c r="G349" s="50" t="s">
        <v>1379</v>
      </c>
      <c r="H349" s="50"/>
      <c r="I349" s="50"/>
      <c r="J349" s="50"/>
      <c r="K349" s="60">
        <v>2</v>
      </c>
      <c r="L349" s="51">
        <v>28.54</v>
      </c>
      <c r="M349" s="51">
        <f t="shared" si="6"/>
        <v>35.104199999999999</v>
      </c>
      <c r="N349" s="51">
        <f t="shared" si="7"/>
        <v>57.08</v>
      </c>
    </row>
    <row r="350" spans="1:14" s="26" customFormat="1" ht="102">
      <c r="A350" s="9"/>
      <c r="B350" s="55" t="s">
        <v>1376</v>
      </c>
      <c r="C350" s="72" t="s">
        <v>1377</v>
      </c>
      <c r="D350" s="48" t="s">
        <v>1380</v>
      </c>
      <c r="E350" s="50" t="s">
        <v>16</v>
      </c>
      <c r="F350" s="50">
        <v>100</v>
      </c>
      <c r="G350" s="64" t="s">
        <v>1381</v>
      </c>
      <c r="H350" s="50"/>
      <c r="I350" s="50"/>
      <c r="J350" s="50"/>
      <c r="K350" s="60">
        <v>4</v>
      </c>
      <c r="L350" s="51">
        <v>28.54</v>
      </c>
      <c r="M350" s="51">
        <f t="shared" si="6"/>
        <v>35.104199999999999</v>
      </c>
      <c r="N350" s="51">
        <f t="shared" si="7"/>
        <v>114.16</v>
      </c>
    </row>
    <row r="351" spans="1:14" s="26" customFormat="1" ht="76.5">
      <c r="A351" s="9" t="s">
        <v>719</v>
      </c>
      <c r="B351" s="13" t="s">
        <v>720</v>
      </c>
      <c r="C351" s="36" t="s">
        <v>721</v>
      </c>
      <c r="D351" s="35" t="s">
        <v>690</v>
      </c>
      <c r="E351" s="11" t="s">
        <v>16</v>
      </c>
      <c r="F351" s="9">
        <v>100</v>
      </c>
      <c r="G351" s="9" t="s">
        <v>722</v>
      </c>
      <c r="H351" s="10">
        <v>5</v>
      </c>
      <c r="I351" s="12">
        <v>11.28</v>
      </c>
      <c r="J351" s="28">
        <v>0</v>
      </c>
      <c r="K351" s="57">
        <v>2</v>
      </c>
      <c r="L351" s="27">
        <v>12.971999999999998</v>
      </c>
      <c r="M351" s="25">
        <f t="shared" si="6"/>
        <v>15.955559999999997</v>
      </c>
      <c r="N351" s="28">
        <f t="shared" si="7"/>
        <v>25.943999999999996</v>
      </c>
    </row>
    <row r="352" spans="1:14" s="30" customFormat="1" ht="76.5">
      <c r="A352" s="9" t="s">
        <v>723</v>
      </c>
      <c r="B352" s="13" t="s">
        <v>720</v>
      </c>
      <c r="C352" s="36" t="s">
        <v>721</v>
      </c>
      <c r="D352" s="35" t="s">
        <v>693</v>
      </c>
      <c r="E352" s="11" t="s">
        <v>16</v>
      </c>
      <c r="F352" s="9">
        <v>100</v>
      </c>
      <c r="G352" s="9" t="s">
        <v>724</v>
      </c>
      <c r="H352" s="10">
        <v>5</v>
      </c>
      <c r="I352" s="12">
        <v>10.28</v>
      </c>
      <c r="J352" s="28">
        <v>4</v>
      </c>
      <c r="K352" s="57">
        <v>5</v>
      </c>
      <c r="L352" s="12">
        <v>11.821999999999999</v>
      </c>
      <c r="M352" s="29">
        <f t="shared" si="6"/>
        <v>14.541059999999998</v>
      </c>
      <c r="N352" s="28">
        <f t="shared" si="7"/>
        <v>59.11</v>
      </c>
    </row>
    <row r="353" spans="1:14" s="26" customFormat="1" ht="76.5">
      <c r="A353" s="9" t="s">
        <v>725</v>
      </c>
      <c r="B353" s="13" t="s">
        <v>720</v>
      </c>
      <c r="C353" s="36" t="s">
        <v>721</v>
      </c>
      <c r="D353" s="35" t="s">
        <v>696</v>
      </c>
      <c r="E353" s="11" t="s">
        <v>16</v>
      </c>
      <c r="F353" s="9">
        <v>100</v>
      </c>
      <c r="G353" s="9" t="s">
        <v>726</v>
      </c>
      <c r="H353" s="10">
        <v>5</v>
      </c>
      <c r="I353" s="12">
        <v>11.28</v>
      </c>
      <c r="J353" s="28">
        <v>0</v>
      </c>
      <c r="K353" s="57">
        <v>2</v>
      </c>
      <c r="L353" s="27">
        <v>12.971999999999998</v>
      </c>
      <c r="M353" s="25">
        <f t="shared" si="6"/>
        <v>15.955559999999997</v>
      </c>
      <c r="N353" s="28">
        <f t="shared" si="7"/>
        <v>25.943999999999996</v>
      </c>
    </row>
    <row r="354" spans="1:14" s="26" customFormat="1" ht="102">
      <c r="A354" s="9" t="s">
        <v>727</v>
      </c>
      <c r="B354" s="13" t="s">
        <v>728</v>
      </c>
      <c r="C354" s="36" t="s">
        <v>729</v>
      </c>
      <c r="D354" s="17" t="s">
        <v>730</v>
      </c>
      <c r="E354" s="11" t="s">
        <v>714</v>
      </c>
      <c r="F354" s="9">
        <v>1</v>
      </c>
      <c r="G354" s="9" t="s">
        <v>731</v>
      </c>
      <c r="H354" s="10">
        <v>3</v>
      </c>
      <c r="I354" s="12">
        <v>84.5</v>
      </c>
      <c r="J354" s="28">
        <v>0</v>
      </c>
      <c r="K354" s="57">
        <v>2</v>
      </c>
      <c r="L354" s="27">
        <v>97.174999999999997</v>
      </c>
      <c r="M354" s="25">
        <f t="shared" si="6"/>
        <v>119.52525</v>
      </c>
      <c r="N354" s="28">
        <f t="shared" si="7"/>
        <v>194.35</v>
      </c>
    </row>
    <row r="355" spans="1:14" s="30" customFormat="1" ht="102">
      <c r="A355" s="9" t="s">
        <v>732</v>
      </c>
      <c r="B355" s="13" t="s">
        <v>728</v>
      </c>
      <c r="C355" s="36" t="s">
        <v>729</v>
      </c>
      <c r="D355" s="35" t="s">
        <v>733</v>
      </c>
      <c r="E355" s="11" t="s">
        <v>714</v>
      </c>
      <c r="F355" s="9">
        <v>1</v>
      </c>
      <c r="G355" s="47" t="s">
        <v>734</v>
      </c>
      <c r="H355" s="10">
        <v>3</v>
      </c>
      <c r="I355" s="12">
        <v>82</v>
      </c>
      <c r="J355" s="28">
        <v>1</v>
      </c>
      <c r="K355" s="57">
        <v>3</v>
      </c>
      <c r="L355" s="12">
        <v>94.3</v>
      </c>
      <c r="M355" s="29">
        <f t="shared" si="6"/>
        <v>115.98899999999999</v>
      </c>
      <c r="N355" s="28">
        <f t="shared" si="7"/>
        <v>282.89999999999998</v>
      </c>
    </row>
    <row r="356" spans="1:14" s="30" customFormat="1" ht="102">
      <c r="A356" s="9" t="s">
        <v>735</v>
      </c>
      <c r="B356" s="13" t="s">
        <v>728</v>
      </c>
      <c r="C356" s="36" t="s">
        <v>729</v>
      </c>
      <c r="D356" s="35" t="s">
        <v>736</v>
      </c>
      <c r="E356" s="11" t="s">
        <v>714</v>
      </c>
      <c r="F356" s="9">
        <v>1</v>
      </c>
      <c r="G356" s="47" t="s">
        <v>737</v>
      </c>
      <c r="H356" s="10">
        <v>3</v>
      </c>
      <c r="I356" s="12">
        <v>82</v>
      </c>
      <c r="J356" s="28">
        <v>1</v>
      </c>
      <c r="K356" s="57">
        <v>3</v>
      </c>
      <c r="L356" s="12">
        <v>94.3</v>
      </c>
      <c r="M356" s="29">
        <f t="shared" si="6"/>
        <v>115.98899999999999</v>
      </c>
      <c r="N356" s="28">
        <f t="shared" si="7"/>
        <v>282.89999999999998</v>
      </c>
    </row>
    <row r="357" spans="1:14" s="26" customFormat="1" ht="30.75" customHeight="1">
      <c r="A357" s="9" t="s">
        <v>738</v>
      </c>
      <c r="B357" s="178" t="s">
        <v>739</v>
      </c>
      <c r="C357" s="183" t="s">
        <v>740</v>
      </c>
      <c r="D357" s="35" t="s">
        <v>730</v>
      </c>
      <c r="E357" s="11" t="s">
        <v>714</v>
      </c>
      <c r="F357" s="9">
        <v>1</v>
      </c>
      <c r="G357" s="9" t="s">
        <v>741</v>
      </c>
      <c r="H357" s="10">
        <v>3</v>
      </c>
      <c r="I357" s="12">
        <v>36.61</v>
      </c>
      <c r="J357" s="28">
        <v>0</v>
      </c>
      <c r="K357" s="57">
        <v>2</v>
      </c>
      <c r="L357" s="27">
        <v>42.101499999999994</v>
      </c>
      <c r="M357" s="25">
        <f t="shared" si="6"/>
        <v>51.78484499999999</v>
      </c>
      <c r="N357" s="28">
        <f t="shared" si="7"/>
        <v>84.202999999999989</v>
      </c>
    </row>
    <row r="358" spans="1:14" s="30" customFormat="1" ht="30.75" customHeight="1">
      <c r="A358" s="9" t="s">
        <v>742</v>
      </c>
      <c r="B358" s="178"/>
      <c r="C358" s="186"/>
      <c r="D358" s="35" t="s">
        <v>733</v>
      </c>
      <c r="E358" s="11" t="s">
        <v>714</v>
      </c>
      <c r="F358" s="9">
        <v>1</v>
      </c>
      <c r="G358" s="9" t="s">
        <v>743</v>
      </c>
      <c r="H358" s="10">
        <v>3</v>
      </c>
      <c r="I358" s="12">
        <v>36.61</v>
      </c>
      <c r="J358" s="28">
        <v>2</v>
      </c>
      <c r="K358" s="57">
        <v>2</v>
      </c>
      <c r="L358" s="12">
        <v>42.101499999999994</v>
      </c>
      <c r="M358" s="29">
        <f t="shared" si="6"/>
        <v>51.78484499999999</v>
      </c>
      <c r="N358" s="28">
        <f t="shared" si="7"/>
        <v>84.202999999999989</v>
      </c>
    </row>
    <row r="359" spans="1:14" s="30" customFormat="1" ht="30.75" customHeight="1">
      <c r="A359" s="9" t="s">
        <v>744</v>
      </c>
      <c r="B359" s="178"/>
      <c r="C359" s="184"/>
      <c r="D359" s="35" t="s">
        <v>736</v>
      </c>
      <c r="E359" s="11" t="s">
        <v>714</v>
      </c>
      <c r="F359" s="9">
        <v>1</v>
      </c>
      <c r="G359" s="9" t="s">
        <v>745</v>
      </c>
      <c r="H359" s="10">
        <v>3</v>
      </c>
      <c r="I359" s="12">
        <v>36.61</v>
      </c>
      <c r="J359" s="28">
        <v>1</v>
      </c>
      <c r="K359" s="57">
        <v>1</v>
      </c>
      <c r="L359" s="12">
        <v>42.101499999999994</v>
      </c>
      <c r="M359" s="29">
        <f t="shared" si="6"/>
        <v>51.78484499999999</v>
      </c>
      <c r="N359" s="28">
        <f t="shared" si="7"/>
        <v>42.101499999999994</v>
      </c>
    </row>
    <row r="360" spans="1:14" s="26" customFormat="1" ht="48.75" customHeight="1">
      <c r="A360" s="9" t="s">
        <v>746</v>
      </c>
      <c r="B360" s="178" t="s">
        <v>747</v>
      </c>
      <c r="C360" s="183" t="s">
        <v>748</v>
      </c>
      <c r="D360" s="35" t="s">
        <v>749</v>
      </c>
      <c r="E360" s="11" t="s">
        <v>714</v>
      </c>
      <c r="F360" s="9">
        <v>1</v>
      </c>
      <c r="G360" s="9" t="s">
        <v>750</v>
      </c>
      <c r="H360" s="10">
        <v>3</v>
      </c>
      <c r="I360" s="12">
        <v>155.97</v>
      </c>
      <c r="J360" s="28">
        <v>0</v>
      </c>
      <c r="K360" s="57">
        <v>2</v>
      </c>
      <c r="L360" s="27">
        <v>179.3655</v>
      </c>
      <c r="M360" s="25">
        <f t="shared" si="6"/>
        <v>220.61956499999999</v>
      </c>
      <c r="N360" s="28">
        <f t="shared" si="7"/>
        <v>358.73099999999999</v>
      </c>
    </row>
    <row r="361" spans="1:14" s="30" customFormat="1" ht="48.75" customHeight="1">
      <c r="A361" s="9" t="s">
        <v>751</v>
      </c>
      <c r="B361" s="178"/>
      <c r="C361" s="186"/>
      <c r="D361" s="35" t="s">
        <v>733</v>
      </c>
      <c r="E361" s="11" t="s">
        <v>714</v>
      </c>
      <c r="F361" s="9">
        <v>1</v>
      </c>
      <c r="G361" s="47" t="s">
        <v>752</v>
      </c>
      <c r="H361" s="10">
        <v>3</v>
      </c>
      <c r="I361" s="12">
        <v>155.97</v>
      </c>
      <c r="J361" s="28">
        <v>1</v>
      </c>
      <c r="K361" s="57">
        <v>3</v>
      </c>
      <c r="L361" s="12">
        <v>179.3655</v>
      </c>
      <c r="M361" s="29">
        <f t="shared" si="6"/>
        <v>220.61956499999999</v>
      </c>
      <c r="N361" s="28">
        <f t="shared" si="7"/>
        <v>538.09649999999999</v>
      </c>
    </row>
    <row r="362" spans="1:14" s="30" customFormat="1" ht="48.75" customHeight="1">
      <c r="A362" s="9" t="s">
        <v>753</v>
      </c>
      <c r="B362" s="178"/>
      <c r="C362" s="184"/>
      <c r="D362" s="35" t="s">
        <v>736</v>
      </c>
      <c r="E362" s="11" t="s">
        <v>714</v>
      </c>
      <c r="F362" s="9">
        <v>1</v>
      </c>
      <c r="G362" s="9" t="s">
        <v>754</v>
      </c>
      <c r="H362" s="10">
        <v>3</v>
      </c>
      <c r="I362" s="12">
        <v>155.97</v>
      </c>
      <c r="J362" s="28">
        <v>1</v>
      </c>
      <c r="K362" s="57">
        <v>1</v>
      </c>
      <c r="L362" s="12">
        <v>179.3655</v>
      </c>
      <c r="M362" s="29">
        <f t="shared" si="6"/>
        <v>220.61956499999999</v>
      </c>
      <c r="N362" s="28">
        <f t="shared" si="7"/>
        <v>179.3655</v>
      </c>
    </row>
    <row r="363" spans="1:14" s="30" customFormat="1" ht="41.25" customHeight="1">
      <c r="A363" s="9" t="s">
        <v>755</v>
      </c>
      <c r="B363" s="35" t="s">
        <v>756</v>
      </c>
      <c r="C363" s="178" t="s">
        <v>757</v>
      </c>
      <c r="D363" s="178"/>
      <c r="E363" s="11" t="s">
        <v>16</v>
      </c>
      <c r="F363" s="9">
        <v>1</v>
      </c>
      <c r="G363" s="9" t="s">
        <v>758</v>
      </c>
      <c r="H363" s="10">
        <v>3</v>
      </c>
      <c r="I363" s="12">
        <v>28.84</v>
      </c>
      <c r="J363" s="28">
        <v>1</v>
      </c>
      <c r="K363" s="57">
        <v>3</v>
      </c>
      <c r="L363" s="12">
        <v>33.165999999999997</v>
      </c>
      <c r="M363" s="29">
        <f t="shared" si="6"/>
        <v>40.794179999999997</v>
      </c>
      <c r="N363" s="28">
        <f t="shared" si="7"/>
        <v>99.49799999999999</v>
      </c>
    </row>
    <row r="364" spans="1:14" s="30" customFormat="1" ht="43.5" customHeight="1">
      <c r="A364" s="9" t="s">
        <v>759</v>
      </c>
      <c r="B364" s="37" t="s">
        <v>756</v>
      </c>
      <c r="C364" s="178" t="s">
        <v>760</v>
      </c>
      <c r="D364" s="178"/>
      <c r="E364" s="11" t="s">
        <v>16</v>
      </c>
      <c r="F364" s="9">
        <v>1</v>
      </c>
      <c r="G364" s="47" t="s">
        <v>761</v>
      </c>
      <c r="H364" s="10">
        <v>10</v>
      </c>
      <c r="I364" s="12">
        <v>34.35</v>
      </c>
      <c r="J364" s="28">
        <v>3</v>
      </c>
      <c r="K364" s="57">
        <v>7</v>
      </c>
      <c r="L364" s="12">
        <v>39.502499999999998</v>
      </c>
      <c r="M364" s="29">
        <f t="shared" si="6"/>
        <v>48.588074999999996</v>
      </c>
      <c r="N364" s="28">
        <f t="shared" si="7"/>
        <v>276.51749999999998</v>
      </c>
    </row>
    <row r="365" spans="1:14" s="30" customFormat="1" ht="56.25" customHeight="1">
      <c r="A365" s="9" t="s">
        <v>762</v>
      </c>
      <c r="B365" s="37" t="s">
        <v>756</v>
      </c>
      <c r="C365" s="181" t="s">
        <v>763</v>
      </c>
      <c r="D365" s="181"/>
      <c r="E365" s="11" t="s">
        <v>16</v>
      </c>
      <c r="F365" s="9">
        <v>1</v>
      </c>
      <c r="G365" s="47" t="s">
        <v>764</v>
      </c>
      <c r="H365" s="10">
        <v>5</v>
      </c>
      <c r="I365" s="12">
        <v>58.42</v>
      </c>
      <c r="J365" s="28">
        <v>5</v>
      </c>
      <c r="K365" s="57">
        <v>8</v>
      </c>
      <c r="L365" s="12">
        <v>67.182999999999993</v>
      </c>
      <c r="M365" s="29">
        <f t="shared" si="6"/>
        <v>82.635089999999991</v>
      </c>
      <c r="N365" s="28">
        <f t="shared" si="7"/>
        <v>537.46399999999994</v>
      </c>
    </row>
    <row r="366" spans="1:14" s="30" customFormat="1" ht="56.25" customHeight="1">
      <c r="A366" s="9"/>
      <c r="B366" s="35" t="s">
        <v>756</v>
      </c>
      <c r="C366" s="35" t="s">
        <v>1121</v>
      </c>
      <c r="D366" s="55"/>
      <c r="E366" s="50" t="s">
        <v>16</v>
      </c>
      <c r="F366" s="50">
        <v>1</v>
      </c>
      <c r="G366" s="64" t="s">
        <v>1122</v>
      </c>
      <c r="H366" s="50"/>
      <c r="I366" s="50"/>
      <c r="J366" s="50"/>
      <c r="K366" s="60">
        <v>4</v>
      </c>
      <c r="L366" s="51">
        <v>57.672499999999992</v>
      </c>
      <c r="M366" s="51">
        <v>70.937174999999996</v>
      </c>
      <c r="N366" s="51">
        <v>230.68999999999997</v>
      </c>
    </row>
    <row r="367" spans="1:14" s="30" customFormat="1" ht="56.25" customHeight="1">
      <c r="A367" s="9"/>
      <c r="B367" s="55" t="s">
        <v>756</v>
      </c>
      <c r="C367" s="72" t="s">
        <v>1382</v>
      </c>
      <c r="D367" s="48"/>
      <c r="E367" s="50" t="s">
        <v>16</v>
      </c>
      <c r="F367" s="50">
        <v>1</v>
      </c>
      <c r="G367" s="50" t="s">
        <v>1383</v>
      </c>
      <c r="H367" s="50"/>
      <c r="I367" s="50"/>
      <c r="J367" s="50"/>
      <c r="K367" s="60">
        <v>2</v>
      </c>
      <c r="L367" s="51">
        <v>35.75</v>
      </c>
      <c r="M367" s="51">
        <v>43.972499999999997</v>
      </c>
      <c r="N367" s="51">
        <v>71.5</v>
      </c>
    </row>
    <row r="368" spans="1:14" s="30" customFormat="1" ht="56.25" customHeight="1">
      <c r="A368" s="9"/>
      <c r="B368" s="48" t="s">
        <v>958</v>
      </c>
      <c r="C368" s="52" t="s">
        <v>959</v>
      </c>
      <c r="D368" s="52" t="s">
        <v>960</v>
      </c>
      <c r="E368" s="50" t="s">
        <v>16</v>
      </c>
      <c r="F368" s="50">
        <v>1</v>
      </c>
      <c r="G368" s="50" t="s">
        <v>961</v>
      </c>
      <c r="H368" s="50"/>
      <c r="I368" s="50"/>
      <c r="J368" s="50"/>
      <c r="K368" s="60">
        <v>1</v>
      </c>
      <c r="L368" s="51">
        <v>215.41</v>
      </c>
      <c r="M368" s="53">
        <v>264.95429999999999</v>
      </c>
      <c r="N368" s="54">
        <v>215.41</v>
      </c>
    </row>
    <row r="369" spans="1:14" s="30" customFormat="1" ht="56.25" customHeight="1">
      <c r="A369" s="9"/>
      <c r="B369" s="55" t="s">
        <v>958</v>
      </c>
      <c r="C369" s="72" t="s">
        <v>1428</v>
      </c>
      <c r="D369" s="48"/>
      <c r="E369" s="50" t="s">
        <v>16</v>
      </c>
      <c r="F369" s="50">
        <v>1</v>
      </c>
      <c r="G369" s="50" t="s">
        <v>1429</v>
      </c>
      <c r="H369" s="50"/>
      <c r="I369" s="50"/>
      <c r="J369" s="50"/>
      <c r="K369" s="60">
        <v>1</v>
      </c>
      <c r="L369" s="51">
        <v>128.03</v>
      </c>
      <c r="M369" s="51">
        <v>157.4769</v>
      </c>
      <c r="N369" s="51">
        <v>128.03</v>
      </c>
    </row>
    <row r="370" spans="1:14" s="30" customFormat="1" ht="76.5">
      <c r="A370" s="9" t="s">
        <v>765</v>
      </c>
      <c r="B370" s="36" t="s">
        <v>766</v>
      </c>
      <c r="C370" s="36" t="s">
        <v>767</v>
      </c>
      <c r="D370" s="35" t="s">
        <v>768</v>
      </c>
      <c r="E370" s="11" t="s">
        <v>16</v>
      </c>
      <c r="F370" s="9">
        <v>20</v>
      </c>
      <c r="G370" s="9" t="s">
        <v>769</v>
      </c>
      <c r="H370" s="10">
        <v>2</v>
      </c>
      <c r="I370" s="12">
        <v>178.28</v>
      </c>
      <c r="J370" s="28">
        <v>1</v>
      </c>
      <c r="K370" s="57">
        <v>2</v>
      </c>
      <c r="L370" s="12">
        <v>205.02199999999999</v>
      </c>
      <c r="M370" s="29">
        <f t="shared" si="6"/>
        <v>252.17705999999998</v>
      </c>
      <c r="N370" s="28">
        <f t="shared" si="7"/>
        <v>410.04399999999998</v>
      </c>
    </row>
    <row r="371" spans="1:14" s="30" customFormat="1" ht="51">
      <c r="A371" s="9"/>
      <c r="B371" s="36" t="s">
        <v>962</v>
      </c>
      <c r="C371" s="36" t="s">
        <v>963</v>
      </c>
      <c r="D371" s="35" t="s">
        <v>964</v>
      </c>
      <c r="E371" s="11" t="s">
        <v>16</v>
      </c>
      <c r="F371" s="9">
        <v>1</v>
      </c>
      <c r="G371" s="9" t="s">
        <v>965</v>
      </c>
      <c r="H371" s="9"/>
      <c r="I371" s="12"/>
      <c r="J371" s="28"/>
      <c r="K371" s="28">
        <v>3</v>
      </c>
      <c r="L371" s="12">
        <v>363.42</v>
      </c>
      <c r="M371" s="29">
        <v>447.00659999999999</v>
      </c>
      <c r="N371" s="28">
        <v>1090.26</v>
      </c>
    </row>
    <row r="372" spans="1:14" ht="31.5" customHeight="1">
      <c r="A372" s="14">
        <v>10</v>
      </c>
      <c r="B372" s="185" t="s">
        <v>770</v>
      </c>
      <c r="C372" s="185"/>
      <c r="D372" s="185"/>
      <c r="E372" s="15"/>
      <c r="F372" s="8"/>
      <c r="G372" s="8"/>
      <c r="H372" s="22"/>
      <c r="I372" s="16"/>
      <c r="J372" s="16"/>
      <c r="K372" s="34"/>
      <c r="L372" s="16"/>
      <c r="M372" s="16"/>
      <c r="N372" s="16"/>
    </row>
    <row r="373" spans="1:14" s="30" customFormat="1" ht="77.25" customHeight="1">
      <c r="A373" s="9" t="s">
        <v>771</v>
      </c>
      <c r="B373" s="35" t="s">
        <v>772</v>
      </c>
      <c r="C373" s="178" t="s">
        <v>773</v>
      </c>
      <c r="D373" s="178"/>
      <c r="E373" s="11" t="s">
        <v>774</v>
      </c>
      <c r="F373" s="9">
        <v>50</v>
      </c>
      <c r="G373" s="47" t="s">
        <v>775</v>
      </c>
      <c r="H373" s="10">
        <v>2</v>
      </c>
      <c r="I373" s="12">
        <v>310.93</v>
      </c>
      <c r="J373" s="28">
        <v>7</v>
      </c>
      <c r="K373" s="57">
        <v>9</v>
      </c>
      <c r="L373" s="12">
        <v>357.56950000000001</v>
      </c>
      <c r="M373" s="29">
        <f t="shared" si="6"/>
        <v>439.81048499999997</v>
      </c>
      <c r="N373" s="28">
        <f t="shared" si="7"/>
        <v>3218.1255000000001</v>
      </c>
    </row>
    <row r="374" spans="1:14" s="30" customFormat="1" ht="72.75" customHeight="1">
      <c r="A374" s="9" t="s">
        <v>776</v>
      </c>
      <c r="B374" s="35" t="s">
        <v>777</v>
      </c>
      <c r="C374" s="178" t="s">
        <v>778</v>
      </c>
      <c r="D374" s="178"/>
      <c r="E374" s="11" t="s">
        <v>774</v>
      </c>
      <c r="F374" s="9">
        <v>100</v>
      </c>
      <c r="G374" s="47" t="s">
        <v>779</v>
      </c>
      <c r="H374" s="10">
        <v>2</v>
      </c>
      <c r="I374" s="12">
        <v>268.55</v>
      </c>
      <c r="J374" s="28">
        <v>1</v>
      </c>
      <c r="K374" s="57">
        <v>6</v>
      </c>
      <c r="L374" s="12">
        <v>308.83249999999998</v>
      </c>
      <c r="M374" s="29">
        <f t="shared" si="6"/>
        <v>379.86397499999998</v>
      </c>
      <c r="N374" s="28">
        <f t="shared" si="7"/>
        <v>1852.9949999999999</v>
      </c>
    </row>
    <row r="375" spans="1:14" s="30" customFormat="1" ht="61.5" customHeight="1">
      <c r="A375" s="9" t="s">
        <v>780</v>
      </c>
      <c r="B375" s="35" t="s">
        <v>781</v>
      </c>
      <c r="C375" s="178" t="s">
        <v>782</v>
      </c>
      <c r="D375" s="178"/>
      <c r="E375" s="11" t="s">
        <v>774</v>
      </c>
      <c r="F375" s="9">
        <v>25</v>
      </c>
      <c r="G375" s="9" t="s">
        <v>783</v>
      </c>
      <c r="H375" s="10">
        <v>2</v>
      </c>
      <c r="I375" s="12">
        <v>357.32</v>
      </c>
      <c r="J375" s="28">
        <v>2</v>
      </c>
      <c r="K375" s="57">
        <v>2</v>
      </c>
      <c r="L375" s="12">
        <v>410.91799999999995</v>
      </c>
      <c r="M375" s="29">
        <f t="shared" si="6"/>
        <v>505.4291399999999</v>
      </c>
      <c r="N375" s="28">
        <f t="shared" si="7"/>
        <v>821.8359999999999</v>
      </c>
    </row>
    <row r="376" spans="1:14" ht="63" customHeight="1">
      <c r="A376" s="9" t="s">
        <v>784</v>
      </c>
      <c r="B376" s="35" t="s">
        <v>785</v>
      </c>
      <c r="C376" s="178" t="s">
        <v>786</v>
      </c>
      <c r="D376" s="178"/>
      <c r="E376" s="11" t="s">
        <v>774</v>
      </c>
      <c r="F376" s="9">
        <v>25</v>
      </c>
      <c r="G376" s="47" t="s">
        <v>787</v>
      </c>
      <c r="H376" s="10">
        <v>2</v>
      </c>
      <c r="I376" s="12">
        <v>315.19</v>
      </c>
      <c r="J376" s="28">
        <v>6</v>
      </c>
      <c r="K376" s="57">
        <v>7</v>
      </c>
      <c r="L376" s="12">
        <v>362.46849999999995</v>
      </c>
      <c r="M376" s="23">
        <f t="shared" si="6"/>
        <v>445.83625499999994</v>
      </c>
      <c r="N376" s="28">
        <f t="shared" si="7"/>
        <v>2537.2794999999996</v>
      </c>
    </row>
    <row r="377" spans="1:14" ht="102">
      <c r="A377" s="9" t="s">
        <v>788</v>
      </c>
      <c r="B377" s="13" t="s">
        <v>789</v>
      </c>
      <c r="C377" s="36" t="s">
        <v>790</v>
      </c>
      <c r="D377" s="35" t="s">
        <v>791</v>
      </c>
      <c r="E377" s="11" t="s">
        <v>774</v>
      </c>
      <c r="F377" s="9">
        <v>35</v>
      </c>
      <c r="G377" s="9" t="s">
        <v>792</v>
      </c>
      <c r="H377" s="10">
        <v>3</v>
      </c>
      <c r="I377" s="12">
        <v>14.79</v>
      </c>
      <c r="J377" s="28">
        <v>2</v>
      </c>
      <c r="K377" s="57">
        <v>2</v>
      </c>
      <c r="L377" s="12">
        <v>17.008499999999998</v>
      </c>
      <c r="M377" s="23">
        <f t="shared" si="6"/>
        <v>20.920454999999997</v>
      </c>
      <c r="N377" s="28">
        <f t="shared" si="7"/>
        <v>34.016999999999996</v>
      </c>
    </row>
    <row r="378" spans="1:14" ht="102">
      <c r="A378" s="9" t="s">
        <v>793</v>
      </c>
      <c r="B378" s="13" t="s">
        <v>789</v>
      </c>
      <c r="C378" s="36" t="s">
        <v>790</v>
      </c>
      <c r="D378" s="35" t="s">
        <v>794</v>
      </c>
      <c r="E378" s="11" t="s">
        <v>774</v>
      </c>
      <c r="F378" s="9">
        <v>35</v>
      </c>
      <c r="G378" s="47" t="s">
        <v>795</v>
      </c>
      <c r="H378" s="10">
        <v>10</v>
      </c>
      <c r="I378" s="12">
        <v>15.8</v>
      </c>
      <c r="J378" s="28">
        <v>10</v>
      </c>
      <c r="K378" s="57">
        <v>33</v>
      </c>
      <c r="L378" s="12">
        <v>18.169999999999998</v>
      </c>
      <c r="M378" s="23">
        <f t="shared" si="6"/>
        <v>22.349099999999996</v>
      </c>
      <c r="N378" s="28">
        <f t="shared" si="7"/>
        <v>599.6099999999999</v>
      </c>
    </row>
    <row r="379" spans="1:14" ht="39" customHeight="1">
      <c r="A379" s="9" t="s">
        <v>796</v>
      </c>
      <c r="B379" s="35" t="s">
        <v>797</v>
      </c>
      <c r="C379" s="178" t="s">
        <v>798</v>
      </c>
      <c r="D379" s="178"/>
      <c r="E379" s="11" t="s">
        <v>774</v>
      </c>
      <c r="F379" s="9">
        <v>80</v>
      </c>
      <c r="G379" s="47" t="s">
        <v>799</v>
      </c>
      <c r="H379" s="10">
        <v>3</v>
      </c>
      <c r="I379" s="12">
        <v>72.22</v>
      </c>
      <c r="J379" s="28">
        <v>1</v>
      </c>
      <c r="K379" s="57">
        <v>6</v>
      </c>
      <c r="L379" s="12">
        <v>83.052999999999997</v>
      </c>
      <c r="M379" s="23">
        <f t="shared" si="6"/>
        <v>102.15518999999999</v>
      </c>
      <c r="N379" s="28">
        <f t="shared" si="7"/>
        <v>498.31799999999998</v>
      </c>
    </row>
    <row r="380" spans="1:14" ht="45.75" customHeight="1">
      <c r="A380" s="9"/>
      <c r="B380" s="35" t="s">
        <v>789</v>
      </c>
      <c r="C380" s="80" t="s">
        <v>1071</v>
      </c>
      <c r="D380" s="35" t="s">
        <v>1072</v>
      </c>
      <c r="E380" s="11" t="s">
        <v>1073</v>
      </c>
      <c r="F380" s="9">
        <v>1</v>
      </c>
      <c r="G380" s="47" t="s">
        <v>1074</v>
      </c>
      <c r="H380" s="10"/>
      <c r="I380" s="12"/>
      <c r="J380" s="28"/>
      <c r="K380" s="57">
        <v>1</v>
      </c>
      <c r="L380" s="12">
        <v>165.80699999999999</v>
      </c>
      <c r="M380" s="23">
        <v>203.94260999999997</v>
      </c>
      <c r="N380" s="28">
        <v>165.80699999999999</v>
      </c>
    </row>
    <row r="381" spans="1:14" ht="204">
      <c r="A381" s="9"/>
      <c r="B381" s="35" t="s">
        <v>1321</v>
      </c>
      <c r="C381" s="80" t="s">
        <v>1322</v>
      </c>
      <c r="D381" s="35"/>
      <c r="E381" s="11" t="s">
        <v>774</v>
      </c>
      <c r="F381" s="9" t="s">
        <v>1323</v>
      </c>
      <c r="G381" s="47" t="s">
        <v>1324</v>
      </c>
      <c r="H381" s="10"/>
      <c r="I381" s="12"/>
      <c r="J381" s="28"/>
      <c r="K381" s="57">
        <v>1</v>
      </c>
      <c r="L381" s="12">
        <v>676.36</v>
      </c>
      <c r="M381" s="23">
        <v>831.92280000000005</v>
      </c>
      <c r="N381" s="28">
        <v>676.36</v>
      </c>
    </row>
    <row r="382" spans="1:14" ht="45.75" customHeight="1">
      <c r="A382" s="9" t="s">
        <v>800</v>
      </c>
      <c r="B382" s="178" t="s">
        <v>801</v>
      </c>
      <c r="C382" s="183" t="s">
        <v>802</v>
      </c>
      <c r="D382" s="35" t="s">
        <v>803</v>
      </c>
      <c r="E382" s="11" t="s">
        <v>804</v>
      </c>
      <c r="F382" s="9">
        <v>1</v>
      </c>
      <c r="G382" s="47" t="s">
        <v>805</v>
      </c>
      <c r="H382" s="10">
        <v>3</v>
      </c>
      <c r="I382" s="12">
        <v>51.91</v>
      </c>
      <c r="J382" s="28">
        <v>1</v>
      </c>
      <c r="K382" s="57">
        <v>4</v>
      </c>
      <c r="L382" s="12">
        <v>59.696499999999993</v>
      </c>
      <c r="M382" s="23">
        <f t="shared" si="6"/>
        <v>73.426694999999995</v>
      </c>
      <c r="N382" s="28">
        <f t="shared" si="7"/>
        <v>238.78599999999997</v>
      </c>
    </row>
    <row r="383" spans="1:14" ht="45.75" customHeight="1">
      <c r="A383" s="9" t="s">
        <v>806</v>
      </c>
      <c r="B383" s="178"/>
      <c r="C383" s="184"/>
      <c r="D383" s="35" t="s">
        <v>807</v>
      </c>
      <c r="E383" s="11" t="s">
        <v>804</v>
      </c>
      <c r="F383" s="9">
        <v>5</v>
      </c>
      <c r="G383" s="47" t="s">
        <v>808</v>
      </c>
      <c r="H383" s="10">
        <v>3</v>
      </c>
      <c r="I383" s="12">
        <v>173.77</v>
      </c>
      <c r="J383" s="28">
        <v>2</v>
      </c>
      <c r="K383" s="57">
        <v>3</v>
      </c>
      <c r="L383" s="12">
        <v>199.8355</v>
      </c>
      <c r="M383" s="23">
        <f t="shared" si="6"/>
        <v>245.79766499999999</v>
      </c>
      <c r="N383" s="28">
        <f t="shared" si="7"/>
        <v>599.50649999999996</v>
      </c>
    </row>
    <row r="384" spans="1:14" ht="47.25" customHeight="1">
      <c r="A384" s="50"/>
      <c r="B384" s="55" t="s">
        <v>801</v>
      </c>
      <c r="C384" s="52" t="s">
        <v>1454</v>
      </c>
      <c r="D384" s="52"/>
      <c r="E384" s="50" t="s">
        <v>16</v>
      </c>
      <c r="F384" s="50">
        <v>6</v>
      </c>
      <c r="G384" s="50" t="s">
        <v>974</v>
      </c>
      <c r="H384" s="50"/>
      <c r="I384" s="50"/>
      <c r="J384" s="50"/>
      <c r="K384" s="60">
        <v>3</v>
      </c>
      <c r="L384" s="51">
        <v>77.23</v>
      </c>
      <c r="M384" s="53">
        <f t="shared" si="6"/>
        <v>94.992900000000006</v>
      </c>
      <c r="N384" s="54">
        <f t="shared" si="7"/>
        <v>231.69</v>
      </c>
    </row>
    <row r="385" spans="1:14" s="30" customFormat="1" ht="31.5" customHeight="1">
      <c r="A385" s="9" t="s">
        <v>809</v>
      </c>
      <c r="B385" s="13" t="s">
        <v>810</v>
      </c>
      <c r="C385" s="36" t="s">
        <v>811</v>
      </c>
      <c r="D385" s="35" t="s">
        <v>812</v>
      </c>
      <c r="E385" s="11" t="s">
        <v>16</v>
      </c>
      <c r="F385" s="9">
        <v>10</v>
      </c>
      <c r="G385" s="9" t="s">
        <v>813</v>
      </c>
      <c r="H385" s="10">
        <v>3</v>
      </c>
      <c r="I385" s="12">
        <v>51.4</v>
      </c>
      <c r="J385" s="28">
        <v>1</v>
      </c>
      <c r="K385" s="57">
        <v>2</v>
      </c>
      <c r="L385" s="12">
        <v>59.109999999999992</v>
      </c>
      <c r="M385" s="29">
        <f t="shared" si="6"/>
        <v>72.705299999999994</v>
      </c>
      <c r="N385" s="28">
        <f t="shared" si="7"/>
        <v>118.21999999999998</v>
      </c>
    </row>
    <row r="386" spans="1:14" ht="31.5" customHeight="1">
      <c r="A386" s="9" t="s">
        <v>814</v>
      </c>
      <c r="B386" s="13" t="s">
        <v>810</v>
      </c>
      <c r="C386" s="36" t="s">
        <v>811</v>
      </c>
      <c r="D386" s="35" t="s">
        <v>815</v>
      </c>
      <c r="E386" s="11" t="s">
        <v>16</v>
      </c>
      <c r="F386" s="9">
        <v>10</v>
      </c>
      <c r="G386" s="9" t="s">
        <v>816</v>
      </c>
      <c r="H386" s="10">
        <v>3</v>
      </c>
      <c r="I386" s="12">
        <v>34.85</v>
      </c>
      <c r="J386" s="28">
        <v>5</v>
      </c>
      <c r="K386" s="57">
        <v>3</v>
      </c>
      <c r="L386" s="12">
        <v>40.077500000000001</v>
      </c>
      <c r="M386" s="23">
        <f t="shared" si="6"/>
        <v>49.295324999999998</v>
      </c>
      <c r="N386" s="28">
        <f t="shared" si="7"/>
        <v>120.2325</v>
      </c>
    </row>
    <row r="387" spans="1:14" ht="31.5" customHeight="1">
      <c r="A387" s="9" t="s">
        <v>817</v>
      </c>
      <c r="B387" s="13" t="s">
        <v>810</v>
      </c>
      <c r="C387" s="36" t="s">
        <v>811</v>
      </c>
      <c r="D387" s="35" t="s">
        <v>818</v>
      </c>
      <c r="E387" s="11" t="s">
        <v>16</v>
      </c>
      <c r="F387" s="9">
        <v>10</v>
      </c>
      <c r="G387" s="47" t="s">
        <v>819</v>
      </c>
      <c r="H387" s="10">
        <v>3</v>
      </c>
      <c r="I387" s="12">
        <v>77.48</v>
      </c>
      <c r="J387" s="28">
        <v>1</v>
      </c>
      <c r="K387" s="57">
        <v>1</v>
      </c>
      <c r="L387" s="12">
        <v>89.102000000000004</v>
      </c>
      <c r="M387" s="23">
        <f t="shared" si="6"/>
        <v>109.59546</v>
      </c>
      <c r="N387" s="28">
        <f t="shared" si="7"/>
        <v>89.102000000000004</v>
      </c>
    </row>
    <row r="388" spans="1:14" ht="31.5" customHeight="1">
      <c r="A388" s="9" t="s">
        <v>820</v>
      </c>
      <c r="B388" s="13" t="s">
        <v>810</v>
      </c>
      <c r="C388" s="36" t="s">
        <v>811</v>
      </c>
      <c r="D388" s="35" t="s">
        <v>821</v>
      </c>
      <c r="E388" s="11" t="s">
        <v>16</v>
      </c>
      <c r="F388" s="9">
        <v>10</v>
      </c>
      <c r="G388" s="9" t="s">
        <v>822</v>
      </c>
      <c r="H388" s="10">
        <v>3</v>
      </c>
      <c r="I388" s="12">
        <v>42.88</v>
      </c>
      <c r="J388" s="28">
        <v>3</v>
      </c>
      <c r="K388" s="57">
        <v>3</v>
      </c>
      <c r="L388" s="12">
        <v>49.311999999999998</v>
      </c>
      <c r="M388" s="23">
        <f t="shared" si="6"/>
        <v>60.653759999999998</v>
      </c>
      <c r="N388" s="28">
        <f t="shared" si="7"/>
        <v>147.93599999999998</v>
      </c>
    </row>
    <row r="389" spans="1:14" ht="31.5" customHeight="1">
      <c r="A389" s="9" t="s">
        <v>823</v>
      </c>
      <c r="B389" s="13" t="s">
        <v>810</v>
      </c>
      <c r="C389" s="36" t="s">
        <v>811</v>
      </c>
      <c r="D389" s="35" t="s">
        <v>824</v>
      </c>
      <c r="E389" s="11" t="s">
        <v>16</v>
      </c>
      <c r="F389" s="9">
        <v>10</v>
      </c>
      <c r="G389" s="9" t="s">
        <v>825</v>
      </c>
      <c r="H389" s="10">
        <v>3</v>
      </c>
      <c r="I389" s="12">
        <v>37.36</v>
      </c>
      <c r="J389" s="28">
        <v>4</v>
      </c>
      <c r="K389" s="57">
        <v>3</v>
      </c>
      <c r="L389" s="12">
        <v>42.963999999999999</v>
      </c>
      <c r="M389" s="23">
        <f t="shared" si="6"/>
        <v>52.84572</v>
      </c>
      <c r="N389" s="28">
        <f t="shared" si="7"/>
        <v>128.892</v>
      </c>
    </row>
    <row r="390" spans="1:14" ht="32.25" customHeight="1">
      <c r="A390" s="9" t="s">
        <v>826</v>
      </c>
      <c r="B390" s="35" t="s">
        <v>810</v>
      </c>
      <c r="C390" s="178" t="s">
        <v>827</v>
      </c>
      <c r="D390" s="178"/>
      <c r="E390" s="11" t="s">
        <v>16</v>
      </c>
      <c r="F390" s="9">
        <v>80</v>
      </c>
      <c r="G390" s="47" t="s">
        <v>828</v>
      </c>
      <c r="H390" s="10">
        <v>3</v>
      </c>
      <c r="I390" s="12">
        <v>8.7799999999999994</v>
      </c>
      <c r="J390" s="28">
        <v>1</v>
      </c>
      <c r="K390" s="57">
        <v>6</v>
      </c>
      <c r="L390" s="12">
        <v>10.096999999999998</v>
      </c>
      <c r="M390" s="23">
        <f t="shared" si="6"/>
        <v>12.419309999999998</v>
      </c>
      <c r="N390" s="28">
        <f t="shared" si="7"/>
        <v>60.581999999999987</v>
      </c>
    </row>
    <row r="391" spans="1:14" ht="90" customHeight="1">
      <c r="A391" s="9" t="s">
        <v>829</v>
      </c>
      <c r="B391" s="178" t="s">
        <v>830</v>
      </c>
      <c r="C391" s="183" t="s">
        <v>831</v>
      </c>
      <c r="D391" s="35" t="s">
        <v>832</v>
      </c>
      <c r="E391" s="11" t="s">
        <v>16</v>
      </c>
      <c r="F391" s="9">
        <v>1</v>
      </c>
      <c r="G391" s="47" t="s">
        <v>833</v>
      </c>
      <c r="H391" s="10">
        <v>10</v>
      </c>
      <c r="I391" s="12">
        <v>91.52</v>
      </c>
      <c r="J391" s="28">
        <v>4</v>
      </c>
      <c r="K391" s="57">
        <v>14</v>
      </c>
      <c r="L391" s="12">
        <v>105.24799999999999</v>
      </c>
      <c r="M391" s="23">
        <f t="shared" si="6"/>
        <v>129.45504</v>
      </c>
      <c r="N391" s="28">
        <f t="shared" si="7"/>
        <v>1473.4719999999998</v>
      </c>
    </row>
    <row r="392" spans="1:14" ht="90" customHeight="1">
      <c r="A392" s="9" t="s">
        <v>834</v>
      </c>
      <c r="B392" s="178"/>
      <c r="C392" s="184"/>
      <c r="D392" s="35" t="s">
        <v>835</v>
      </c>
      <c r="E392" s="11" t="s">
        <v>16</v>
      </c>
      <c r="F392" s="9">
        <v>1</v>
      </c>
      <c r="G392" s="47" t="s">
        <v>836</v>
      </c>
      <c r="H392" s="10">
        <v>10</v>
      </c>
      <c r="I392" s="12">
        <v>110.08</v>
      </c>
      <c r="J392" s="28">
        <v>3</v>
      </c>
      <c r="K392" s="57">
        <v>8</v>
      </c>
      <c r="L392" s="12">
        <v>126.59199999999998</v>
      </c>
      <c r="M392" s="23">
        <f t="shared" si="6"/>
        <v>155.70815999999999</v>
      </c>
      <c r="N392" s="28">
        <f t="shared" si="7"/>
        <v>1012.7359999999999</v>
      </c>
    </row>
    <row r="393" spans="1:14" ht="90" customHeight="1">
      <c r="A393" s="9"/>
      <c r="B393" s="55" t="s">
        <v>1384</v>
      </c>
      <c r="C393" s="72" t="s">
        <v>1385</v>
      </c>
      <c r="D393" s="48"/>
      <c r="E393" s="50" t="s">
        <v>16</v>
      </c>
      <c r="F393" s="50">
        <v>6</v>
      </c>
      <c r="G393" s="50" t="s">
        <v>1386</v>
      </c>
      <c r="H393" s="50"/>
      <c r="I393" s="50"/>
      <c r="J393" s="50"/>
      <c r="K393" s="60">
        <v>3</v>
      </c>
      <c r="L393" s="51">
        <v>95.16</v>
      </c>
      <c r="M393" s="51">
        <v>117.04679999999999</v>
      </c>
      <c r="N393" s="51">
        <v>285.48</v>
      </c>
    </row>
    <row r="394" spans="1:14" ht="90" customHeight="1">
      <c r="A394" s="9"/>
      <c r="B394" s="55" t="s">
        <v>1387</v>
      </c>
      <c r="C394" s="72" t="s">
        <v>1388</v>
      </c>
      <c r="D394" s="55" t="s">
        <v>1389</v>
      </c>
      <c r="E394" s="50" t="s">
        <v>16</v>
      </c>
      <c r="F394" s="50">
        <v>25</v>
      </c>
      <c r="G394" s="64" t="s">
        <v>1390</v>
      </c>
      <c r="H394" s="50"/>
      <c r="I394" s="50"/>
      <c r="J394" s="50"/>
      <c r="K394" s="60">
        <v>2</v>
      </c>
      <c r="L394" s="51">
        <v>363.57</v>
      </c>
      <c r="M394" s="51">
        <v>447.19110000000001</v>
      </c>
      <c r="N394" s="51">
        <v>727.14</v>
      </c>
    </row>
    <row r="395" spans="1:14" ht="90" customHeight="1">
      <c r="A395" s="9"/>
      <c r="B395" s="55" t="s">
        <v>1387</v>
      </c>
      <c r="C395" s="72" t="s">
        <v>1442</v>
      </c>
      <c r="D395" s="72"/>
      <c r="E395" s="72" t="s">
        <v>16</v>
      </c>
      <c r="F395" s="72">
        <v>25</v>
      </c>
      <c r="G395" s="79" t="s">
        <v>1443</v>
      </c>
      <c r="H395" s="51"/>
      <c r="I395" s="51"/>
      <c r="J395" s="51"/>
      <c r="K395" s="76">
        <v>1</v>
      </c>
      <c r="L395" s="76">
        <v>371.13</v>
      </c>
      <c r="M395" s="76">
        <v>456.48989999999998</v>
      </c>
      <c r="N395" s="76">
        <v>371.13</v>
      </c>
    </row>
    <row r="396" spans="1:14" ht="51">
      <c r="A396" s="50"/>
      <c r="B396" s="55" t="s">
        <v>1175</v>
      </c>
      <c r="C396" s="72" t="s">
        <v>1176</v>
      </c>
      <c r="D396" s="48"/>
      <c r="E396" s="50" t="s">
        <v>16</v>
      </c>
      <c r="F396" s="50">
        <v>1</v>
      </c>
      <c r="G396" s="50" t="s">
        <v>1177</v>
      </c>
      <c r="H396" s="50"/>
      <c r="I396" s="50"/>
      <c r="J396" s="50"/>
      <c r="K396" s="60">
        <v>3</v>
      </c>
      <c r="L396" s="51">
        <v>291.94</v>
      </c>
      <c r="M396" s="51">
        <f>L396*1.23</f>
        <v>359.08620000000002</v>
      </c>
      <c r="N396" s="51">
        <f>L396*K396</f>
        <v>875.81999999999994</v>
      </c>
    </row>
    <row r="397" spans="1:14" ht="76.5">
      <c r="A397" s="50"/>
      <c r="B397" s="55" t="s">
        <v>1210</v>
      </c>
      <c r="C397" s="72" t="s">
        <v>1211</v>
      </c>
      <c r="D397" s="48"/>
      <c r="E397" s="50" t="s">
        <v>16</v>
      </c>
      <c r="F397" s="50">
        <v>1</v>
      </c>
      <c r="G397" s="50" t="s">
        <v>1212</v>
      </c>
      <c r="H397" s="50"/>
      <c r="I397" s="50"/>
      <c r="J397" s="50"/>
      <c r="K397" s="60">
        <v>1</v>
      </c>
      <c r="L397" s="51">
        <v>78.66</v>
      </c>
      <c r="M397" s="51">
        <f>L397*1.23</f>
        <v>96.751799999999989</v>
      </c>
      <c r="N397" s="51">
        <f>L397*K397</f>
        <v>78.66</v>
      </c>
    </row>
    <row r="398" spans="1:14" s="26" customFormat="1" ht="24.75" customHeight="1">
      <c r="A398" s="9" t="s">
        <v>837</v>
      </c>
      <c r="B398" s="13" t="s">
        <v>838</v>
      </c>
      <c r="C398" s="178" t="s">
        <v>839</v>
      </c>
      <c r="D398" s="178"/>
      <c r="E398" s="11" t="s">
        <v>16</v>
      </c>
      <c r="F398" s="9">
        <v>1</v>
      </c>
      <c r="G398" s="47" t="s">
        <v>840</v>
      </c>
      <c r="H398" s="10">
        <v>3</v>
      </c>
      <c r="I398" s="12">
        <v>35.36</v>
      </c>
      <c r="J398" s="28">
        <v>1</v>
      </c>
      <c r="K398" s="57">
        <v>3</v>
      </c>
      <c r="L398" s="27">
        <v>40.663999999999994</v>
      </c>
      <c r="M398" s="25">
        <f t="shared" si="6"/>
        <v>50.016719999999992</v>
      </c>
      <c r="N398" s="28">
        <f t="shared" si="7"/>
        <v>121.99199999999999</v>
      </c>
    </row>
    <row r="399" spans="1:14" s="30" customFormat="1" ht="51">
      <c r="A399" s="9" t="s">
        <v>841</v>
      </c>
      <c r="B399" s="13" t="s">
        <v>842</v>
      </c>
      <c r="C399" s="36" t="s">
        <v>843</v>
      </c>
      <c r="D399" s="35" t="s">
        <v>844</v>
      </c>
      <c r="E399" s="11" t="s">
        <v>16</v>
      </c>
      <c r="F399" s="9">
        <v>1</v>
      </c>
      <c r="G399" s="47" t="s">
        <v>845</v>
      </c>
      <c r="H399" s="10">
        <v>3</v>
      </c>
      <c r="I399" s="12">
        <v>172.77</v>
      </c>
      <c r="J399" s="28">
        <v>1</v>
      </c>
      <c r="K399" s="57">
        <v>4</v>
      </c>
      <c r="L399" s="12">
        <v>198.68549999999999</v>
      </c>
      <c r="M399" s="29">
        <f t="shared" si="6"/>
        <v>244.38316499999999</v>
      </c>
      <c r="N399" s="28">
        <f t="shared" si="7"/>
        <v>794.74199999999996</v>
      </c>
    </row>
    <row r="400" spans="1:14" ht="28.5" customHeight="1">
      <c r="A400" s="9" t="s">
        <v>846</v>
      </c>
      <c r="B400" s="35" t="s">
        <v>847</v>
      </c>
      <c r="C400" s="178" t="s">
        <v>848</v>
      </c>
      <c r="D400" s="178"/>
      <c r="E400" s="11" t="s">
        <v>16</v>
      </c>
      <c r="F400" s="9">
        <v>10</v>
      </c>
      <c r="G400" s="47" t="s">
        <v>849</v>
      </c>
      <c r="H400" s="10">
        <v>3</v>
      </c>
      <c r="I400" s="12">
        <v>25.83</v>
      </c>
      <c r="J400" s="28">
        <v>22</v>
      </c>
      <c r="K400" s="57">
        <v>32</v>
      </c>
      <c r="L400" s="12">
        <v>29.704499999999996</v>
      </c>
      <c r="M400" s="23">
        <f t="shared" si="6"/>
        <v>36.536534999999994</v>
      </c>
      <c r="N400" s="28">
        <f t="shared" si="7"/>
        <v>950.54399999999987</v>
      </c>
    </row>
    <row r="401" spans="1:14" ht="48" customHeight="1">
      <c r="A401" s="9"/>
      <c r="B401" s="35" t="s">
        <v>847</v>
      </c>
      <c r="C401" s="206" t="s">
        <v>1166</v>
      </c>
      <c r="D401" s="207"/>
      <c r="E401" s="11" t="s">
        <v>16</v>
      </c>
      <c r="F401" s="9">
        <v>100</v>
      </c>
      <c r="G401" s="47" t="s">
        <v>1167</v>
      </c>
      <c r="H401" s="10"/>
      <c r="I401" s="12"/>
      <c r="J401" s="28"/>
      <c r="K401" s="57">
        <v>5</v>
      </c>
      <c r="L401" s="12">
        <v>35.18</v>
      </c>
      <c r="M401" s="23">
        <v>43.2714</v>
      </c>
      <c r="N401" s="28">
        <v>175.9</v>
      </c>
    </row>
    <row r="402" spans="1:14" ht="44.25" customHeight="1">
      <c r="A402" s="9" t="s">
        <v>850</v>
      </c>
      <c r="B402" s="35" t="s">
        <v>851</v>
      </c>
      <c r="C402" s="178" t="s">
        <v>852</v>
      </c>
      <c r="D402" s="178"/>
      <c r="E402" s="11" t="s">
        <v>16</v>
      </c>
      <c r="F402" s="9">
        <v>1</v>
      </c>
      <c r="G402" s="47" t="s">
        <v>853</v>
      </c>
      <c r="H402" s="10">
        <v>10</v>
      </c>
      <c r="I402" s="12">
        <v>16.05</v>
      </c>
      <c r="J402" s="28">
        <v>15</v>
      </c>
      <c r="K402" s="57">
        <v>28</v>
      </c>
      <c r="L402" s="12">
        <v>18.4575</v>
      </c>
      <c r="M402" s="23">
        <f t="shared" si="6"/>
        <v>22.702724999999997</v>
      </c>
      <c r="N402" s="28">
        <f t="shared" si="7"/>
        <v>516.80999999999995</v>
      </c>
    </row>
    <row r="403" spans="1:14" ht="45" customHeight="1">
      <c r="A403" s="9" t="s">
        <v>854</v>
      </c>
      <c r="B403" s="35" t="s">
        <v>855</v>
      </c>
      <c r="C403" s="178" t="s">
        <v>856</v>
      </c>
      <c r="D403" s="178"/>
      <c r="E403" s="11" t="s">
        <v>16</v>
      </c>
      <c r="F403" s="9">
        <v>100</v>
      </c>
      <c r="G403" s="47" t="s">
        <v>857</v>
      </c>
      <c r="H403" s="10">
        <v>10</v>
      </c>
      <c r="I403" s="12">
        <v>32.85</v>
      </c>
      <c r="J403" s="28">
        <v>30</v>
      </c>
      <c r="K403" s="57">
        <v>37</v>
      </c>
      <c r="L403" s="12">
        <v>37.777499999999996</v>
      </c>
      <c r="M403" s="23">
        <f t="shared" si="6"/>
        <v>46.466324999999998</v>
      </c>
      <c r="N403" s="28">
        <f t="shared" si="7"/>
        <v>1397.7674999999999</v>
      </c>
    </row>
    <row r="404" spans="1:14" s="30" customFormat="1" ht="48.75" customHeight="1">
      <c r="A404" s="9" t="s">
        <v>858</v>
      </c>
      <c r="B404" s="35" t="s">
        <v>859</v>
      </c>
      <c r="C404" s="178" t="s">
        <v>860</v>
      </c>
      <c r="D404" s="178"/>
      <c r="E404" s="11" t="s">
        <v>16</v>
      </c>
      <c r="F404" s="9">
        <v>100</v>
      </c>
      <c r="G404" s="9" t="s">
        <v>861</v>
      </c>
      <c r="H404" s="10">
        <v>3</v>
      </c>
      <c r="I404" s="12">
        <v>40.869999999999997</v>
      </c>
      <c r="J404" s="28">
        <v>4</v>
      </c>
      <c r="K404" s="57">
        <v>5</v>
      </c>
      <c r="L404" s="12">
        <v>47.000499999999995</v>
      </c>
      <c r="M404" s="29">
        <f t="shared" si="6"/>
        <v>57.810614999999991</v>
      </c>
      <c r="N404" s="28">
        <f t="shared" si="7"/>
        <v>235.00249999999997</v>
      </c>
    </row>
    <row r="405" spans="1:14" s="30" customFormat="1" ht="47.25" customHeight="1">
      <c r="A405" s="9" t="s">
        <v>862</v>
      </c>
      <c r="B405" s="35" t="s">
        <v>863</v>
      </c>
      <c r="C405" s="178" t="s">
        <v>864</v>
      </c>
      <c r="D405" s="178"/>
      <c r="E405" s="11" t="s">
        <v>16</v>
      </c>
      <c r="F405" s="9">
        <v>100</v>
      </c>
      <c r="G405" s="9" t="s">
        <v>865</v>
      </c>
      <c r="H405" s="10">
        <v>3</v>
      </c>
      <c r="I405" s="12">
        <v>40.869999999999997</v>
      </c>
      <c r="J405" s="28">
        <v>4</v>
      </c>
      <c r="K405" s="57">
        <v>5</v>
      </c>
      <c r="L405" s="12">
        <v>47.000499999999995</v>
      </c>
      <c r="M405" s="29">
        <f t="shared" si="6"/>
        <v>57.810614999999991</v>
      </c>
      <c r="N405" s="28">
        <f t="shared" si="7"/>
        <v>235.00249999999997</v>
      </c>
    </row>
    <row r="406" spans="1:14" s="30" customFormat="1" ht="54.75" customHeight="1">
      <c r="A406" s="9" t="s">
        <v>866</v>
      </c>
      <c r="B406" s="35" t="s">
        <v>867</v>
      </c>
      <c r="C406" s="178" t="s">
        <v>868</v>
      </c>
      <c r="D406" s="178"/>
      <c r="E406" s="11" t="s">
        <v>869</v>
      </c>
      <c r="F406" s="9">
        <v>3</v>
      </c>
      <c r="G406" s="47" t="s">
        <v>870</v>
      </c>
      <c r="H406" s="10">
        <v>4</v>
      </c>
      <c r="I406" s="12">
        <v>8.7799999999999994</v>
      </c>
      <c r="J406" s="28">
        <v>2</v>
      </c>
      <c r="K406" s="57">
        <v>6</v>
      </c>
      <c r="L406" s="12">
        <v>10.096999999999998</v>
      </c>
      <c r="M406" s="29">
        <f t="shared" si="6"/>
        <v>12.419309999999998</v>
      </c>
      <c r="N406" s="28">
        <f t="shared" si="7"/>
        <v>60.581999999999987</v>
      </c>
    </row>
    <row r="407" spans="1:14" ht="76.5">
      <c r="A407" s="50"/>
      <c r="B407" s="55" t="s">
        <v>1010</v>
      </c>
      <c r="C407" s="63" t="s">
        <v>1011</v>
      </c>
      <c r="D407" s="55" t="s">
        <v>1012</v>
      </c>
      <c r="E407" s="50" t="s">
        <v>16</v>
      </c>
      <c r="F407" s="50">
        <v>1</v>
      </c>
      <c r="G407" s="50" t="s">
        <v>1013</v>
      </c>
      <c r="H407" s="50"/>
      <c r="I407" s="50"/>
      <c r="J407" s="50"/>
      <c r="K407" s="60">
        <v>1</v>
      </c>
      <c r="L407" s="51">
        <v>17.89</v>
      </c>
      <c r="M407" s="51">
        <f t="shared" si="6"/>
        <v>22.0047</v>
      </c>
      <c r="N407" s="51">
        <f t="shared" si="7"/>
        <v>17.89</v>
      </c>
    </row>
    <row r="408" spans="1:14" ht="114.75">
      <c r="A408" s="9" t="s">
        <v>871</v>
      </c>
      <c r="B408" s="13" t="s">
        <v>872</v>
      </c>
      <c r="C408" s="39" t="s">
        <v>873</v>
      </c>
      <c r="D408" s="37" t="s">
        <v>874</v>
      </c>
      <c r="E408" s="11" t="s">
        <v>16</v>
      </c>
      <c r="F408" s="9">
        <v>280</v>
      </c>
      <c r="G408" s="9" t="s">
        <v>875</v>
      </c>
      <c r="H408" s="10">
        <v>10</v>
      </c>
      <c r="I408" s="12">
        <v>16.55</v>
      </c>
      <c r="J408" s="28">
        <v>7</v>
      </c>
      <c r="K408" s="57">
        <v>8</v>
      </c>
      <c r="L408" s="12">
        <v>19.032499999999999</v>
      </c>
      <c r="M408" s="23">
        <f t="shared" si="6"/>
        <v>23.409974999999999</v>
      </c>
      <c r="N408" s="28">
        <f t="shared" si="7"/>
        <v>152.26</v>
      </c>
    </row>
    <row r="409" spans="1:14" ht="29.25" customHeight="1">
      <c r="A409" s="9" t="s">
        <v>876</v>
      </c>
      <c r="B409" s="38" t="s">
        <v>877</v>
      </c>
      <c r="C409" s="179" t="s">
        <v>878</v>
      </c>
      <c r="D409" s="179"/>
      <c r="E409" s="11" t="s">
        <v>16</v>
      </c>
      <c r="F409" s="9">
        <v>10</v>
      </c>
      <c r="G409" s="47" t="s">
        <v>879</v>
      </c>
      <c r="H409" s="10">
        <v>2</v>
      </c>
      <c r="I409" s="12">
        <v>81.739999999999995</v>
      </c>
      <c r="J409" s="28">
        <v>1</v>
      </c>
      <c r="K409" s="57">
        <v>4</v>
      </c>
      <c r="L409" s="12">
        <v>94.000999999999991</v>
      </c>
      <c r="M409" s="23">
        <f t="shared" si="6"/>
        <v>115.62122999999998</v>
      </c>
      <c r="N409" s="28">
        <f t="shared" si="7"/>
        <v>376.00399999999996</v>
      </c>
    </row>
    <row r="410" spans="1:14" ht="76.5">
      <c r="A410" s="50"/>
      <c r="B410" s="55" t="s">
        <v>1288</v>
      </c>
      <c r="C410" s="72" t="s">
        <v>1289</v>
      </c>
      <c r="D410" s="48" t="s">
        <v>1290</v>
      </c>
      <c r="E410" s="50" t="s">
        <v>16</v>
      </c>
      <c r="F410" s="50">
        <v>500</v>
      </c>
      <c r="G410" s="50" t="s">
        <v>1291</v>
      </c>
      <c r="H410" s="50"/>
      <c r="I410" s="50"/>
      <c r="J410" s="50"/>
      <c r="K410" s="60">
        <v>1</v>
      </c>
      <c r="L410" s="51">
        <v>68.92</v>
      </c>
      <c r="M410" s="51">
        <f t="shared" si="6"/>
        <v>84.771600000000007</v>
      </c>
      <c r="N410" s="51">
        <f t="shared" si="7"/>
        <v>68.92</v>
      </c>
    </row>
    <row r="411" spans="1:14" ht="76.5">
      <c r="A411" s="50"/>
      <c r="B411" s="55" t="s">
        <v>1217</v>
      </c>
      <c r="C411" s="72" t="s">
        <v>1218</v>
      </c>
      <c r="D411" s="48" t="s">
        <v>1219</v>
      </c>
      <c r="E411" s="50" t="s">
        <v>16</v>
      </c>
      <c r="F411" s="50">
        <v>1</v>
      </c>
      <c r="G411" s="50" t="s">
        <v>1220</v>
      </c>
      <c r="H411" s="50"/>
      <c r="I411" s="50"/>
      <c r="J411" s="50"/>
      <c r="K411" s="60">
        <v>1</v>
      </c>
      <c r="L411" s="51">
        <v>312.01</v>
      </c>
      <c r="M411" s="51">
        <f t="shared" si="6"/>
        <v>383.77229999999997</v>
      </c>
      <c r="N411" s="51">
        <f t="shared" si="7"/>
        <v>312.01</v>
      </c>
    </row>
    <row r="412" spans="1:14" ht="51">
      <c r="A412" s="50"/>
      <c r="B412" s="35" t="s">
        <v>1130</v>
      </c>
      <c r="C412" s="35" t="s">
        <v>1131</v>
      </c>
      <c r="D412" s="55"/>
      <c r="E412" s="50" t="s">
        <v>774</v>
      </c>
      <c r="F412" s="50">
        <v>10</v>
      </c>
      <c r="G412" s="64" t="s">
        <v>1132</v>
      </c>
      <c r="H412" s="50"/>
      <c r="I412" s="50"/>
      <c r="J412" s="50"/>
      <c r="K412" s="60">
        <v>2</v>
      </c>
      <c r="L412" s="51">
        <v>50.17</v>
      </c>
      <c r="M412" s="51">
        <f t="shared" si="6"/>
        <v>61.709099999999999</v>
      </c>
      <c r="N412" s="51">
        <f t="shared" si="7"/>
        <v>100.34</v>
      </c>
    </row>
    <row r="413" spans="1:14" ht="51">
      <c r="A413" s="50"/>
      <c r="B413" s="35" t="s">
        <v>1130</v>
      </c>
      <c r="C413" s="35" t="s">
        <v>1131</v>
      </c>
      <c r="D413" s="55"/>
      <c r="E413" s="50" t="s">
        <v>774</v>
      </c>
      <c r="F413" s="50">
        <v>100</v>
      </c>
      <c r="G413" s="50" t="s">
        <v>1133</v>
      </c>
      <c r="H413" s="50"/>
      <c r="I413" s="50"/>
      <c r="J413" s="50"/>
      <c r="K413" s="60">
        <v>1</v>
      </c>
      <c r="L413" s="51">
        <v>349.78</v>
      </c>
      <c r="M413" s="51">
        <f t="shared" si="6"/>
        <v>430.22939999999994</v>
      </c>
      <c r="N413" s="51">
        <f t="shared" si="7"/>
        <v>349.78</v>
      </c>
    </row>
    <row r="414" spans="1:14" ht="38.25">
      <c r="A414" s="50"/>
      <c r="B414" s="55" t="s">
        <v>1152</v>
      </c>
      <c r="C414" s="72" t="s">
        <v>1153</v>
      </c>
      <c r="D414" s="48" t="s">
        <v>1154</v>
      </c>
      <c r="E414" s="50" t="s">
        <v>16</v>
      </c>
      <c r="F414" s="50">
        <v>100</v>
      </c>
      <c r="G414" s="50" t="s">
        <v>1155</v>
      </c>
      <c r="H414" s="50"/>
      <c r="I414" s="50"/>
      <c r="J414" s="50"/>
      <c r="K414" s="60">
        <v>1</v>
      </c>
      <c r="L414" s="51">
        <v>29.42</v>
      </c>
      <c r="M414" s="51">
        <v>36.186599999999999</v>
      </c>
      <c r="N414" s="51">
        <v>29.42</v>
      </c>
    </row>
    <row r="415" spans="1:14" ht="38.25">
      <c r="A415" s="50"/>
      <c r="B415" s="55" t="s">
        <v>1152</v>
      </c>
      <c r="C415" s="72" t="s">
        <v>1153</v>
      </c>
      <c r="D415" s="48" t="s">
        <v>1156</v>
      </c>
      <c r="E415" s="50" t="s">
        <v>16</v>
      </c>
      <c r="F415" s="50">
        <v>1000</v>
      </c>
      <c r="G415" s="50" t="s">
        <v>1157</v>
      </c>
      <c r="H415" s="50"/>
      <c r="I415" s="50"/>
      <c r="J415" s="50"/>
      <c r="K415" s="60">
        <v>1</v>
      </c>
      <c r="L415" s="50">
        <v>126.02</v>
      </c>
      <c r="M415" s="51">
        <v>155.00459999999998</v>
      </c>
      <c r="N415" s="51">
        <v>126.02</v>
      </c>
    </row>
    <row r="416" spans="1:14" ht="38.25">
      <c r="A416" s="50"/>
      <c r="B416" s="55" t="s">
        <v>1152</v>
      </c>
      <c r="C416" s="72" t="s">
        <v>1153</v>
      </c>
      <c r="D416" s="48" t="s">
        <v>1305</v>
      </c>
      <c r="E416" s="50" t="s">
        <v>16</v>
      </c>
      <c r="F416" s="50">
        <v>1000</v>
      </c>
      <c r="G416" s="50" t="s">
        <v>1306</v>
      </c>
      <c r="H416" s="50"/>
      <c r="I416" s="50"/>
      <c r="J416" s="50"/>
      <c r="K416" s="60">
        <v>1</v>
      </c>
      <c r="L416" s="51">
        <v>27.39</v>
      </c>
      <c r="M416" s="51">
        <v>33.689700000000002</v>
      </c>
      <c r="N416" s="51">
        <v>27.39</v>
      </c>
    </row>
    <row r="417" spans="1:14" ht="38.25">
      <c r="A417" s="50"/>
      <c r="B417" s="55" t="s">
        <v>1152</v>
      </c>
      <c r="C417" s="72" t="s">
        <v>1153</v>
      </c>
      <c r="D417" s="48" t="s">
        <v>1307</v>
      </c>
      <c r="E417" s="50" t="s">
        <v>16</v>
      </c>
      <c r="F417" s="50">
        <v>1000</v>
      </c>
      <c r="G417" s="50" t="s">
        <v>1308</v>
      </c>
      <c r="H417" s="50"/>
      <c r="I417" s="50"/>
      <c r="J417" s="50"/>
      <c r="K417" s="60">
        <v>1</v>
      </c>
      <c r="L417" s="51">
        <v>38.35</v>
      </c>
      <c r="M417" s="51">
        <v>47.170500000000004</v>
      </c>
      <c r="N417" s="51">
        <v>38.35</v>
      </c>
    </row>
    <row r="418" spans="1:14" ht="38.25">
      <c r="A418" s="50"/>
      <c r="B418" s="55" t="s">
        <v>1152</v>
      </c>
      <c r="C418" s="72" t="s">
        <v>1153</v>
      </c>
      <c r="D418" s="48" t="s">
        <v>1309</v>
      </c>
      <c r="E418" s="50" t="s">
        <v>16</v>
      </c>
      <c r="F418" s="50">
        <v>1000</v>
      </c>
      <c r="G418" s="50" t="s">
        <v>1310</v>
      </c>
      <c r="H418" s="50"/>
      <c r="I418" s="50"/>
      <c r="J418" s="50"/>
      <c r="K418" s="60">
        <v>1</v>
      </c>
      <c r="L418" s="51">
        <v>49.89</v>
      </c>
      <c r="M418" s="51">
        <v>61.364699999999999</v>
      </c>
      <c r="N418" s="51">
        <v>49.89</v>
      </c>
    </row>
    <row r="419" spans="1:14" ht="19.5" customHeight="1">
      <c r="A419" s="14">
        <v>11</v>
      </c>
      <c r="B419" s="185" t="s">
        <v>880</v>
      </c>
      <c r="C419" s="185"/>
      <c r="D419" s="185"/>
      <c r="E419" s="15"/>
      <c r="F419" s="8"/>
      <c r="G419" s="8"/>
      <c r="H419" s="22"/>
      <c r="I419" s="16"/>
      <c r="J419" s="16"/>
      <c r="K419" s="34"/>
      <c r="L419" s="16"/>
      <c r="M419" s="16"/>
      <c r="N419" s="16"/>
    </row>
    <row r="420" spans="1:14" s="30" customFormat="1" ht="74.25" customHeight="1">
      <c r="A420" s="9" t="s">
        <v>881</v>
      </c>
      <c r="B420" s="178" t="s">
        <v>882</v>
      </c>
      <c r="C420" s="183" t="s">
        <v>883</v>
      </c>
      <c r="D420" s="35" t="s">
        <v>884</v>
      </c>
      <c r="E420" s="11" t="s">
        <v>16</v>
      </c>
      <c r="F420" s="9">
        <v>1</v>
      </c>
      <c r="G420" s="47" t="s">
        <v>885</v>
      </c>
      <c r="H420" s="10">
        <v>2</v>
      </c>
      <c r="I420" s="12">
        <v>156.37</v>
      </c>
      <c r="J420" s="28">
        <v>1</v>
      </c>
      <c r="K420" s="57">
        <v>3</v>
      </c>
      <c r="L420" s="12">
        <v>179.82550000000001</v>
      </c>
      <c r="M420" s="29">
        <f t="shared" si="6"/>
        <v>221.18536499999999</v>
      </c>
      <c r="N420" s="28">
        <f t="shared" si="7"/>
        <v>539.47649999999999</v>
      </c>
    </row>
    <row r="421" spans="1:14" s="30" customFormat="1" ht="74.25" customHeight="1">
      <c r="A421" s="9" t="s">
        <v>886</v>
      </c>
      <c r="B421" s="178"/>
      <c r="C421" s="184"/>
      <c r="D421" s="37" t="s">
        <v>47</v>
      </c>
      <c r="E421" s="11" t="s">
        <v>16</v>
      </c>
      <c r="F421" s="9">
        <v>1</v>
      </c>
      <c r="G421" s="47" t="s">
        <v>887</v>
      </c>
      <c r="H421" s="10">
        <v>2</v>
      </c>
      <c r="I421" s="12">
        <v>156.37</v>
      </c>
      <c r="J421" s="28">
        <v>2</v>
      </c>
      <c r="K421" s="57">
        <v>4</v>
      </c>
      <c r="L421" s="12">
        <v>179.82550000000001</v>
      </c>
      <c r="M421" s="29">
        <f t="shared" si="6"/>
        <v>221.18536499999999</v>
      </c>
      <c r="N421" s="28">
        <f t="shared" si="7"/>
        <v>719.30200000000002</v>
      </c>
    </row>
    <row r="422" spans="1:14" s="30" customFormat="1" ht="74.25" customHeight="1">
      <c r="A422" s="9"/>
      <c r="B422" s="55" t="s">
        <v>1181</v>
      </c>
      <c r="C422" s="72" t="s">
        <v>1182</v>
      </c>
      <c r="D422" s="48"/>
      <c r="E422" s="50" t="s">
        <v>16</v>
      </c>
      <c r="F422" s="50">
        <v>1</v>
      </c>
      <c r="G422" s="50" t="s">
        <v>1183</v>
      </c>
      <c r="H422" s="50"/>
      <c r="I422" s="50"/>
      <c r="J422" s="50"/>
      <c r="K422" s="60">
        <v>1</v>
      </c>
      <c r="L422" s="51">
        <v>493.38</v>
      </c>
      <c r="M422" s="51">
        <f t="shared" si="6"/>
        <v>606.85739999999998</v>
      </c>
      <c r="N422" s="51">
        <f t="shared" si="7"/>
        <v>493.38</v>
      </c>
    </row>
    <row r="423" spans="1:14" ht="35.25" customHeight="1">
      <c r="A423" s="9" t="s">
        <v>888</v>
      </c>
      <c r="B423" s="38" t="s">
        <v>889</v>
      </c>
      <c r="C423" s="179" t="s">
        <v>890</v>
      </c>
      <c r="D423" s="179"/>
      <c r="E423" s="11" t="s">
        <v>16</v>
      </c>
      <c r="F423" s="9">
        <v>1</v>
      </c>
      <c r="G423" s="47" t="s">
        <v>891</v>
      </c>
      <c r="H423" s="10">
        <v>3</v>
      </c>
      <c r="I423" s="12">
        <v>123.12</v>
      </c>
      <c r="J423" s="28">
        <v>2</v>
      </c>
      <c r="K423" s="57">
        <v>3</v>
      </c>
      <c r="L423" s="12">
        <v>141.58799999999999</v>
      </c>
      <c r="M423" s="23">
        <f t="shared" si="6"/>
        <v>174.15323999999998</v>
      </c>
      <c r="N423" s="28">
        <f t="shared" si="7"/>
        <v>424.76400000000001</v>
      </c>
    </row>
    <row r="424" spans="1:14" ht="29.25" customHeight="1">
      <c r="A424" s="9" t="s">
        <v>892</v>
      </c>
      <c r="B424" s="35" t="s">
        <v>893</v>
      </c>
      <c r="C424" s="178" t="s">
        <v>894</v>
      </c>
      <c r="D424" s="178"/>
      <c r="E424" s="11" t="s">
        <v>16</v>
      </c>
      <c r="F424" s="9">
        <v>1000</v>
      </c>
      <c r="G424" s="47" t="s">
        <v>895</v>
      </c>
      <c r="H424" s="10">
        <v>2</v>
      </c>
      <c r="I424" s="12">
        <v>33.35</v>
      </c>
      <c r="J424" s="28">
        <v>4</v>
      </c>
      <c r="K424" s="57">
        <v>4</v>
      </c>
      <c r="L424" s="12">
        <v>38.352499999999999</v>
      </c>
      <c r="M424" s="23">
        <f t="shared" si="6"/>
        <v>47.173575</v>
      </c>
      <c r="N424" s="28">
        <f t="shared" si="7"/>
        <v>153.41</v>
      </c>
    </row>
    <row r="425" spans="1:14" ht="102">
      <c r="A425" s="9"/>
      <c r="B425" s="55" t="s">
        <v>1415</v>
      </c>
      <c r="C425" s="72" t="s">
        <v>1416</v>
      </c>
      <c r="D425" s="48"/>
      <c r="E425" s="50" t="s">
        <v>16</v>
      </c>
      <c r="F425" s="50">
        <v>50</v>
      </c>
      <c r="G425" s="50" t="s">
        <v>1417</v>
      </c>
      <c r="H425" s="50"/>
      <c r="I425" s="50"/>
      <c r="J425" s="50"/>
      <c r="K425" s="60">
        <v>1</v>
      </c>
      <c r="L425" s="51">
        <v>127.74</v>
      </c>
      <c r="M425" s="51">
        <f t="shared" si="6"/>
        <v>157.12019999999998</v>
      </c>
      <c r="N425" s="51">
        <f t="shared" si="7"/>
        <v>127.74</v>
      </c>
    </row>
    <row r="426" spans="1:14" s="30" customFormat="1" ht="22.5" customHeight="1">
      <c r="A426" s="9" t="s">
        <v>896</v>
      </c>
      <c r="B426" s="35" t="s">
        <v>897</v>
      </c>
      <c r="C426" s="178" t="s">
        <v>898</v>
      </c>
      <c r="D426" s="178"/>
      <c r="E426" s="11" t="s">
        <v>16</v>
      </c>
      <c r="F426" s="9">
        <v>1</v>
      </c>
      <c r="G426" s="70" t="s">
        <v>899</v>
      </c>
      <c r="H426" s="10">
        <v>2</v>
      </c>
      <c r="I426" s="12">
        <v>108.93</v>
      </c>
      <c r="J426" s="28">
        <v>1</v>
      </c>
      <c r="K426" s="57">
        <v>1</v>
      </c>
      <c r="L426" s="12">
        <v>125.26949999999999</v>
      </c>
      <c r="M426" s="29">
        <f t="shared" si="6"/>
        <v>154.08148499999999</v>
      </c>
      <c r="N426" s="28">
        <f t="shared" si="7"/>
        <v>125.26949999999999</v>
      </c>
    </row>
    <row r="427" spans="1:14" s="30" customFormat="1" ht="63.75">
      <c r="A427" s="9" t="s">
        <v>900</v>
      </c>
      <c r="B427" s="13" t="s">
        <v>901</v>
      </c>
      <c r="C427" s="36" t="s">
        <v>902</v>
      </c>
      <c r="D427" s="35" t="s">
        <v>903</v>
      </c>
      <c r="E427" s="11" t="s">
        <v>16</v>
      </c>
      <c r="F427" s="9">
        <v>1</v>
      </c>
      <c r="G427" s="47" t="s">
        <v>904</v>
      </c>
      <c r="H427" s="10">
        <v>2</v>
      </c>
      <c r="I427" s="12">
        <v>112.59</v>
      </c>
      <c r="J427" s="28">
        <v>1</v>
      </c>
      <c r="K427" s="57">
        <v>3</v>
      </c>
      <c r="L427" s="12">
        <v>129.4785</v>
      </c>
      <c r="M427" s="29">
        <f t="shared" si="6"/>
        <v>159.258555</v>
      </c>
      <c r="N427" s="28">
        <f t="shared" si="7"/>
        <v>388.43549999999999</v>
      </c>
    </row>
    <row r="428" spans="1:14" s="30" customFormat="1" ht="63.75">
      <c r="A428" s="9" t="s">
        <v>905</v>
      </c>
      <c r="B428" s="13" t="s">
        <v>901</v>
      </c>
      <c r="C428" s="36" t="s">
        <v>902</v>
      </c>
      <c r="D428" s="35" t="s">
        <v>906</v>
      </c>
      <c r="E428" s="11" t="s">
        <v>16</v>
      </c>
      <c r="F428" s="9">
        <v>1</v>
      </c>
      <c r="G428" s="47" t="s">
        <v>907</v>
      </c>
      <c r="H428" s="10">
        <v>2</v>
      </c>
      <c r="I428" s="12">
        <v>123.87</v>
      </c>
      <c r="J428" s="28">
        <v>3</v>
      </c>
      <c r="K428" s="57">
        <v>4</v>
      </c>
      <c r="L428" s="12">
        <v>142.45050000000001</v>
      </c>
      <c r="M428" s="29">
        <f t="shared" si="6"/>
        <v>175.21411499999999</v>
      </c>
      <c r="N428" s="28">
        <f t="shared" si="7"/>
        <v>569.80200000000002</v>
      </c>
    </row>
    <row r="429" spans="1:14" s="30" customFormat="1" ht="63.75">
      <c r="A429" s="9" t="s">
        <v>908</v>
      </c>
      <c r="B429" s="13" t="s">
        <v>901</v>
      </c>
      <c r="C429" s="36" t="s">
        <v>902</v>
      </c>
      <c r="D429" s="35" t="s">
        <v>909</v>
      </c>
      <c r="E429" s="11" t="s">
        <v>16</v>
      </c>
      <c r="F429" s="9">
        <v>1</v>
      </c>
      <c r="G429" s="70" t="s">
        <v>910</v>
      </c>
      <c r="H429" s="10">
        <v>2</v>
      </c>
      <c r="I429" s="12">
        <v>124.37</v>
      </c>
      <c r="J429" s="28">
        <v>2</v>
      </c>
      <c r="K429" s="57">
        <v>2</v>
      </c>
      <c r="L429" s="12">
        <v>143.02549999999999</v>
      </c>
      <c r="M429" s="29">
        <f t="shared" si="6"/>
        <v>175.92136499999998</v>
      </c>
      <c r="N429" s="28">
        <f t="shared" si="7"/>
        <v>286.05099999999999</v>
      </c>
    </row>
    <row r="430" spans="1:14" s="30" customFormat="1" ht="63.75">
      <c r="A430" s="9" t="s">
        <v>911</v>
      </c>
      <c r="B430" s="13" t="s">
        <v>912</v>
      </c>
      <c r="C430" s="36" t="s">
        <v>913</v>
      </c>
      <c r="D430" s="35" t="s">
        <v>914</v>
      </c>
      <c r="E430" s="11" t="s">
        <v>16</v>
      </c>
      <c r="F430" s="9">
        <v>1</v>
      </c>
      <c r="G430" s="47" t="s">
        <v>915</v>
      </c>
      <c r="H430" s="10">
        <v>2</v>
      </c>
      <c r="I430" s="12">
        <v>33.1</v>
      </c>
      <c r="J430" s="28">
        <v>4</v>
      </c>
      <c r="K430" s="57">
        <v>9</v>
      </c>
      <c r="L430" s="12">
        <v>38.064999999999998</v>
      </c>
      <c r="M430" s="29">
        <f t="shared" si="6"/>
        <v>46.819949999999999</v>
      </c>
      <c r="N430" s="28">
        <f t="shared" si="7"/>
        <v>342.58499999999998</v>
      </c>
    </row>
    <row r="431" spans="1:14" s="30" customFormat="1" ht="63.75">
      <c r="A431" s="9" t="s">
        <v>916</v>
      </c>
      <c r="B431" s="13" t="s">
        <v>912</v>
      </c>
      <c r="C431" s="36" t="s">
        <v>913</v>
      </c>
      <c r="D431" s="35" t="s">
        <v>917</v>
      </c>
      <c r="E431" s="11" t="s">
        <v>16</v>
      </c>
      <c r="F431" s="9">
        <v>1</v>
      </c>
      <c r="G431" s="47" t="s">
        <v>918</v>
      </c>
      <c r="H431" s="10">
        <v>2</v>
      </c>
      <c r="I431" s="12">
        <v>36.61</v>
      </c>
      <c r="J431" s="28">
        <v>4</v>
      </c>
      <c r="K431" s="57">
        <v>8</v>
      </c>
      <c r="L431" s="12">
        <v>42.101499999999994</v>
      </c>
      <c r="M431" s="29">
        <f t="shared" si="6"/>
        <v>51.78484499999999</v>
      </c>
      <c r="N431" s="28">
        <f t="shared" si="7"/>
        <v>336.81199999999995</v>
      </c>
    </row>
    <row r="432" spans="1:14" ht="42" customHeight="1">
      <c r="A432" s="9" t="s">
        <v>919</v>
      </c>
      <c r="B432" s="35" t="s">
        <v>920</v>
      </c>
      <c r="C432" s="178" t="s">
        <v>921</v>
      </c>
      <c r="D432" s="178"/>
      <c r="E432" s="11" t="s">
        <v>16</v>
      </c>
      <c r="F432" s="9">
        <v>1</v>
      </c>
      <c r="G432" s="47" t="s">
        <v>922</v>
      </c>
      <c r="H432" s="10">
        <v>2</v>
      </c>
      <c r="I432" s="12">
        <v>158.97999999999999</v>
      </c>
      <c r="J432" s="28">
        <v>2</v>
      </c>
      <c r="K432" s="57">
        <v>2</v>
      </c>
      <c r="L432" s="12">
        <v>182.82699999999997</v>
      </c>
      <c r="M432" s="23">
        <f t="shared" si="6"/>
        <v>224.87720999999996</v>
      </c>
      <c r="N432" s="28">
        <f t="shared" si="7"/>
        <v>365.65399999999994</v>
      </c>
    </row>
    <row r="433" spans="1:14" ht="28.5" customHeight="1">
      <c r="A433" s="9" t="s">
        <v>923</v>
      </c>
      <c r="B433" s="35" t="s">
        <v>920</v>
      </c>
      <c r="C433" s="178" t="s">
        <v>924</v>
      </c>
      <c r="D433" s="178"/>
      <c r="E433" s="11" t="s">
        <v>16</v>
      </c>
      <c r="F433" s="9">
        <v>1</v>
      </c>
      <c r="G433" s="47" t="s">
        <v>925</v>
      </c>
      <c r="H433" s="10">
        <v>2</v>
      </c>
      <c r="I433" s="12">
        <v>156.72</v>
      </c>
      <c r="J433" s="28">
        <v>4</v>
      </c>
      <c r="K433" s="57">
        <v>3</v>
      </c>
      <c r="L433" s="12">
        <v>180.22799999999998</v>
      </c>
      <c r="M433" s="23">
        <f t="shared" si="6"/>
        <v>221.68043999999998</v>
      </c>
      <c r="N433" s="28">
        <f t="shared" si="7"/>
        <v>540.68399999999997</v>
      </c>
    </row>
    <row r="434" spans="1:14" ht="229.5">
      <c r="A434" s="50"/>
      <c r="B434" s="55" t="s">
        <v>1178</v>
      </c>
      <c r="C434" s="72" t="s">
        <v>1179</v>
      </c>
      <c r="D434" s="48"/>
      <c r="E434" s="50" t="s">
        <v>16</v>
      </c>
      <c r="F434" s="50">
        <v>1</v>
      </c>
      <c r="G434" s="50" t="s">
        <v>1180</v>
      </c>
      <c r="H434" s="50"/>
      <c r="I434" s="50"/>
      <c r="J434" s="50"/>
      <c r="K434" s="60">
        <v>1</v>
      </c>
      <c r="L434" s="51">
        <v>899</v>
      </c>
      <c r="M434" s="51">
        <f>L434*1.23</f>
        <v>1105.77</v>
      </c>
      <c r="N434" s="51">
        <f t="shared" si="7"/>
        <v>899</v>
      </c>
    </row>
    <row r="435" spans="1:14" ht="140.25">
      <c r="A435" s="50"/>
      <c r="B435" s="63" t="s">
        <v>1038</v>
      </c>
      <c r="C435" s="63" t="s">
        <v>1039</v>
      </c>
      <c r="D435" s="48" t="s">
        <v>1040</v>
      </c>
      <c r="E435" s="50" t="s">
        <v>16</v>
      </c>
      <c r="F435" s="50">
        <v>1</v>
      </c>
      <c r="G435" s="50" t="s">
        <v>1041</v>
      </c>
      <c r="H435" s="50"/>
      <c r="I435" s="50"/>
      <c r="J435" s="50"/>
      <c r="K435" s="60">
        <v>1</v>
      </c>
      <c r="L435" s="51">
        <v>55.3</v>
      </c>
      <c r="M435" s="51">
        <f>L435*1.23</f>
        <v>68.018999999999991</v>
      </c>
      <c r="N435" s="51">
        <f t="shared" si="7"/>
        <v>55.3</v>
      </c>
    </row>
    <row r="436" spans="1:14" s="30" customFormat="1" ht="102">
      <c r="A436" s="9" t="s">
        <v>926</v>
      </c>
      <c r="B436" s="13" t="s">
        <v>927</v>
      </c>
      <c r="C436" s="36" t="s">
        <v>928</v>
      </c>
      <c r="D436" s="35" t="s">
        <v>929</v>
      </c>
      <c r="E436" s="11" t="s">
        <v>16</v>
      </c>
      <c r="F436" s="9">
        <v>1</v>
      </c>
      <c r="G436" s="70" t="s">
        <v>930</v>
      </c>
      <c r="H436" s="10">
        <v>1</v>
      </c>
      <c r="I436" s="12">
        <v>243.73</v>
      </c>
      <c r="J436" s="28">
        <v>1</v>
      </c>
      <c r="K436" s="57">
        <v>1</v>
      </c>
      <c r="L436" s="12">
        <v>280.28949999999998</v>
      </c>
      <c r="M436" s="29">
        <f t="shared" ref="M436:M446" si="8">L436*1.23</f>
        <v>344.75608499999998</v>
      </c>
      <c r="N436" s="28">
        <f t="shared" si="7"/>
        <v>280.28949999999998</v>
      </c>
    </row>
    <row r="437" spans="1:14" s="30" customFormat="1" ht="165.75">
      <c r="A437" s="9"/>
      <c r="B437" s="35" t="s">
        <v>1112</v>
      </c>
      <c r="C437" s="35" t="s">
        <v>1113</v>
      </c>
      <c r="D437" s="55"/>
      <c r="E437" s="50" t="s">
        <v>16</v>
      </c>
      <c r="F437" s="50">
        <v>1</v>
      </c>
      <c r="G437" s="64" t="s">
        <v>1114</v>
      </c>
      <c r="H437" s="50"/>
      <c r="I437" s="50"/>
      <c r="J437" s="50"/>
      <c r="K437" s="60">
        <v>2</v>
      </c>
      <c r="L437" s="51">
        <v>290.61649999999997</v>
      </c>
      <c r="M437" s="51">
        <f t="shared" si="8"/>
        <v>357.45829499999996</v>
      </c>
      <c r="N437" s="51">
        <f t="shared" si="7"/>
        <v>581.23299999999995</v>
      </c>
    </row>
    <row r="438" spans="1:14" s="30" customFormat="1" ht="51">
      <c r="A438" s="9"/>
      <c r="B438" s="35" t="s">
        <v>1115</v>
      </c>
      <c r="C438" s="35" t="s">
        <v>1116</v>
      </c>
      <c r="D438" s="55"/>
      <c r="E438" s="50" t="s">
        <v>16</v>
      </c>
      <c r="F438" s="50">
        <v>1</v>
      </c>
      <c r="G438" s="64" t="s">
        <v>1117</v>
      </c>
      <c r="H438" s="50"/>
      <c r="I438" s="50"/>
      <c r="J438" s="50"/>
      <c r="K438" s="60">
        <v>1</v>
      </c>
      <c r="L438" s="51">
        <v>25.67</v>
      </c>
      <c r="M438" s="51">
        <v>31.574100000000001</v>
      </c>
      <c r="N438" s="51">
        <v>25.67</v>
      </c>
    </row>
    <row r="439" spans="1:14" s="30" customFormat="1" ht="76.5">
      <c r="A439" s="9"/>
      <c r="B439" s="35" t="s">
        <v>1118</v>
      </c>
      <c r="C439" s="35" t="s">
        <v>1119</v>
      </c>
      <c r="D439" s="55"/>
      <c r="E439" s="50" t="s">
        <v>16</v>
      </c>
      <c r="F439" s="50">
        <v>1</v>
      </c>
      <c r="G439" s="64" t="s">
        <v>1120</v>
      </c>
      <c r="H439" s="50"/>
      <c r="I439" s="50"/>
      <c r="J439" s="50"/>
      <c r="K439" s="60">
        <v>1</v>
      </c>
      <c r="L439" s="51">
        <v>29.7</v>
      </c>
      <c r="M439" s="51">
        <v>36.530999999999999</v>
      </c>
      <c r="N439" s="51">
        <v>29.7</v>
      </c>
    </row>
    <row r="440" spans="1:14" s="30" customFormat="1" ht="54" customHeight="1">
      <c r="A440" s="9" t="s">
        <v>931</v>
      </c>
      <c r="B440" s="35" t="s">
        <v>932</v>
      </c>
      <c r="C440" s="178" t="s">
        <v>933</v>
      </c>
      <c r="D440" s="178"/>
      <c r="E440" s="11" t="s">
        <v>16</v>
      </c>
      <c r="F440" s="9">
        <v>1</v>
      </c>
      <c r="G440" s="9" t="s">
        <v>934</v>
      </c>
      <c r="H440" s="10">
        <v>2</v>
      </c>
      <c r="I440" s="12">
        <v>45.14</v>
      </c>
      <c r="J440" s="28">
        <v>2</v>
      </c>
      <c r="K440" s="57">
        <v>2</v>
      </c>
      <c r="L440" s="12">
        <v>51.910999999999994</v>
      </c>
      <c r="M440" s="29">
        <f t="shared" si="8"/>
        <v>63.850529999999992</v>
      </c>
      <c r="N440" s="28">
        <f t="shared" si="7"/>
        <v>103.82199999999999</v>
      </c>
    </row>
    <row r="441" spans="1:14" ht="106.5" customHeight="1">
      <c r="A441" s="50"/>
      <c r="B441" s="55" t="s">
        <v>975</v>
      </c>
      <c r="C441" s="52" t="s">
        <v>976</v>
      </c>
      <c r="D441" s="52"/>
      <c r="E441" s="50" t="s">
        <v>16</v>
      </c>
      <c r="F441" s="50">
        <v>1</v>
      </c>
      <c r="G441" s="50" t="s">
        <v>977</v>
      </c>
      <c r="H441" s="50"/>
      <c r="I441" s="50"/>
      <c r="J441" s="50"/>
      <c r="K441" s="60">
        <v>2</v>
      </c>
      <c r="L441" s="51">
        <v>81.41</v>
      </c>
      <c r="M441" s="53">
        <f t="shared" si="8"/>
        <v>100.1343</v>
      </c>
      <c r="N441" s="54">
        <f t="shared" si="7"/>
        <v>162.82</v>
      </c>
    </row>
    <row r="442" spans="1:14" ht="89.25">
      <c r="A442" s="50"/>
      <c r="B442" s="35" t="s">
        <v>1080</v>
      </c>
      <c r="C442" s="35" t="s">
        <v>1081</v>
      </c>
      <c r="D442" s="55"/>
      <c r="E442" s="50" t="s">
        <v>16</v>
      </c>
      <c r="F442" s="50">
        <v>1</v>
      </c>
      <c r="G442" s="50" t="s">
        <v>1082</v>
      </c>
      <c r="H442" s="50"/>
      <c r="I442" s="50"/>
      <c r="J442" s="50"/>
      <c r="K442" s="60">
        <v>1</v>
      </c>
      <c r="L442" s="51">
        <v>68.569999999999993</v>
      </c>
      <c r="M442" s="51">
        <f t="shared" si="8"/>
        <v>84.341099999999997</v>
      </c>
      <c r="N442" s="51">
        <f t="shared" si="7"/>
        <v>68.569999999999993</v>
      </c>
    </row>
    <row r="443" spans="1:14" ht="38.25">
      <c r="A443" s="50"/>
      <c r="B443" s="55" t="s">
        <v>1311</v>
      </c>
      <c r="C443" s="72" t="s">
        <v>1312</v>
      </c>
      <c r="D443" s="55" t="s">
        <v>1313</v>
      </c>
      <c r="E443" s="50" t="s">
        <v>16</v>
      </c>
      <c r="F443" s="50">
        <v>1</v>
      </c>
      <c r="G443" s="50" t="s">
        <v>1314</v>
      </c>
      <c r="H443" s="50"/>
      <c r="I443" s="50"/>
      <c r="J443" s="50"/>
      <c r="K443" s="60">
        <v>2</v>
      </c>
      <c r="L443" s="51">
        <v>26.24</v>
      </c>
      <c r="M443" s="51">
        <f t="shared" si="8"/>
        <v>32.275199999999998</v>
      </c>
      <c r="N443" s="51">
        <f t="shared" si="7"/>
        <v>52.48</v>
      </c>
    </row>
    <row r="444" spans="1:14" ht="38.25">
      <c r="A444" s="50"/>
      <c r="B444" s="55" t="s">
        <v>1311</v>
      </c>
      <c r="C444" s="72" t="s">
        <v>1312</v>
      </c>
      <c r="D444" s="63" t="s">
        <v>1315</v>
      </c>
      <c r="E444" s="72" t="s">
        <v>16</v>
      </c>
      <c r="F444" s="72">
        <v>1</v>
      </c>
      <c r="G444" s="72" t="s">
        <v>1316</v>
      </c>
      <c r="H444" s="51"/>
      <c r="I444" s="51"/>
      <c r="J444" s="51"/>
      <c r="K444" s="51">
        <v>2</v>
      </c>
      <c r="L444" s="51">
        <v>26.24</v>
      </c>
      <c r="M444" s="51">
        <f t="shared" si="8"/>
        <v>32.275199999999998</v>
      </c>
      <c r="N444" s="51">
        <f t="shared" si="7"/>
        <v>52.48</v>
      </c>
    </row>
    <row r="445" spans="1:14" s="30" customFormat="1" ht="32.25" customHeight="1">
      <c r="A445" s="9" t="s">
        <v>935</v>
      </c>
      <c r="B445" s="35" t="s">
        <v>936</v>
      </c>
      <c r="C445" s="178" t="s">
        <v>937</v>
      </c>
      <c r="D445" s="178"/>
      <c r="E445" s="11" t="s">
        <v>16</v>
      </c>
      <c r="F445" s="9">
        <v>1</v>
      </c>
      <c r="G445" s="47" t="s">
        <v>938</v>
      </c>
      <c r="H445" s="10">
        <v>2</v>
      </c>
      <c r="I445" s="12">
        <v>45.64</v>
      </c>
      <c r="J445" s="28">
        <v>1</v>
      </c>
      <c r="K445" s="57">
        <v>3</v>
      </c>
      <c r="L445" s="12">
        <v>52.485999999999997</v>
      </c>
      <c r="M445" s="29">
        <f t="shared" si="8"/>
        <v>64.557779999999994</v>
      </c>
      <c r="N445" s="28">
        <f t="shared" si="7"/>
        <v>157.458</v>
      </c>
    </row>
    <row r="446" spans="1:14" s="30" customFormat="1" ht="40.5" customHeight="1">
      <c r="A446" s="9" t="s">
        <v>939</v>
      </c>
      <c r="B446" s="37" t="s">
        <v>940</v>
      </c>
      <c r="C446" s="181" t="s">
        <v>941</v>
      </c>
      <c r="D446" s="181"/>
      <c r="E446" s="9" t="s">
        <v>16</v>
      </c>
      <c r="F446" s="9">
        <v>1</v>
      </c>
      <c r="G446" s="47" t="s">
        <v>942</v>
      </c>
      <c r="H446" s="10">
        <v>2</v>
      </c>
      <c r="I446" s="12">
        <v>100.8</v>
      </c>
      <c r="J446" s="28">
        <v>1</v>
      </c>
      <c r="K446" s="57">
        <v>3</v>
      </c>
      <c r="L446" s="12">
        <v>115.91999999999999</v>
      </c>
      <c r="M446" s="29">
        <f t="shared" si="8"/>
        <v>142.58159999999998</v>
      </c>
      <c r="N446" s="28">
        <f t="shared" ref="N446:N451" si="9">L446*K446</f>
        <v>347.76</v>
      </c>
    </row>
    <row r="447" spans="1:14" ht="173.25" customHeight="1">
      <c r="A447" s="50"/>
      <c r="B447" s="55" t="s">
        <v>954</v>
      </c>
      <c r="C447" s="52" t="s">
        <v>955</v>
      </c>
      <c r="D447" s="52" t="s">
        <v>956</v>
      </c>
      <c r="E447" s="50" t="s">
        <v>16</v>
      </c>
      <c r="F447" s="50">
        <v>1</v>
      </c>
      <c r="G447" s="50" t="s">
        <v>957</v>
      </c>
      <c r="H447" s="50"/>
      <c r="I447" s="50"/>
      <c r="J447" s="50"/>
      <c r="K447" s="60">
        <v>1</v>
      </c>
      <c r="L447" s="51">
        <v>1342.43</v>
      </c>
      <c r="M447" s="53">
        <f>L447*1.23</f>
        <v>1651.1889000000001</v>
      </c>
      <c r="N447" s="54">
        <f t="shared" si="9"/>
        <v>1342.43</v>
      </c>
    </row>
    <row r="448" spans="1:14" ht="76.5">
      <c r="A448" s="50"/>
      <c r="B448" s="55" t="s">
        <v>1184</v>
      </c>
      <c r="C448" s="72" t="s">
        <v>1185</v>
      </c>
      <c r="D448" s="48" t="s">
        <v>1186</v>
      </c>
      <c r="E448" s="50" t="s">
        <v>16</v>
      </c>
      <c r="F448" s="50">
        <v>1</v>
      </c>
      <c r="G448" s="50" t="s">
        <v>1187</v>
      </c>
      <c r="H448" s="50"/>
      <c r="I448" s="50"/>
      <c r="J448" s="50"/>
      <c r="K448" s="60">
        <v>3</v>
      </c>
      <c r="L448" s="51">
        <v>303.91000000000003</v>
      </c>
      <c r="M448" s="51">
        <f>L448*1.23</f>
        <v>373.80930000000001</v>
      </c>
      <c r="N448" s="51">
        <f t="shared" si="9"/>
        <v>911.73</v>
      </c>
    </row>
    <row r="449" spans="1:14" ht="76.5">
      <c r="A449" s="50"/>
      <c r="B449" s="55" t="s">
        <v>1364</v>
      </c>
      <c r="C449" s="72" t="s">
        <v>1365</v>
      </c>
      <c r="D449" s="55" t="s">
        <v>1366</v>
      </c>
      <c r="E449" s="50" t="s">
        <v>16</v>
      </c>
      <c r="F449" s="72">
        <v>1</v>
      </c>
      <c r="G449" s="50" t="s">
        <v>1367</v>
      </c>
      <c r="H449" s="50"/>
      <c r="I449" s="50"/>
      <c r="J449" s="50"/>
      <c r="K449" s="60">
        <v>1</v>
      </c>
      <c r="L449" s="51">
        <v>616.95000000000005</v>
      </c>
      <c r="M449" s="51">
        <f>L449*1.23</f>
        <v>758.84850000000006</v>
      </c>
      <c r="N449" s="51">
        <f t="shared" si="9"/>
        <v>616.95000000000005</v>
      </c>
    </row>
    <row r="450" spans="1:14" ht="51">
      <c r="A450" s="50"/>
      <c r="B450" s="48" t="s">
        <v>1391</v>
      </c>
      <c r="C450" s="72" t="s">
        <v>1392</v>
      </c>
      <c r="D450" s="55" t="s">
        <v>1393</v>
      </c>
      <c r="E450" s="50" t="s">
        <v>16</v>
      </c>
      <c r="F450" s="50">
        <v>1</v>
      </c>
      <c r="G450" s="50" t="s">
        <v>1394</v>
      </c>
      <c r="H450" s="50"/>
      <c r="I450" s="50"/>
      <c r="J450" s="50"/>
      <c r="K450" s="60">
        <v>4</v>
      </c>
      <c r="L450" s="51">
        <v>317.16000000000003</v>
      </c>
      <c r="M450" s="51">
        <f>L450*1.23</f>
        <v>390.10680000000002</v>
      </c>
      <c r="N450" s="51">
        <f t="shared" si="9"/>
        <v>1268.6400000000001</v>
      </c>
    </row>
    <row r="451" spans="1:14" ht="38.25">
      <c r="A451" s="50"/>
      <c r="B451" s="55" t="s">
        <v>1409</v>
      </c>
      <c r="C451" s="50" t="s">
        <v>1410</v>
      </c>
      <c r="D451" s="50"/>
      <c r="E451" s="50" t="s">
        <v>16</v>
      </c>
      <c r="F451" s="50">
        <v>1</v>
      </c>
      <c r="G451" s="50" t="s">
        <v>1411</v>
      </c>
      <c r="H451" s="51"/>
      <c r="I451" s="51"/>
      <c r="J451" s="51"/>
      <c r="K451" s="51">
        <v>1</v>
      </c>
      <c r="L451" s="51">
        <v>425.01</v>
      </c>
      <c r="M451" s="51">
        <f>L451*1.23</f>
        <v>522.76229999999998</v>
      </c>
      <c r="N451" s="51">
        <f t="shared" si="9"/>
        <v>425.01</v>
      </c>
    </row>
    <row r="452" spans="1:14">
      <c r="B452" s="77"/>
      <c r="C452" s="78"/>
      <c r="K452" s="58" t="s">
        <v>1455</v>
      </c>
      <c r="N452" s="90">
        <f>SUM(N3:N451)</f>
        <v>149448.01050000006</v>
      </c>
    </row>
  </sheetData>
  <mergeCells count="126">
    <mergeCell ref="C14:D14"/>
    <mergeCell ref="B15:B16"/>
    <mergeCell ref="C15:C16"/>
    <mergeCell ref="B22:B23"/>
    <mergeCell ref="C22:C23"/>
    <mergeCell ref="C32:D32"/>
    <mergeCell ref="C1:D1"/>
    <mergeCell ref="B2:D2"/>
    <mergeCell ref="C3:D3"/>
    <mergeCell ref="C4:D4"/>
    <mergeCell ref="B11:B13"/>
    <mergeCell ref="C11:C13"/>
    <mergeCell ref="C5:D5"/>
    <mergeCell ref="C60:D60"/>
    <mergeCell ref="C61:D61"/>
    <mergeCell ref="C70:D70"/>
    <mergeCell ref="C72:D72"/>
    <mergeCell ref="C73:D73"/>
    <mergeCell ref="C74:D74"/>
    <mergeCell ref="B33:D33"/>
    <mergeCell ref="B52:B54"/>
    <mergeCell ref="C52:C54"/>
    <mergeCell ref="C55:D55"/>
    <mergeCell ref="B56:B59"/>
    <mergeCell ref="C56:C59"/>
    <mergeCell ref="C88:D88"/>
    <mergeCell ref="B89:B90"/>
    <mergeCell ref="C89:C90"/>
    <mergeCell ref="C94:D94"/>
    <mergeCell ref="C95:D95"/>
    <mergeCell ref="B96:B99"/>
    <mergeCell ref="C96:C99"/>
    <mergeCell ref="B76:B77"/>
    <mergeCell ref="C76:C77"/>
    <mergeCell ref="B82:B83"/>
    <mergeCell ref="C82:C83"/>
    <mergeCell ref="B84:D84"/>
    <mergeCell ref="C86:C87"/>
    <mergeCell ref="B106:B107"/>
    <mergeCell ref="C106:C107"/>
    <mergeCell ref="C108:D108"/>
    <mergeCell ref="C109:D109"/>
    <mergeCell ref="B117:B118"/>
    <mergeCell ref="C117:C118"/>
    <mergeCell ref="B100:B101"/>
    <mergeCell ref="C100:C101"/>
    <mergeCell ref="C102:D102"/>
    <mergeCell ref="C103:D103"/>
    <mergeCell ref="C104:D104"/>
    <mergeCell ref="C105:D105"/>
    <mergeCell ref="C199:D199"/>
    <mergeCell ref="B208:D208"/>
    <mergeCell ref="B211:B213"/>
    <mergeCell ref="C211:C213"/>
    <mergeCell ref="B229:D229"/>
    <mergeCell ref="B252:D252"/>
    <mergeCell ref="B171:B177"/>
    <mergeCell ref="C171:C175"/>
    <mergeCell ref="C176:C177"/>
    <mergeCell ref="B185:B188"/>
    <mergeCell ref="C185:C188"/>
    <mergeCell ref="B189:B191"/>
    <mergeCell ref="C189:C191"/>
    <mergeCell ref="C290:C291"/>
    <mergeCell ref="B296:B297"/>
    <mergeCell ref="C296:C297"/>
    <mergeCell ref="B266:B267"/>
    <mergeCell ref="C266:C267"/>
    <mergeCell ref="B268:B271"/>
    <mergeCell ref="C268:C271"/>
    <mergeCell ref="C272:D272"/>
    <mergeCell ref="B273:B276"/>
    <mergeCell ref="C273:C276"/>
    <mergeCell ref="B286:D286"/>
    <mergeCell ref="C287:D287"/>
    <mergeCell ref="B290:B291"/>
    <mergeCell ref="B360:B362"/>
    <mergeCell ref="C360:C362"/>
    <mergeCell ref="C363:D363"/>
    <mergeCell ref="C364:D364"/>
    <mergeCell ref="C365:D365"/>
    <mergeCell ref="B372:D372"/>
    <mergeCell ref="B336:D336"/>
    <mergeCell ref="B338:B341"/>
    <mergeCell ref="C338:C341"/>
    <mergeCell ref="B342:B345"/>
    <mergeCell ref="C342:C345"/>
    <mergeCell ref="B357:B359"/>
    <mergeCell ref="C357:C359"/>
    <mergeCell ref="B391:B392"/>
    <mergeCell ref="C391:C392"/>
    <mergeCell ref="C398:D398"/>
    <mergeCell ref="C400:D400"/>
    <mergeCell ref="C402:D402"/>
    <mergeCell ref="C373:D373"/>
    <mergeCell ref="C374:D374"/>
    <mergeCell ref="C375:D375"/>
    <mergeCell ref="C376:D376"/>
    <mergeCell ref="C379:D379"/>
    <mergeCell ref="B382:B383"/>
    <mergeCell ref="C382:C383"/>
    <mergeCell ref="C401:D401"/>
    <mergeCell ref="C433:D433"/>
    <mergeCell ref="C440:D440"/>
    <mergeCell ref="C445:D445"/>
    <mergeCell ref="C446:D446"/>
    <mergeCell ref="C390:D390"/>
    <mergeCell ref="C301:D301"/>
    <mergeCell ref="C305:D305"/>
    <mergeCell ref="B310:D310"/>
    <mergeCell ref="B324:B325"/>
    <mergeCell ref="C324:C325"/>
    <mergeCell ref="B330:B335"/>
    <mergeCell ref="C330:C335"/>
    <mergeCell ref="B420:B421"/>
    <mergeCell ref="C420:C421"/>
    <mergeCell ref="C423:D423"/>
    <mergeCell ref="C424:D424"/>
    <mergeCell ref="C426:D426"/>
    <mergeCell ref="C432:D432"/>
    <mergeCell ref="C403:D403"/>
    <mergeCell ref="C404:D404"/>
    <mergeCell ref="C405:D405"/>
    <mergeCell ref="C406:D406"/>
    <mergeCell ref="C409:D409"/>
    <mergeCell ref="B419:D419"/>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1"/>
  <sheetViews>
    <sheetView topLeftCell="A19" workbookViewId="0">
      <selection activeCell="C272" sqref="C272:D272"/>
    </sheetView>
  </sheetViews>
  <sheetFormatPr defaultColWidth="9.140625" defaultRowHeight="12.75"/>
  <cols>
    <col min="1" max="1" width="5.7109375" style="44" customWidth="1"/>
    <col min="2" max="2" width="14.42578125" style="110" customWidth="1"/>
    <col min="3" max="3" width="33.42578125" style="110" customWidth="1"/>
    <col min="4" max="4" width="38.42578125" style="110" customWidth="1"/>
    <col min="5" max="5" width="4.42578125" style="44" customWidth="1"/>
    <col min="6" max="6" width="8.5703125" style="44" bestFit="1" customWidth="1"/>
    <col min="7" max="7" width="21.7109375" style="44" hidden="1" customWidth="1"/>
    <col min="8" max="8" width="10.140625" style="97" customWidth="1"/>
    <col min="9" max="9" width="10.140625" style="105" customWidth="1"/>
    <col min="10" max="10" width="16.42578125" style="105" customWidth="1"/>
    <col min="11" max="11" width="11.85546875" style="105" bestFit="1" customWidth="1"/>
    <col min="12" max="12" width="11.42578125" style="105" bestFit="1" customWidth="1"/>
    <col min="13" max="13" width="9.140625" style="30"/>
    <col min="14" max="14" width="16.7109375" style="30" customWidth="1"/>
    <col min="15" max="16384" width="9.140625" style="30"/>
  </cols>
  <sheetData>
    <row r="1" spans="1:12" ht="38.25">
      <c r="A1" s="3" t="s">
        <v>0</v>
      </c>
      <c r="B1" s="88" t="s">
        <v>1</v>
      </c>
      <c r="C1" s="191" t="s">
        <v>2</v>
      </c>
      <c r="D1" s="192"/>
      <c r="E1" s="4" t="s">
        <v>3</v>
      </c>
      <c r="F1" s="3" t="s">
        <v>1456</v>
      </c>
      <c r="G1" s="5" t="s">
        <v>5</v>
      </c>
      <c r="H1" s="91" t="s">
        <v>9</v>
      </c>
      <c r="I1" s="98" t="s">
        <v>7</v>
      </c>
      <c r="J1" s="98" t="s">
        <v>10</v>
      </c>
      <c r="K1" s="98" t="s">
        <v>11</v>
      </c>
      <c r="L1" s="98" t="s">
        <v>1457</v>
      </c>
    </row>
    <row r="2" spans="1:12" ht="20.25" customHeight="1">
      <c r="A2" s="6">
        <v>1</v>
      </c>
      <c r="B2" s="193" t="s">
        <v>12</v>
      </c>
      <c r="C2" s="194"/>
      <c r="D2" s="195"/>
      <c r="E2" s="7"/>
      <c r="F2" s="8"/>
      <c r="G2" s="22"/>
      <c r="H2" s="92"/>
      <c r="I2" s="99"/>
      <c r="J2" s="99"/>
      <c r="K2" s="99"/>
      <c r="L2" s="99"/>
    </row>
    <row r="3" spans="1:12" ht="18.75" customHeight="1">
      <c r="A3" s="9" t="s">
        <v>13</v>
      </c>
      <c r="B3" s="35" t="s">
        <v>14</v>
      </c>
      <c r="C3" s="178" t="s">
        <v>15</v>
      </c>
      <c r="D3" s="178"/>
      <c r="E3" s="11" t="s">
        <v>16</v>
      </c>
      <c r="F3" s="9">
        <v>1</v>
      </c>
      <c r="G3" s="9" t="s">
        <v>17</v>
      </c>
      <c r="H3" s="93">
        <v>30</v>
      </c>
      <c r="I3" s="100">
        <v>63.445499999999996</v>
      </c>
      <c r="J3" s="100">
        <f t="shared" ref="J3:J101" si="0">I3*1.23</f>
        <v>78.037965</v>
      </c>
      <c r="K3" s="100">
        <f>I3*H3</f>
        <v>1903.3649999999998</v>
      </c>
      <c r="L3" s="101">
        <f>K3/4.1749</f>
        <v>455.90672830486955</v>
      </c>
    </row>
    <row r="4" spans="1:12" ht="28.5" customHeight="1">
      <c r="A4" s="9" t="s">
        <v>18</v>
      </c>
      <c r="B4" s="35" t="s">
        <v>14</v>
      </c>
      <c r="C4" s="178" t="s">
        <v>19</v>
      </c>
      <c r="D4" s="178"/>
      <c r="E4" s="11" t="s">
        <v>16</v>
      </c>
      <c r="F4" s="9">
        <v>1</v>
      </c>
      <c r="G4" s="9" t="s">
        <v>20</v>
      </c>
      <c r="H4" s="93">
        <v>73</v>
      </c>
      <c r="I4" s="100">
        <v>49.599499999999999</v>
      </c>
      <c r="J4" s="100">
        <f t="shared" si="0"/>
        <v>61.007384999999999</v>
      </c>
      <c r="K4" s="100">
        <f t="shared" ref="K4:K103" si="1">I4*H4</f>
        <v>3620.7635</v>
      </c>
      <c r="L4" s="101">
        <f t="shared" ref="L4:L67" si="2">K4/4.1749</f>
        <v>867.26951543749556</v>
      </c>
    </row>
    <row r="5" spans="1:12" ht="30.75" customHeight="1">
      <c r="A5" s="9" t="s">
        <v>21</v>
      </c>
      <c r="B5" s="80" t="s">
        <v>947</v>
      </c>
      <c r="C5" s="208" t="s">
        <v>948</v>
      </c>
      <c r="D5" s="209"/>
      <c r="E5" s="11" t="s">
        <v>16</v>
      </c>
      <c r="F5" s="9">
        <v>1</v>
      </c>
      <c r="G5" s="9" t="s">
        <v>949</v>
      </c>
      <c r="H5" s="93">
        <v>1</v>
      </c>
      <c r="I5" s="100">
        <v>100.93</v>
      </c>
      <c r="J5" s="100">
        <v>124.1439</v>
      </c>
      <c r="K5" s="100">
        <v>100.93</v>
      </c>
      <c r="L5" s="101">
        <f t="shared" si="2"/>
        <v>24.175429351601238</v>
      </c>
    </row>
    <row r="6" spans="1:12" ht="51">
      <c r="A6" s="9" t="s">
        <v>26</v>
      </c>
      <c r="B6" s="80" t="s">
        <v>14</v>
      </c>
      <c r="C6" s="80" t="s">
        <v>1014</v>
      </c>
      <c r="D6" s="35" t="s">
        <v>1015</v>
      </c>
      <c r="E6" s="11" t="s">
        <v>16</v>
      </c>
      <c r="F6" s="9">
        <v>1</v>
      </c>
      <c r="G6" s="9" t="s">
        <v>1016</v>
      </c>
      <c r="H6" s="93">
        <v>4</v>
      </c>
      <c r="I6" s="100">
        <v>56.52</v>
      </c>
      <c r="J6" s="100">
        <v>69.519599999999997</v>
      </c>
      <c r="K6" s="100">
        <v>226.08</v>
      </c>
      <c r="L6" s="101">
        <f t="shared" si="2"/>
        <v>54.152195262161968</v>
      </c>
    </row>
    <row r="7" spans="1:12" ht="51">
      <c r="A7" s="9" t="s">
        <v>29</v>
      </c>
      <c r="B7" s="80" t="s">
        <v>14</v>
      </c>
      <c r="C7" s="80" t="s">
        <v>1017</v>
      </c>
      <c r="D7" s="35" t="s">
        <v>1018</v>
      </c>
      <c r="E7" s="11" t="s">
        <v>16</v>
      </c>
      <c r="F7" s="9">
        <v>1</v>
      </c>
      <c r="G7" s="9" t="s">
        <v>1019</v>
      </c>
      <c r="H7" s="93">
        <v>2</v>
      </c>
      <c r="I7" s="100">
        <v>33.74</v>
      </c>
      <c r="J7" s="100">
        <v>41.5002</v>
      </c>
      <c r="K7" s="100">
        <v>67.48</v>
      </c>
      <c r="L7" s="101">
        <f t="shared" si="2"/>
        <v>16.163261395482529</v>
      </c>
    </row>
    <row r="8" spans="1:12" ht="25.5">
      <c r="A8" s="9" t="s">
        <v>32</v>
      </c>
      <c r="B8" s="80" t="s">
        <v>14</v>
      </c>
      <c r="C8" s="80" t="s">
        <v>1049</v>
      </c>
      <c r="D8" s="35" t="s">
        <v>1050</v>
      </c>
      <c r="E8" s="11" t="s">
        <v>16</v>
      </c>
      <c r="F8" s="9">
        <v>1</v>
      </c>
      <c r="G8" s="9" t="s">
        <v>1051</v>
      </c>
      <c r="H8" s="93">
        <v>2</v>
      </c>
      <c r="I8" s="100">
        <v>60.28</v>
      </c>
      <c r="J8" s="100">
        <v>74.144400000000005</v>
      </c>
      <c r="K8" s="100">
        <v>120.56</v>
      </c>
      <c r="L8" s="101">
        <f t="shared" si="2"/>
        <v>28.877338379362381</v>
      </c>
    </row>
    <row r="9" spans="1:12" ht="25.5">
      <c r="A9" s="9" t="s">
        <v>36</v>
      </c>
      <c r="B9" s="80" t="s">
        <v>14</v>
      </c>
      <c r="C9" s="80" t="s">
        <v>1049</v>
      </c>
      <c r="D9" s="35" t="s">
        <v>1052</v>
      </c>
      <c r="E9" s="11" t="s">
        <v>16</v>
      </c>
      <c r="F9" s="9">
        <v>1</v>
      </c>
      <c r="G9" s="9" t="s">
        <v>1053</v>
      </c>
      <c r="H9" s="93">
        <v>2</v>
      </c>
      <c r="I9" s="100">
        <v>48.15</v>
      </c>
      <c r="J9" s="100">
        <v>59.224499999999999</v>
      </c>
      <c r="K9" s="100">
        <v>96.3</v>
      </c>
      <c r="L9" s="101">
        <f t="shared" si="2"/>
        <v>23.066420752592876</v>
      </c>
    </row>
    <row r="10" spans="1:12" ht="25.5" customHeight="1">
      <c r="A10" s="9" t="s">
        <v>41</v>
      </c>
      <c r="B10" s="80" t="s">
        <v>14</v>
      </c>
      <c r="C10" s="80" t="s">
        <v>1054</v>
      </c>
      <c r="D10" s="35" t="s">
        <v>1055</v>
      </c>
      <c r="E10" s="11" t="s">
        <v>16</v>
      </c>
      <c r="F10" s="9">
        <v>1</v>
      </c>
      <c r="G10" s="9" t="s">
        <v>1056</v>
      </c>
      <c r="H10" s="93">
        <v>4</v>
      </c>
      <c r="I10" s="100">
        <v>49.31</v>
      </c>
      <c r="J10" s="100">
        <v>60.651299999999999</v>
      </c>
      <c r="K10" s="100">
        <v>197.24</v>
      </c>
      <c r="L10" s="101">
        <f t="shared" si="2"/>
        <v>47.244245371146619</v>
      </c>
    </row>
    <row r="11" spans="1:12" ht="21" customHeight="1">
      <c r="A11" s="9" t="s">
        <v>44</v>
      </c>
      <c r="B11" s="212" t="s">
        <v>22</v>
      </c>
      <c r="C11" s="212" t="s">
        <v>23</v>
      </c>
      <c r="D11" s="35" t="s">
        <v>24</v>
      </c>
      <c r="E11" s="11" t="s">
        <v>16</v>
      </c>
      <c r="F11" s="9">
        <v>1</v>
      </c>
      <c r="G11" s="9" t="s">
        <v>25</v>
      </c>
      <c r="H11" s="93">
        <v>5</v>
      </c>
      <c r="I11" s="100">
        <v>38.352499999999999</v>
      </c>
      <c r="J11" s="100">
        <f t="shared" si="0"/>
        <v>47.173575</v>
      </c>
      <c r="K11" s="100">
        <f t="shared" si="1"/>
        <v>191.76249999999999</v>
      </c>
      <c r="L11" s="101">
        <f t="shared" si="2"/>
        <v>45.932237897913723</v>
      </c>
    </row>
    <row r="12" spans="1:12" ht="21" customHeight="1">
      <c r="A12" s="9" t="s">
        <v>49</v>
      </c>
      <c r="B12" s="213"/>
      <c r="C12" s="215"/>
      <c r="D12" s="35" t="s">
        <v>27</v>
      </c>
      <c r="E12" s="11" t="s">
        <v>16</v>
      </c>
      <c r="F12" s="9">
        <v>1</v>
      </c>
      <c r="G12" s="9" t="s">
        <v>28</v>
      </c>
      <c r="H12" s="93">
        <v>8</v>
      </c>
      <c r="I12" s="100">
        <v>40.077500000000001</v>
      </c>
      <c r="J12" s="100">
        <f t="shared" si="0"/>
        <v>49.295324999999998</v>
      </c>
      <c r="K12" s="100">
        <f t="shared" si="1"/>
        <v>320.62</v>
      </c>
      <c r="L12" s="101">
        <f t="shared" si="2"/>
        <v>76.797049031114511</v>
      </c>
    </row>
    <row r="13" spans="1:12" ht="21" customHeight="1">
      <c r="A13" s="9" t="s">
        <v>52</v>
      </c>
      <c r="B13" s="214"/>
      <c r="C13" s="216"/>
      <c r="D13" s="35" t="s">
        <v>30</v>
      </c>
      <c r="E13" s="11" t="s">
        <v>16</v>
      </c>
      <c r="F13" s="9">
        <v>1</v>
      </c>
      <c r="G13" s="9" t="s">
        <v>31</v>
      </c>
      <c r="H13" s="93">
        <v>9</v>
      </c>
      <c r="I13" s="100">
        <v>51.036999999999999</v>
      </c>
      <c r="J13" s="100">
        <f t="shared" si="0"/>
        <v>62.775509999999997</v>
      </c>
      <c r="K13" s="100">
        <f t="shared" si="1"/>
        <v>459.33299999999997</v>
      </c>
      <c r="L13" s="101">
        <f t="shared" si="2"/>
        <v>110.02251550935351</v>
      </c>
    </row>
    <row r="14" spans="1:12" ht="29.25" customHeight="1">
      <c r="A14" s="9" t="s">
        <v>1458</v>
      </c>
      <c r="B14" s="35" t="s">
        <v>33</v>
      </c>
      <c r="C14" s="178" t="s">
        <v>34</v>
      </c>
      <c r="D14" s="178"/>
      <c r="E14" s="11" t="s">
        <v>16</v>
      </c>
      <c r="F14" s="9">
        <v>1</v>
      </c>
      <c r="G14" s="9" t="s">
        <v>35</v>
      </c>
      <c r="H14" s="93">
        <v>8</v>
      </c>
      <c r="I14" s="100">
        <v>95.162499999999994</v>
      </c>
      <c r="J14" s="100">
        <f t="shared" si="0"/>
        <v>117.04987499999999</v>
      </c>
      <c r="K14" s="100">
        <f t="shared" si="1"/>
        <v>761.3</v>
      </c>
      <c r="L14" s="101">
        <f t="shared" si="2"/>
        <v>182.3516730939663</v>
      </c>
    </row>
    <row r="15" spans="1:12" ht="31.5" customHeight="1">
      <c r="A15" s="9" t="s">
        <v>1459</v>
      </c>
      <c r="B15" s="178" t="s">
        <v>37</v>
      </c>
      <c r="C15" s="212" t="s">
        <v>38</v>
      </c>
      <c r="D15" s="35" t="s">
        <v>39</v>
      </c>
      <c r="E15" s="11" t="s">
        <v>16</v>
      </c>
      <c r="F15" s="9">
        <v>1</v>
      </c>
      <c r="G15" s="9" t="s">
        <v>40</v>
      </c>
      <c r="H15" s="93">
        <v>4</v>
      </c>
      <c r="I15" s="100">
        <v>384.09999999999997</v>
      </c>
      <c r="J15" s="100">
        <f t="shared" si="0"/>
        <v>472.44299999999993</v>
      </c>
      <c r="K15" s="100">
        <f t="shared" si="1"/>
        <v>1536.3999999999999</v>
      </c>
      <c r="L15" s="101">
        <f t="shared" si="2"/>
        <v>368.00881458238518</v>
      </c>
    </row>
    <row r="16" spans="1:12" ht="31.5" customHeight="1">
      <c r="A16" s="9" t="s">
        <v>1460</v>
      </c>
      <c r="B16" s="178"/>
      <c r="C16" s="216"/>
      <c r="D16" s="35" t="s">
        <v>42</v>
      </c>
      <c r="E16" s="11" t="s">
        <v>16</v>
      </c>
      <c r="F16" s="9">
        <v>1</v>
      </c>
      <c r="G16" s="9" t="s">
        <v>43</v>
      </c>
      <c r="H16" s="93">
        <v>7</v>
      </c>
      <c r="I16" s="100">
        <v>484.16149999999993</v>
      </c>
      <c r="J16" s="100">
        <f t="shared" si="0"/>
        <v>595.51864499999988</v>
      </c>
      <c r="K16" s="100">
        <f t="shared" si="1"/>
        <v>3389.1304999999993</v>
      </c>
      <c r="L16" s="101">
        <f t="shared" si="2"/>
        <v>811.7872284366091</v>
      </c>
    </row>
    <row r="17" spans="1:12" ht="51">
      <c r="A17" s="9" t="s">
        <v>1461</v>
      </c>
      <c r="B17" s="63" t="s">
        <v>37</v>
      </c>
      <c r="C17" s="63" t="s">
        <v>38</v>
      </c>
      <c r="D17" s="63" t="s">
        <v>1399</v>
      </c>
      <c r="E17" s="72" t="s">
        <v>16</v>
      </c>
      <c r="F17" s="72">
        <v>1</v>
      </c>
      <c r="G17" s="72" t="s">
        <v>1400</v>
      </c>
      <c r="H17" s="94">
        <v>2</v>
      </c>
      <c r="I17" s="101">
        <v>476.09</v>
      </c>
      <c r="J17" s="101">
        <f t="shared" si="0"/>
        <v>585.59069999999997</v>
      </c>
      <c r="K17" s="101">
        <f t="shared" si="1"/>
        <v>952.18</v>
      </c>
      <c r="L17" s="101">
        <f t="shared" si="2"/>
        <v>228.07252868332174</v>
      </c>
    </row>
    <row r="18" spans="1:12" ht="25.5">
      <c r="A18" s="9" t="s">
        <v>1462</v>
      </c>
      <c r="B18" s="63" t="s">
        <v>1405</v>
      </c>
      <c r="C18" s="63" t="s">
        <v>1406</v>
      </c>
      <c r="D18" s="62" t="s">
        <v>1407</v>
      </c>
      <c r="E18" s="50" t="s">
        <v>16</v>
      </c>
      <c r="F18" s="50">
        <v>1</v>
      </c>
      <c r="G18" s="50" t="s">
        <v>1408</v>
      </c>
      <c r="H18" s="94">
        <v>1</v>
      </c>
      <c r="I18" s="101">
        <v>67.48</v>
      </c>
      <c r="J18" s="101">
        <f t="shared" si="0"/>
        <v>83.000399999999999</v>
      </c>
      <c r="K18" s="101">
        <f t="shared" si="1"/>
        <v>67.48</v>
      </c>
      <c r="L18" s="101">
        <f t="shared" si="2"/>
        <v>16.163261395482529</v>
      </c>
    </row>
    <row r="19" spans="1:12" ht="25.5">
      <c r="A19" s="9" t="s">
        <v>1463</v>
      </c>
      <c r="B19" s="63" t="s">
        <v>1405</v>
      </c>
      <c r="C19" s="63" t="s">
        <v>1406</v>
      </c>
      <c r="D19" s="63" t="s">
        <v>1446</v>
      </c>
      <c r="E19" s="72" t="s">
        <v>16</v>
      </c>
      <c r="F19" s="72">
        <v>1</v>
      </c>
      <c r="G19" s="72" t="s">
        <v>1447</v>
      </c>
      <c r="H19" s="94">
        <v>4</v>
      </c>
      <c r="I19" s="101">
        <v>54.5</v>
      </c>
      <c r="J19" s="101">
        <f t="shared" si="0"/>
        <v>67.034999999999997</v>
      </c>
      <c r="K19" s="101">
        <f t="shared" si="1"/>
        <v>218</v>
      </c>
      <c r="L19" s="101">
        <f t="shared" si="2"/>
        <v>52.216819564540465</v>
      </c>
    </row>
    <row r="20" spans="1:12" ht="51">
      <c r="A20" s="9" t="s">
        <v>1464</v>
      </c>
      <c r="B20" s="63" t="s">
        <v>1401</v>
      </c>
      <c r="C20" s="63" t="s">
        <v>1402</v>
      </c>
      <c r="D20" s="62" t="s">
        <v>1403</v>
      </c>
      <c r="E20" s="50" t="s">
        <v>16</v>
      </c>
      <c r="F20" s="50">
        <v>1</v>
      </c>
      <c r="G20" s="50" t="s">
        <v>1404</v>
      </c>
      <c r="H20" s="94">
        <v>1</v>
      </c>
      <c r="I20" s="101">
        <v>127.17</v>
      </c>
      <c r="J20" s="101">
        <v>156.41909999999999</v>
      </c>
      <c r="K20" s="101">
        <v>127.17</v>
      </c>
      <c r="L20" s="101">
        <f t="shared" si="2"/>
        <v>30.460609834966107</v>
      </c>
    </row>
    <row r="21" spans="1:12" ht="42" customHeight="1">
      <c r="A21" s="9" t="s">
        <v>1465</v>
      </c>
      <c r="B21" s="63" t="s">
        <v>1401</v>
      </c>
      <c r="C21" s="217" t="s">
        <v>1444</v>
      </c>
      <c r="D21" s="218"/>
      <c r="E21" s="72" t="s">
        <v>16</v>
      </c>
      <c r="F21" s="72">
        <v>1</v>
      </c>
      <c r="G21" s="72" t="s">
        <v>1445</v>
      </c>
      <c r="H21" s="94">
        <v>4</v>
      </c>
      <c r="I21" s="101">
        <v>118.52</v>
      </c>
      <c r="J21" s="101">
        <v>145.77959999999999</v>
      </c>
      <c r="K21" s="101">
        <v>474.08</v>
      </c>
      <c r="L21" s="101">
        <f t="shared" si="2"/>
        <v>113.55481568420799</v>
      </c>
    </row>
    <row r="22" spans="1:12" ht="30.75" customHeight="1">
      <c r="A22" s="9" t="s">
        <v>1466</v>
      </c>
      <c r="B22" s="178" t="s">
        <v>45</v>
      </c>
      <c r="C22" s="212" t="s">
        <v>46</v>
      </c>
      <c r="D22" s="35" t="s">
        <v>47</v>
      </c>
      <c r="E22" s="11" t="s">
        <v>16</v>
      </c>
      <c r="F22" s="9">
        <v>1</v>
      </c>
      <c r="G22" s="9" t="s">
        <v>48</v>
      </c>
      <c r="H22" s="93">
        <v>6</v>
      </c>
      <c r="I22" s="100">
        <v>10.959499999999998</v>
      </c>
      <c r="J22" s="100">
        <f t="shared" si="0"/>
        <v>13.480184999999999</v>
      </c>
      <c r="K22" s="100">
        <f t="shared" si="1"/>
        <v>65.756999999999991</v>
      </c>
      <c r="L22" s="101">
        <f t="shared" si="2"/>
        <v>15.750556899566455</v>
      </c>
    </row>
    <row r="23" spans="1:12" ht="27.75" customHeight="1">
      <c r="A23" s="9" t="s">
        <v>1467</v>
      </c>
      <c r="B23" s="178"/>
      <c r="C23" s="215"/>
      <c r="D23" s="35" t="s">
        <v>50</v>
      </c>
      <c r="E23" s="11" t="s">
        <v>16</v>
      </c>
      <c r="F23" s="9">
        <v>1</v>
      </c>
      <c r="G23" s="9" t="s">
        <v>51</v>
      </c>
      <c r="H23" s="93">
        <v>10</v>
      </c>
      <c r="I23" s="100">
        <v>10.959499999999998</v>
      </c>
      <c r="J23" s="100">
        <f t="shared" si="0"/>
        <v>13.480184999999999</v>
      </c>
      <c r="K23" s="100">
        <f t="shared" si="1"/>
        <v>109.59499999999998</v>
      </c>
      <c r="L23" s="101">
        <f t="shared" si="2"/>
        <v>26.250928165944089</v>
      </c>
    </row>
    <row r="24" spans="1:12" ht="38.25" customHeight="1">
      <c r="A24" s="9" t="s">
        <v>1468</v>
      </c>
      <c r="B24" s="63" t="s">
        <v>1335</v>
      </c>
      <c r="C24" s="63" t="s">
        <v>1336</v>
      </c>
      <c r="D24" s="62" t="s">
        <v>47</v>
      </c>
      <c r="E24" s="50" t="s">
        <v>16</v>
      </c>
      <c r="F24" s="50">
        <v>1</v>
      </c>
      <c r="G24" s="50" t="s">
        <v>1337</v>
      </c>
      <c r="H24" s="94">
        <v>1</v>
      </c>
      <c r="I24" s="101">
        <v>36.04</v>
      </c>
      <c r="J24" s="101">
        <f t="shared" si="0"/>
        <v>44.3292</v>
      </c>
      <c r="K24" s="101">
        <f t="shared" si="1"/>
        <v>36.04</v>
      </c>
      <c r="L24" s="101">
        <f t="shared" si="2"/>
        <v>8.6325420968166906</v>
      </c>
    </row>
    <row r="25" spans="1:12" ht="38.25" customHeight="1">
      <c r="A25" s="9" t="s">
        <v>1469</v>
      </c>
      <c r="B25" s="63" t="s">
        <v>1335</v>
      </c>
      <c r="C25" s="63" t="s">
        <v>1336</v>
      </c>
      <c r="D25" s="62" t="s">
        <v>1338</v>
      </c>
      <c r="E25" s="50" t="s">
        <v>16</v>
      </c>
      <c r="F25" s="50">
        <v>1</v>
      </c>
      <c r="G25" s="50" t="s">
        <v>1339</v>
      </c>
      <c r="H25" s="94">
        <v>1</v>
      </c>
      <c r="I25" s="101">
        <v>36.04</v>
      </c>
      <c r="J25" s="101">
        <f t="shared" si="0"/>
        <v>44.3292</v>
      </c>
      <c r="K25" s="101">
        <f t="shared" si="1"/>
        <v>36.04</v>
      </c>
      <c r="L25" s="101">
        <f t="shared" si="2"/>
        <v>8.6325420968166906</v>
      </c>
    </row>
    <row r="26" spans="1:12" ht="38.25" customHeight="1">
      <c r="A26" s="9" t="s">
        <v>1470</v>
      </c>
      <c r="B26" s="63" t="s">
        <v>45</v>
      </c>
      <c r="C26" s="63" t="s">
        <v>1003</v>
      </c>
      <c r="D26" s="62" t="s">
        <v>1004</v>
      </c>
      <c r="E26" s="50" t="s">
        <v>16</v>
      </c>
      <c r="F26" s="50">
        <v>1</v>
      </c>
      <c r="G26" s="50" t="s">
        <v>1005</v>
      </c>
      <c r="H26" s="94">
        <v>1</v>
      </c>
      <c r="I26" s="101">
        <v>29.13</v>
      </c>
      <c r="J26" s="101">
        <v>35.829899999999995</v>
      </c>
      <c r="K26" s="101">
        <v>29.13</v>
      </c>
      <c r="L26" s="101">
        <f t="shared" si="2"/>
        <v>6.9774126326379076</v>
      </c>
    </row>
    <row r="27" spans="1:12" ht="76.5">
      <c r="A27" s="9" t="s">
        <v>1471</v>
      </c>
      <c r="B27" s="66" t="s">
        <v>45</v>
      </c>
      <c r="C27" s="66" t="s">
        <v>1472</v>
      </c>
      <c r="D27" s="66" t="s">
        <v>47</v>
      </c>
      <c r="E27" s="67" t="s">
        <v>16</v>
      </c>
      <c r="F27" s="67">
        <v>1</v>
      </c>
      <c r="G27" s="67" t="s">
        <v>1031</v>
      </c>
      <c r="H27" s="95">
        <v>3</v>
      </c>
      <c r="I27" s="102">
        <v>29.13</v>
      </c>
      <c r="J27" s="102">
        <v>35.829899999999995</v>
      </c>
      <c r="K27" s="102">
        <v>87.39</v>
      </c>
      <c r="L27" s="101">
        <f t="shared" si="2"/>
        <v>20.932237897913723</v>
      </c>
    </row>
    <row r="28" spans="1:12" ht="38.25" customHeight="1">
      <c r="A28" s="9" t="s">
        <v>1473</v>
      </c>
      <c r="B28" s="35" t="s">
        <v>45</v>
      </c>
      <c r="C28" s="35" t="s">
        <v>1097</v>
      </c>
      <c r="D28" s="63" t="s">
        <v>884</v>
      </c>
      <c r="E28" s="50" t="s">
        <v>16</v>
      </c>
      <c r="F28" s="50">
        <v>1</v>
      </c>
      <c r="G28" s="50" t="s">
        <v>1098</v>
      </c>
      <c r="H28" s="94">
        <v>1</v>
      </c>
      <c r="I28" s="101">
        <v>10.959499999999998</v>
      </c>
      <c r="J28" s="101">
        <v>13.480184999999999</v>
      </c>
      <c r="K28" s="101">
        <v>10.959499999999998</v>
      </c>
      <c r="L28" s="101">
        <f t="shared" si="2"/>
        <v>2.625092816594409</v>
      </c>
    </row>
    <row r="29" spans="1:12" ht="38.25" customHeight="1">
      <c r="A29" s="9" t="s">
        <v>1474</v>
      </c>
      <c r="B29" s="35" t="s">
        <v>45</v>
      </c>
      <c r="C29" s="35" t="s">
        <v>1099</v>
      </c>
      <c r="D29" s="63" t="s">
        <v>1100</v>
      </c>
      <c r="E29" s="50" t="s">
        <v>16</v>
      </c>
      <c r="F29" s="50">
        <v>1</v>
      </c>
      <c r="G29" s="50" t="s">
        <v>1101</v>
      </c>
      <c r="H29" s="94">
        <v>1</v>
      </c>
      <c r="I29" s="101">
        <v>10.959499999999998</v>
      </c>
      <c r="J29" s="101">
        <v>13.480184999999999</v>
      </c>
      <c r="K29" s="101">
        <v>10.959499999999998</v>
      </c>
      <c r="L29" s="101">
        <f t="shared" si="2"/>
        <v>2.625092816594409</v>
      </c>
    </row>
    <row r="30" spans="1:12" ht="38.25" customHeight="1">
      <c r="A30" s="9" t="s">
        <v>1475</v>
      </c>
      <c r="B30" s="35" t="s">
        <v>1102</v>
      </c>
      <c r="C30" s="208" t="s">
        <v>1103</v>
      </c>
      <c r="D30" s="209"/>
      <c r="E30" s="50" t="s">
        <v>16</v>
      </c>
      <c r="F30" s="50">
        <v>1</v>
      </c>
      <c r="G30" s="50" t="s">
        <v>1104</v>
      </c>
      <c r="H30" s="94">
        <v>1</v>
      </c>
      <c r="I30" s="101">
        <v>49.76</v>
      </c>
      <c r="J30" s="101">
        <v>61.204799999999999</v>
      </c>
      <c r="K30" s="101">
        <v>49.76</v>
      </c>
      <c r="L30" s="101">
        <f t="shared" si="2"/>
        <v>11.918848355649237</v>
      </c>
    </row>
    <row r="31" spans="1:12" ht="33" customHeight="1">
      <c r="A31" s="9" t="s">
        <v>1476</v>
      </c>
      <c r="B31" s="63" t="s">
        <v>53</v>
      </c>
      <c r="C31" s="217" t="s">
        <v>1262</v>
      </c>
      <c r="D31" s="218"/>
      <c r="E31" s="50" t="s">
        <v>16</v>
      </c>
      <c r="F31" s="50">
        <v>1</v>
      </c>
      <c r="G31" s="50" t="s">
        <v>1263</v>
      </c>
      <c r="H31" s="94">
        <v>4</v>
      </c>
      <c r="I31" s="101">
        <v>38.93</v>
      </c>
      <c r="J31" s="101">
        <f t="shared" si="0"/>
        <v>47.883899999999997</v>
      </c>
      <c r="K31" s="101">
        <f t="shared" si="1"/>
        <v>155.72</v>
      </c>
      <c r="L31" s="101">
        <f t="shared" si="2"/>
        <v>37.299096984358904</v>
      </c>
    </row>
    <row r="32" spans="1:12" ht="31.5" customHeight="1">
      <c r="A32" s="9" t="s">
        <v>1477</v>
      </c>
      <c r="B32" s="35" t="s">
        <v>53</v>
      </c>
      <c r="C32" s="178" t="s">
        <v>54</v>
      </c>
      <c r="D32" s="178"/>
      <c r="E32" s="11" t="s">
        <v>16</v>
      </c>
      <c r="F32" s="9">
        <v>1</v>
      </c>
      <c r="G32" s="9" t="s">
        <v>55</v>
      </c>
      <c r="H32" s="93">
        <v>95</v>
      </c>
      <c r="I32" s="100">
        <v>34.603499999999997</v>
      </c>
      <c r="J32" s="100">
        <f t="shared" si="0"/>
        <v>42.562304999999995</v>
      </c>
      <c r="K32" s="100">
        <f t="shared" si="1"/>
        <v>3287.3324999999995</v>
      </c>
      <c r="L32" s="101">
        <f t="shared" si="2"/>
        <v>787.40388991353075</v>
      </c>
    </row>
    <row r="33" spans="1:12" ht="21" customHeight="1">
      <c r="A33" s="14">
        <v>2</v>
      </c>
      <c r="B33" s="185" t="s">
        <v>56</v>
      </c>
      <c r="C33" s="185"/>
      <c r="D33" s="185"/>
      <c r="E33" s="15"/>
      <c r="F33" s="8"/>
      <c r="G33" s="22"/>
      <c r="H33" s="96"/>
      <c r="I33" s="103"/>
      <c r="J33" s="103"/>
      <c r="K33" s="103"/>
      <c r="L33" s="114"/>
    </row>
    <row r="34" spans="1:12" ht="38.25">
      <c r="A34" s="9" t="s">
        <v>57</v>
      </c>
      <c r="B34" s="35" t="s">
        <v>58</v>
      </c>
      <c r="C34" s="80" t="s">
        <v>59</v>
      </c>
      <c r="D34" s="35" t="s">
        <v>60</v>
      </c>
      <c r="E34" s="11" t="s">
        <v>16</v>
      </c>
      <c r="F34" s="9">
        <v>1</v>
      </c>
      <c r="G34" s="9" t="s">
        <v>61</v>
      </c>
      <c r="H34" s="93">
        <v>5</v>
      </c>
      <c r="I34" s="104">
        <v>14.995999999999999</v>
      </c>
      <c r="J34" s="100">
        <f t="shared" si="0"/>
        <v>18.445079999999997</v>
      </c>
      <c r="K34" s="100">
        <f t="shared" si="1"/>
        <v>74.97999999999999</v>
      </c>
      <c r="L34" s="101">
        <f t="shared" si="2"/>
        <v>17.959711609858918</v>
      </c>
    </row>
    <row r="35" spans="1:12" ht="38.25">
      <c r="A35" s="9" t="s">
        <v>62</v>
      </c>
      <c r="B35" s="35" t="s">
        <v>58</v>
      </c>
      <c r="C35" s="80" t="s">
        <v>59</v>
      </c>
      <c r="D35" s="35" t="s">
        <v>63</v>
      </c>
      <c r="E35" s="11" t="s">
        <v>16</v>
      </c>
      <c r="F35" s="9">
        <v>1</v>
      </c>
      <c r="G35" s="9" t="s">
        <v>64</v>
      </c>
      <c r="H35" s="93">
        <v>8</v>
      </c>
      <c r="I35" s="104">
        <v>19.32</v>
      </c>
      <c r="J35" s="100">
        <f t="shared" si="0"/>
        <v>23.7636</v>
      </c>
      <c r="K35" s="100">
        <f t="shared" si="1"/>
        <v>154.56</v>
      </c>
      <c r="L35" s="101">
        <f t="shared" si="2"/>
        <v>37.021246017868691</v>
      </c>
    </row>
    <row r="36" spans="1:12" ht="38.25">
      <c r="A36" s="9" t="s">
        <v>65</v>
      </c>
      <c r="B36" s="35" t="s">
        <v>58</v>
      </c>
      <c r="C36" s="80" t="s">
        <v>59</v>
      </c>
      <c r="D36" s="35" t="s">
        <v>66</v>
      </c>
      <c r="E36" s="11" t="s">
        <v>16</v>
      </c>
      <c r="F36" s="9">
        <v>1</v>
      </c>
      <c r="G36" s="9" t="s">
        <v>67</v>
      </c>
      <c r="H36" s="93">
        <v>14</v>
      </c>
      <c r="I36" s="104">
        <v>31.716999999999995</v>
      </c>
      <c r="J36" s="100">
        <f t="shared" si="0"/>
        <v>39.011909999999993</v>
      </c>
      <c r="K36" s="100">
        <f t="shared" si="1"/>
        <v>444.03799999999995</v>
      </c>
      <c r="L36" s="101">
        <f t="shared" si="2"/>
        <v>106.35895470550192</v>
      </c>
    </row>
    <row r="37" spans="1:12" ht="51">
      <c r="A37" s="9" t="s">
        <v>68</v>
      </c>
      <c r="B37" s="35" t="s">
        <v>58</v>
      </c>
      <c r="C37" s="80" t="s">
        <v>69</v>
      </c>
      <c r="D37" s="35" t="s">
        <v>70</v>
      </c>
      <c r="E37" s="11" t="s">
        <v>16</v>
      </c>
      <c r="F37" s="9">
        <v>1</v>
      </c>
      <c r="G37" s="9" t="s">
        <v>71</v>
      </c>
      <c r="H37" s="93">
        <v>2</v>
      </c>
      <c r="I37" s="104">
        <v>17.594999999999999</v>
      </c>
      <c r="J37" s="100">
        <f t="shared" si="0"/>
        <v>21.641849999999998</v>
      </c>
      <c r="K37" s="100">
        <f t="shared" si="1"/>
        <v>35.19</v>
      </c>
      <c r="L37" s="101">
        <f t="shared" si="2"/>
        <v>8.4289444058540326</v>
      </c>
    </row>
    <row r="38" spans="1:12" ht="51">
      <c r="A38" s="9" t="s">
        <v>72</v>
      </c>
      <c r="B38" s="35" t="s">
        <v>58</v>
      </c>
      <c r="C38" s="80" t="s">
        <v>69</v>
      </c>
      <c r="D38" s="35" t="s">
        <v>60</v>
      </c>
      <c r="E38" s="11" t="s">
        <v>16</v>
      </c>
      <c r="F38" s="9">
        <v>1</v>
      </c>
      <c r="G38" s="9" t="s">
        <v>73</v>
      </c>
      <c r="H38" s="93">
        <v>9</v>
      </c>
      <c r="I38" s="104">
        <v>8.9700000000000006</v>
      </c>
      <c r="J38" s="100">
        <f t="shared" si="0"/>
        <v>11.033100000000001</v>
      </c>
      <c r="K38" s="100">
        <f t="shared" si="1"/>
        <v>80.73</v>
      </c>
      <c r="L38" s="101">
        <f t="shared" si="2"/>
        <v>19.336990107547486</v>
      </c>
    </row>
    <row r="39" spans="1:12" ht="51">
      <c r="A39" s="9" t="s">
        <v>74</v>
      </c>
      <c r="B39" s="35" t="s">
        <v>58</v>
      </c>
      <c r="C39" s="80" t="s">
        <v>69</v>
      </c>
      <c r="D39" s="35" t="s">
        <v>63</v>
      </c>
      <c r="E39" s="11" t="s">
        <v>16</v>
      </c>
      <c r="F39" s="9">
        <v>1</v>
      </c>
      <c r="G39" s="9" t="s">
        <v>75</v>
      </c>
      <c r="H39" s="93">
        <v>4</v>
      </c>
      <c r="I39" s="104">
        <v>24.506499999999996</v>
      </c>
      <c r="J39" s="100">
        <f t="shared" si="0"/>
        <v>30.142994999999996</v>
      </c>
      <c r="K39" s="100">
        <f t="shared" si="1"/>
        <v>98.025999999999982</v>
      </c>
      <c r="L39" s="101">
        <f t="shared" si="2"/>
        <v>23.479843828594692</v>
      </c>
    </row>
    <row r="40" spans="1:12" ht="38.25">
      <c r="A40" s="9" t="s">
        <v>76</v>
      </c>
      <c r="B40" s="35" t="s">
        <v>58</v>
      </c>
      <c r="C40" s="80" t="s">
        <v>77</v>
      </c>
      <c r="D40" s="35" t="s">
        <v>70</v>
      </c>
      <c r="E40" s="11" t="s">
        <v>16</v>
      </c>
      <c r="F40" s="9">
        <v>1</v>
      </c>
      <c r="G40" s="9" t="s">
        <v>78</v>
      </c>
      <c r="H40" s="93">
        <v>5</v>
      </c>
      <c r="I40" s="104">
        <v>16.145999999999997</v>
      </c>
      <c r="J40" s="100">
        <f t="shared" si="0"/>
        <v>19.859579999999998</v>
      </c>
      <c r="K40" s="100">
        <f t="shared" si="1"/>
        <v>80.72999999999999</v>
      </c>
      <c r="L40" s="101">
        <f t="shared" si="2"/>
        <v>19.336990107547482</v>
      </c>
    </row>
    <row r="41" spans="1:12" ht="38.25">
      <c r="A41" s="9" t="s">
        <v>79</v>
      </c>
      <c r="B41" s="35" t="s">
        <v>58</v>
      </c>
      <c r="C41" s="80" t="s">
        <v>77</v>
      </c>
      <c r="D41" s="35" t="s">
        <v>60</v>
      </c>
      <c r="E41" s="11" t="s">
        <v>16</v>
      </c>
      <c r="F41" s="9">
        <v>1</v>
      </c>
      <c r="G41" s="9" t="s">
        <v>80</v>
      </c>
      <c r="H41" s="93">
        <v>3</v>
      </c>
      <c r="I41" s="104">
        <v>16.433499999999999</v>
      </c>
      <c r="J41" s="100">
        <f t="shared" si="0"/>
        <v>20.213204999999999</v>
      </c>
      <c r="K41" s="100">
        <f t="shared" si="1"/>
        <v>49.3005</v>
      </c>
      <c r="L41" s="101">
        <f t="shared" si="2"/>
        <v>11.808785839181777</v>
      </c>
    </row>
    <row r="42" spans="1:12" ht="38.25">
      <c r="A42" s="9" t="s">
        <v>81</v>
      </c>
      <c r="B42" s="35" t="s">
        <v>58</v>
      </c>
      <c r="C42" s="80" t="s">
        <v>77</v>
      </c>
      <c r="D42" s="35" t="s">
        <v>82</v>
      </c>
      <c r="E42" s="11" t="s">
        <v>16</v>
      </c>
      <c r="F42" s="9">
        <v>1</v>
      </c>
      <c r="G42" s="9" t="s">
        <v>83</v>
      </c>
      <c r="H42" s="93">
        <v>3</v>
      </c>
      <c r="I42" s="104">
        <v>33.453499999999998</v>
      </c>
      <c r="J42" s="100">
        <f t="shared" si="0"/>
        <v>41.147804999999998</v>
      </c>
      <c r="K42" s="100">
        <f t="shared" si="1"/>
        <v>100.3605</v>
      </c>
      <c r="L42" s="101">
        <f t="shared" si="2"/>
        <v>24.039018898656256</v>
      </c>
    </row>
    <row r="43" spans="1:12" ht="46.5" customHeight="1">
      <c r="A43" s="9" t="s">
        <v>84</v>
      </c>
      <c r="B43" s="35" t="s">
        <v>58</v>
      </c>
      <c r="C43" s="208" t="s">
        <v>1134</v>
      </c>
      <c r="D43" s="209"/>
      <c r="E43" s="50" t="s">
        <v>16</v>
      </c>
      <c r="F43" s="50">
        <v>1</v>
      </c>
      <c r="G43" s="50" t="s">
        <v>1135</v>
      </c>
      <c r="H43" s="94">
        <v>4</v>
      </c>
      <c r="I43" s="101">
        <v>53.92</v>
      </c>
      <c r="J43" s="101">
        <v>66.321600000000004</v>
      </c>
      <c r="K43" s="101">
        <v>215.68</v>
      </c>
      <c r="L43" s="101">
        <f t="shared" si="2"/>
        <v>51.661117631560039</v>
      </c>
    </row>
    <row r="44" spans="1:12" ht="38.25">
      <c r="A44" s="9" t="s">
        <v>89</v>
      </c>
      <c r="B44" s="63" t="s">
        <v>58</v>
      </c>
      <c r="C44" s="63" t="s">
        <v>77</v>
      </c>
      <c r="D44" s="62" t="s">
        <v>1292</v>
      </c>
      <c r="E44" s="50" t="s">
        <v>16</v>
      </c>
      <c r="F44" s="50">
        <v>1</v>
      </c>
      <c r="G44" s="50" t="s">
        <v>1293</v>
      </c>
      <c r="H44" s="94">
        <v>3</v>
      </c>
      <c r="I44" s="101">
        <v>17.309999999999999</v>
      </c>
      <c r="J44" s="101">
        <v>21.2913</v>
      </c>
      <c r="K44" s="101">
        <v>51.929999999999993</v>
      </c>
      <c r="L44" s="101">
        <f t="shared" si="2"/>
        <v>12.438621284342139</v>
      </c>
    </row>
    <row r="45" spans="1:12" ht="34.5" customHeight="1">
      <c r="A45" s="9" t="s">
        <v>96</v>
      </c>
      <c r="B45" s="63" t="s">
        <v>58</v>
      </c>
      <c r="C45" s="217" t="s">
        <v>1294</v>
      </c>
      <c r="D45" s="218"/>
      <c r="E45" s="50" t="s">
        <v>16</v>
      </c>
      <c r="F45" s="50">
        <v>1</v>
      </c>
      <c r="G45" s="50" t="s">
        <v>1295</v>
      </c>
      <c r="H45" s="94">
        <v>2</v>
      </c>
      <c r="I45" s="101">
        <v>79.3</v>
      </c>
      <c r="J45" s="101">
        <v>97.539000000000001</v>
      </c>
      <c r="K45" s="101">
        <v>158.6</v>
      </c>
      <c r="L45" s="101">
        <f t="shared" si="2"/>
        <v>37.988933866679439</v>
      </c>
    </row>
    <row r="46" spans="1:12" ht="38.25">
      <c r="A46" s="9" t="s">
        <v>100</v>
      </c>
      <c r="B46" s="63" t="s">
        <v>1356</v>
      </c>
      <c r="C46" s="63" t="s">
        <v>1357</v>
      </c>
      <c r="D46" s="62" t="s">
        <v>1358</v>
      </c>
      <c r="E46" s="50" t="s">
        <v>16</v>
      </c>
      <c r="F46" s="50">
        <v>1</v>
      </c>
      <c r="G46" s="50" t="s">
        <v>64</v>
      </c>
      <c r="H46" s="94">
        <v>1</v>
      </c>
      <c r="I46" s="101">
        <v>19.32</v>
      </c>
      <c r="J46" s="101">
        <v>23.7636</v>
      </c>
      <c r="K46" s="101">
        <v>19.32</v>
      </c>
      <c r="L46" s="101">
        <f t="shared" si="2"/>
        <v>4.6276557522335864</v>
      </c>
    </row>
    <row r="47" spans="1:12" ht="51">
      <c r="A47" s="9" t="s">
        <v>103</v>
      </c>
      <c r="B47" s="63" t="s">
        <v>58</v>
      </c>
      <c r="C47" s="63" t="s">
        <v>69</v>
      </c>
      <c r="D47" s="62" t="s">
        <v>1358</v>
      </c>
      <c r="E47" s="50" t="s">
        <v>16</v>
      </c>
      <c r="F47" s="50">
        <v>1</v>
      </c>
      <c r="G47" s="50" t="s">
        <v>75</v>
      </c>
      <c r="H47" s="94">
        <v>1</v>
      </c>
      <c r="I47" s="101">
        <v>24.51</v>
      </c>
      <c r="J47" s="101">
        <v>30.147300000000001</v>
      </c>
      <c r="K47" s="101">
        <v>24.51</v>
      </c>
      <c r="L47" s="101">
        <f t="shared" si="2"/>
        <v>5.8707993005820498</v>
      </c>
    </row>
    <row r="48" spans="1:12" ht="38.25">
      <c r="A48" s="9" t="s">
        <v>106</v>
      </c>
      <c r="B48" s="63" t="s">
        <v>58</v>
      </c>
      <c r="C48" s="63" t="s">
        <v>77</v>
      </c>
      <c r="D48" s="62" t="s">
        <v>1359</v>
      </c>
      <c r="E48" s="50" t="s">
        <v>16</v>
      </c>
      <c r="F48" s="50">
        <v>1</v>
      </c>
      <c r="G48" s="50" t="s">
        <v>1360</v>
      </c>
      <c r="H48" s="94">
        <v>1</v>
      </c>
      <c r="I48" s="101">
        <v>23.07</v>
      </c>
      <c r="J48" s="101">
        <v>28.376100000000001</v>
      </c>
      <c r="K48" s="101">
        <v>23.07</v>
      </c>
      <c r="L48" s="101">
        <f t="shared" si="2"/>
        <v>5.5258808594217825</v>
      </c>
    </row>
    <row r="49" spans="1:12" ht="25.5">
      <c r="A49" s="9" t="s">
        <v>110</v>
      </c>
      <c r="B49" s="35" t="s">
        <v>85</v>
      </c>
      <c r="C49" s="80" t="s">
        <v>86</v>
      </c>
      <c r="D49" s="35" t="s">
        <v>87</v>
      </c>
      <c r="E49" s="11" t="s">
        <v>16</v>
      </c>
      <c r="F49" s="9">
        <v>1</v>
      </c>
      <c r="G49" s="9" t="s">
        <v>88</v>
      </c>
      <c r="H49" s="93">
        <v>22</v>
      </c>
      <c r="I49" s="104">
        <v>7.785499999999999</v>
      </c>
      <c r="J49" s="100">
        <f t="shared" si="0"/>
        <v>9.5761649999999978</v>
      </c>
      <c r="K49" s="100">
        <f t="shared" si="1"/>
        <v>171.28099999999998</v>
      </c>
      <c r="L49" s="101">
        <f t="shared" si="2"/>
        <v>41.026371889147036</v>
      </c>
    </row>
    <row r="50" spans="1:12" ht="38.25">
      <c r="A50" s="9" t="s">
        <v>115</v>
      </c>
      <c r="B50" s="35" t="s">
        <v>90</v>
      </c>
      <c r="C50" s="80" t="s">
        <v>91</v>
      </c>
      <c r="D50" s="35" t="s">
        <v>92</v>
      </c>
      <c r="E50" s="11" t="s">
        <v>16</v>
      </c>
      <c r="F50" s="9">
        <v>1</v>
      </c>
      <c r="G50" s="9" t="s">
        <v>93</v>
      </c>
      <c r="H50" s="93">
        <v>10</v>
      </c>
      <c r="I50" s="104">
        <v>11.534499999999998</v>
      </c>
      <c r="J50" s="100">
        <f t="shared" si="0"/>
        <v>14.187434999999997</v>
      </c>
      <c r="K50" s="100">
        <f t="shared" si="1"/>
        <v>115.34499999999997</v>
      </c>
      <c r="L50" s="101">
        <f t="shared" si="2"/>
        <v>27.628206663632653</v>
      </c>
    </row>
    <row r="51" spans="1:12" ht="38.25">
      <c r="A51" s="9" t="s">
        <v>118</v>
      </c>
      <c r="B51" s="35" t="s">
        <v>90</v>
      </c>
      <c r="C51" s="80" t="s">
        <v>91</v>
      </c>
      <c r="D51" s="35" t="s">
        <v>94</v>
      </c>
      <c r="E51" s="11" t="s">
        <v>16</v>
      </c>
      <c r="F51" s="9">
        <v>1</v>
      </c>
      <c r="G51" s="9" t="s">
        <v>95</v>
      </c>
      <c r="H51" s="93">
        <v>2</v>
      </c>
      <c r="I51" s="104">
        <v>14.13</v>
      </c>
      <c r="J51" s="100">
        <f t="shared" si="0"/>
        <v>17.379899999999999</v>
      </c>
      <c r="K51" s="100">
        <f t="shared" si="1"/>
        <v>28.26</v>
      </c>
      <c r="L51" s="101">
        <f t="shared" si="2"/>
        <v>6.7690244077702459</v>
      </c>
    </row>
    <row r="52" spans="1:12" ht="20.25" customHeight="1">
      <c r="A52" s="9" t="s">
        <v>121</v>
      </c>
      <c r="B52" s="178" t="s">
        <v>90</v>
      </c>
      <c r="C52" s="212" t="s">
        <v>97</v>
      </c>
      <c r="D52" s="35" t="s">
        <v>98</v>
      </c>
      <c r="E52" s="11" t="s">
        <v>16</v>
      </c>
      <c r="F52" s="9">
        <v>1</v>
      </c>
      <c r="G52" s="9" t="s">
        <v>99</v>
      </c>
      <c r="H52" s="93">
        <v>30</v>
      </c>
      <c r="I52" s="104">
        <v>12.396999999999998</v>
      </c>
      <c r="J52" s="100">
        <f t="shared" si="0"/>
        <v>15.248309999999998</v>
      </c>
      <c r="K52" s="100">
        <f t="shared" si="1"/>
        <v>371.90999999999997</v>
      </c>
      <c r="L52" s="101">
        <f t="shared" si="2"/>
        <v>89.082373230496529</v>
      </c>
    </row>
    <row r="53" spans="1:12" ht="20.25" customHeight="1">
      <c r="A53" s="9" t="s">
        <v>124</v>
      </c>
      <c r="B53" s="178"/>
      <c r="C53" s="215"/>
      <c r="D53" s="35" t="s">
        <v>101</v>
      </c>
      <c r="E53" s="11" t="s">
        <v>16</v>
      </c>
      <c r="F53" s="9">
        <v>1</v>
      </c>
      <c r="G53" s="9" t="s">
        <v>102</v>
      </c>
      <c r="H53" s="93">
        <v>10</v>
      </c>
      <c r="I53" s="104">
        <v>12.396999999999998</v>
      </c>
      <c r="J53" s="100">
        <f t="shared" si="0"/>
        <v>15.248309999999998</v>
      </c>
      <c r="K53" s="100">
        <f t="shared" si="1"/>
        <v>123.96999999999998</v>
      </c>
      <c r="L53" s="101">
        <f t="shared" si="2"/>
        <v>29.694124410165507</v>
      </c>
    </row>
    <row r="54" spans="1:12" ht="20.25" customHeight="1">
      <c r="A54" s="9" t="s">
        <v>128</v>
      </c>
      <c r="B54" s="178"/>
      <c r="C54" s="216"/>
      <c r="D54" s="35" t="s">
        <v>104</v>
      </c>
      <c r="E54" s="11" t="s">
        <v>16</v>
      </c>
      <c r="F54" s="9">
        <v>1</v>
      </c>
      <c r="G54" s="9" t="s">
        <v>105</v>
      </c>
      <c r="H54" s="93">
        <v>5</v>
      </c>
      <c r="I54" s="104">
        <v>12.396999999999998</v>
      </c>
      <c r="J54" s="100">
        <f t="shared" si="0"/>
        <v>15.248309999999998</v>
      </c>
      <c r="K54" s="100">
        <f t="shared" si="1"/>
        <v>61.984999999999992</v>
      </c>
      <c r="L54" s="101">
        <f t="shared" si="2"/>
        <v>14.847062205082754</v>
      </c>
    </row>
    <row r="55" spans="1:12" ht="43.5" customHeight="1">
      <c r="A55" s="9" t="s">
        <v>131</v>
      </c>
      <c r="B55" s="35" t="s">
        <v>107</v>
      </c>
      <c r="C55" s="178" t="s">
        <v>108</v>
      </c>
      <c r="D55" s="178"/>
      <c r="E55" s="11" t="s">
        <v>16</v>
      </c>
      <c r="F55" s="9">
        <v>500</v>
      </c>
      <c r="G55" s="9" t="s">
        <v>109</v>
      </c>
      <c r="H55" s="93">
        <v>3</v>
      </c>
      <c r="I55" s="104">
        <v>22.493999999999996</v>
      </c>
      <c r="J55" s="100">
        <f t="shared" si="0"/>
        <v>27.667619999999996</v>
      </c>
      <c r="K55" s="100">
        <f t="shared" si="1"/>
        <v>67.481999999999985</v>
      </c>
      <c r="L55" s="101">
        <f t="shared" si="2"/>
        <v>16.163740448873025</v>
      </c>
    </row>
    <row r="56" spans="1:12" ht="21" customHeight="1">
      <c r="A56" s="9" t="s">
        <v>136</v>
      </c>
      <c r="B56" s="178" t="s">
        <v>111</v>
      </c>
      <c r="C56" s="212" t="s">
        <v>112</v>
      </c>
      <c r="D56" s="35" t="s">
        <v>113</v>
      </c>
      <c r="E56" s="11" t="s">
        <v>16</v>
      </c>
      <c r="F56" s="9">
        <v>1</v>
      </c>
      <c r="G56" s="9" t="s">
        <v>114</v>
      </c>
      <c r="H56" s="93">
        <v>6</v>
      </c>
      <c r="I56" s="104">
        <v>18.4575</v>
      </c>
      <c r="J56" s="100">
        <f t="shared" si="0"/>
        <v>22.702724999999997</v>
      </c>
      <c r="K56" s="100">
        <f t="shared" si="1"/>
        <v>110.745</v>
      </c>
      <c r="L56" s="101">
        <f t="shared" si="2"/>
        <v>26.526383865481808</v>
      </c>
    </row>
    <row r="57" spans="1:12" ht="21" customHeight="1">
      <c r="A57" s="9" t="s">
        <v>140</v>
      </c>
      <c r="B57" s="178"/>
      <c r="C57" s="215"/>
      <c r="D57" s="35" t="s">
        <v>116</v>
      </c>
      <c r="E57" s="11" t="s">
        <v>16</v>
      </c>
      <c r="F57" s="9">
        <v>1</v>
      </c>
      <c r="G57" s="9" t="s">
        <v>117</v>
      </c>
      <c r="H57" s="93">
        <v>4</v>
      </c>
      <c r="I57" s="104">
        <v>19.032499999999999</v>
      </c>
      <c r="J57" s="100">
        <f t="shared" si="0"/>
        <v>23.409974999999999</v>
      </c>
      <c r="K57" s="100">
        <f t="shared" si="1"/>
        <v>76.13</v>
      </c>
      <c r="L57" s="101">
        <f t="shared" si="2"/>
        <v>18.23516730939663</v>
      </c>
    </row>
    <row r="58" spans="1:12" ht="21" customHeight="1">
      <c r="A58" s="9" t="s">
        <v>144</v>
      </c>
      <c r="B58" s="178"/>
      <c r="C58" s="215"/>
      <c r="D58" s="35" t="s">
        <v>119</v>
      </c>
      <c r="E58" s="11" t="s">
        <v>16</v>
      </c>
      <c r="F58" s="9">
        <v>1</v>
      </c>
      <c r="G58" s="9" t="s">
        <v>120</v>
      </c>
      <c r="H58" s="93">
        <v>3</v>
      </c>
      <c r="I58" s="104">
        <v>20.7575</v>
      </c>
      <c r="J58" s="100">
        <f t="shared" si="0"/>
        <v>25.531725000000002</v>
      </c>
      <c r="K58" s="100">
        <f t="shared" si="1"/>
        <v>62.272500000000001</v>
      </c>
      <c r="L58" s="101">
        <f t="shared" si="2"/>
        <v>14.915926129967184</v>
      </c>
    </row>
    <row r="59" spans="1:12" ht="21" customHeight="1">
      <c r="A59" s="9" t="s">
        <v>148</v>
      </c>
      <c r="B59" s="178"/>
      <c r="C59" s="216"/>
      <c r="D59" s="35" t="s">
        <v>122</v>
      </c>
      <c r="E59" s="11" t="s">
        <v>16</v>
      </c>
      <c r="F59" s="9">
        <v>1</v>
      </c>
      <c r="G59" s="9" t="s">
        <v>123</v>
      </c>
      <c r="H59" s="93">
        <v>2</v>
      </c>
      <c r="I59" s="104">
        <v>23.068999999999996</v>
      </c>
      <c r="J59" s="100">
        <f t="shared" si="0"/>
        <v>28.374869999999994</v>
      </c>
      <c r="K59" s="100">
        <f t="shared" si="1"/>
        <v>46.137999999999991</v>
      </c>
      <c r="L59" s="101">
        <f t="shared" si="2"/>
        <v>11.051282665453062</v>
      </c>
    </row>
    <row r="60" spans="1:12" ht="30.75" customHeight="1">
      <c r="A60" s="9" t="s">
        <v>153</v>
      </c>
      <c r="B60" s="35" t="s">
        <v>125</v>
      </c>
      <c r="C60" s="178" t="s">
        <v>126</v>
      </c>
      <c r="D60" s="178"/>
      <c r="E60" s="11" t="s">
        <v>16</v>
      </c>
      <c r="F60" s="9">
        <v>1</v>
      </c>
      <c r="G60" s="9" t="s">
        <v>127</v>
      </c>
      <c r="H60" s="93">
        <v>10</v>
      </c>
      <c r="I60" s="104">
        <v>14.708499999999997</v>
      </c>
      <c r="J60" s="100">
        <f t="shared" si="0"/>
        <v>18.091454999999996</v>
      </c>
      <c r="K60" s="100">
        <f t="shared" si="1"/>
        <v>147.08499999999998</v>
      </c>
      <c r="L60" s="101">
        <f t="shared" si="2"/>
        <v>35.230783970873546</v>
      </c>
    </row>
    <row r="61" spans="1:12" ht="30.75" customHeight="1">
      <c r="A61" s="9" t="s">
        <v>158</v>
      </c>
      <c r="B61" s="35" t="s">
        <v>125</v>
      </c>
      <c r="C61" s="178" t="s">
        <v>129</v>
      </c>
      <c r="D61" s="178"/>
      <c r="E61" s="11" t="s">
        <v>16</v>
      </c>
      <c r="F61" s="9">
        <v>1</v>
      </c>
      <c r="G61" s="9" t="s">
        <v>130</v>
      </c>
      <c r="H61" s="93">
        <v>12</v>
      </c>
      <c r="I61" s="104">
        <v>12.971999999999998</v>
      </c>
      <c r="J61" s="100">
        <f t="shared" si="0"/>
        <v>15.955559999999997</v>
      </c>
      <c r="K61" s="100">
        <f t="shared" si="1"/>
        <v>155.66399999999999</v>
      </c>
      <c r="L61" s="101">
        <f t="shared" si="2"/>
        <v>37.285683489424891</v>
      </c>
    </row>
    <row r="62" spans="1:12" ht="30.75" customHeight="1">
      <c r="A62" s="9" t="s">
        <v>161</v>
      </c>
      <c r="B62" s="63" t="s">
        <v>85</v>
      </c>
      <c r="C62" s="63" t="s">
        <v>86</v>
      </c>
      <c r="D62" s="62" t="s">
        <v>1418</v>
      </c>
      <c r="E62" s="50" t="s">
        <v>16</v>
      </c>
      <c r="F62" s="50">
        <v>1</v>
      </c>
      <c r="G62" s="50" t="s">
        <v>1419</v>
      </c>
      <c r="H62" s="94">
        <v>6</v>
      </c>
      <c r="I62" s="101">
        <v>11.25</v>
      </c>
      <c r="J62" s="101">
        <v>13.8375</v>
      </c>
      <c r="K62" s="101">
        <v>67.5</v>
      </c>
      <c r="L62" s="101">
        <f t="shared" si="2"/>
        <v>16.168051929387531</v>
      </c>
    </row>
    <row r="63" spans="1:12" ht="30.75" customHeight="1">
      <c r="A63" s="9" t="s">
        <v>165</v>
      </c>
      <c r="B63" s="63" t="s">
        <v>85</v>
      </c>
      <c r="C63" s="63" t="s">
        <v>86</v>
      </c>
      <c r="D63" s="62" t="s">
        <v>1430</v>
      </c>
      <c r="E63" s="50" t="s">
        <v>16</v>
      </c>
      <c r="F63" s="50">
        <v>1</v>
      </c>
      <c r="G63" s="50" t="s">
        <v>1431</v>
      </c>
      <c r="H63" s="94">
        <v>2</v>
      </c>
      <c r="I63" s="101">
        <v>10.67</v>
      </c>
      <c r="J63" s="101">
        <v>13.1241</v>
      </c>
      <c r="K63" s="101">
        <v>21.34</v>
      </c>
      <c r="L63" s="101">
        <f t="shared" si="2"/>
        <v>5.1114996766389611</v>
      </c>
    </row>
    <row r="64" spans="1:12" ht="30" customHeight="1">
      <c r="A64" s="9" t="s">
        <v>168</v>
      </c>
      <c r="B64" s="63" t="s">
        <v>1172</v>
      </c>
      <c r="C64" s="63" t="s">
        <v>1478</v>
      </c>
      <c r="D64" s="62" t="s">
        <v>1479</v>
      </c>
      <c r="E64" s="50" t="s">
        <v>16</v>
      </c>
      <c r="F64" s="50">
        <v>1</v>
      </c>
      <c r="G64" s="50" t="s">
        <v>1174</v>
      </c>
      <c r="H64" s="94">
        <v>1</v>
      </c>
      <c r="I64" s="101">
        <v>36.33</v>
      </c>
      <c r="J64" s="101">
        <f t="shared" si="0"/>
        <v>44.685899999999997</v>
      </c>
      <c r="K64" s="101">
        <f t="shared" si="1"/>
        <v>36.33</v>
      </c>
      <c r="L64" s="101">
        <f t="shared" si="2"/>
        <v>8.7020048384392439</v>
      </c>
    </row>
    <row r="65" spans="1:12" ht="25.5">
      <c r="A65" s="9" t="s">
        <v>172</v>
      </c>
      <c r="B65" s="63" t="s">
        <v>971</v>
      </c>
      <c r="C65" s="217" t="s">
        <v>972</v>
      </c>
      <c r="D65" s="218"/>
      <c r="E65" s="50" t="s">
        <v>16</v>
      </c>
      <c r="F65" s="50">
        <v>5</v>
      </c>
      <c r="G65" s="50" t="s">
        <v>973</v>
      </c>
      <c r="H65" s="94">
        <v>3</v>
      </c>
      <c r="I65" s="101">
        <v>77.23</v>
      </c>
      <c r="J65" s="101">
        <v>94.992900000000006</v>
      </c>
      <c r="K65" s="101">
        <v>231.69</v>
      </c>
      <c r="L65" s="101">
        <f t="shared" si="2"/>
        <v>55.495940022515505</v>
      </c>
    </row>
    <row r="66" spans="1:12" ht="38.25">
      <c r="A66" s="9" t="s">
        <v>176</v>
      </c>
      <c r="B66" s="63" t="s">
        <v>1006</v>
      </c>
      <c r="C66" s="63" t="s">
        <v>1007</v>
      </c>
      <c r="D66" s="63" t="s">
        <v>1008</v>
      </c>
      <c r="E66" s="50" t="s">
        <v>16</v>
      </c>
      <c r="F66" s="50">
        <v>1</v>
      </c>
      <c r="G66" s="50" t="s">
        <v>1009</v>
      </c>
      <c r="H66" s="94">
        <v>2</v>
      </c>
      <c r="I66" s="101">
        <v>8.07</v>
      </c>
      <c r="J66" s="101">
        <v>9.9260999999999999</v>
      </c>
      <c r="K66" s="101">
        <v>16.14</v>
      </c>
      <c r="L66" s="101">
        <f t="shared" si="2"/>
        <v>3.8659608613379963</v>
      </c>
    </row>
    <row r="67" spans="1:12" ht="38.25">
      <c r="A67" s="9" t="s">
        <v>181</v>
      </c>
      <c r="B67" s="63" t="s">
        <v>971</v>
      </c>
      <c r="C67" s="63" t="s">
        <v>1221</v>
      </c>
      <c r="D67" s="62" t="s">
        <v>1222</v>
      </c>
      <c r="E67" s="50" t="s">
        <v>16</v>
      </c>
      <c r="F67" s="50">
        <v>1</v>
      </c>
      <c r="G67" s="50" t="s">
        <v>1223</v>
      </c>
      <c r="H67" s="94">
        <v>2</v>
      </c>
      <c r="I67" s="101">
        <v>12.68</v>
      </c>
      <c r="J67" s="101">
        <v>15.596399999999999</v>
      </c>
      <c r="K67" s="101">
        <v>25.36</v>
      </c>
      <c r="L67" s="101">
        <f t="shared" si="2"/>
        <v>6.0743969915447078</v>
      </c>
    </row>
    <row r="68" spans="1:12" ht="38.25">
      <c r="A68" s="9" t="s">
        <v>1480</v>
      </c>
      <c r="B68" s="63" t="s">
        <v>971</v>
      </c>
      <c r="C68" s="63" t="s">
        <v>1221</v>
      </c>
      <c r="D68" s="62" t="s">
        <v>1224</v>
      </c>
      <c r="E68" s="50" t="s">
        <v>16</v>
      </c>
      <c r="F68" s="50">
        <v>1</v>
      </c>
      <c r="G68" s="50" t="s">
        <v>1225</v>
      </c>
      <c r="H68" s="94">
        <v>4</v>
      </c>
      <c r="I68" s="101">
        <v>15</v>
      </c>
      <c r="J68" s="101">
        <v>18.45</v>
      </c>
      <c r="K68" s="101">
        <v>60</v>
      </c>
      <c r="L68" s="101">
        <f t="shared" ref="L68:L131" si="3">K68/4.1749</f>
        <v>14.371601715011138</v>
      </c>
    </row>
    <row r="69" spans="1:12" ht="51">
      <c r="A69" s="9" t="s">
        <v>1481</v>
      </c>
      <c r="B69" s="62" t="s">
        <v>90</v>
      </c>
      <c r="C69" s="63" t="s">
        <v>1296</v>
      </c>
      <c r="D69" s="62" t="s">
        <v>1297</v>
      </c>
      <c r="E69" s="50" t="s">
        <v>16</v>
      </c>
      <c r="F69" s="50">
        <v>1</v>
      </c>
      <c r="G69" s="50" t="s">
        <v>1298</v>
      </c>
      <c r="H69" s="94">
        <v>2</v>
      </c>
      <c r="I69" s="101">
        <v>8.07</v>
      </c>
      <c r="J69" s="101">
        <v>9.9260999999999999</v>
      </c>
      <c r="K69" s="101">
        <v>16.14</v>
      </c>
      <c r="L69" s="101">
        <f t="shared" si="3"/>
        <v>3.8659608613379963</v>
      </c>
    </row>
    <row r="70" spans="1:12" ht="31.5" customHeight="1">
      <c r="A70" s="9" t="s">
        <v>1482</v>
      </c>
      <c r="B70" s="35" t="s">
        <v>132</v>
      </c>
      <c r="C70" s="178" t="s">
        <v>133</v>
      </c>
      <c r="D70" s="178"/>
      <c r="E70" s="11" t="s">
        <v>134</v>
      </c>
      <c r="F70" s="9">
        <v>1</v>
      </c>
      <c r="G70" s="9" t="s">
        <v>135</v>
      </c>
      <c r="H70" s="93">
        <v>7</v>
      </c>
      <c r="I70" s="104">
        <v>40.077500000000001</v>
      </c>
      <c r="J70" s="100">
        <f t="shared" si="0"/>
        <v>49.295324999999998</v>
      </c>
      <c r="K70" s="100">
        <f t="shared" si="1"/>
        <v>280.54250000000002</v>
      </c>
      <c r="L70" s="101">
        <f t="shared" si="3"/>
        <v>67.197417902225212</v>
      </c>
    </row>
    <row r="71" spans="1:12" ht="32.25" customHeight="1">
      <c r="A71" s="9" t="s">
        <v>1483</v>
      </c>
      <c r="B71" s="35" t="s">
        <v>1090</v>
      </c>
      <c r="C71" s="208" t="s">
        <v>1091</v>
      </c>
      <c r="D71" s="209"/>
      <c r="E71" s="50" t="s">
        <v>16</v>
      </c>
      <c r="F71" s="50">
        <v>1</v>
      </c>
      <c r="G71" s="50" t="s">
        <v>1092</v>
      </c>
      <c r="H71" s="94">
        <v>4</v>
      </c>
      <c r="I71" s="101">
        <v>45.56</v>
      </c>
      <c r="J71" s="101">
        <f t="shared" si="0"/>
        <v>56.038800000000002</v>
      </c>
      <c r="K71" s="101">
        <f t="shared" si="1"/>
        <v>182.24</v>
      </c>
      <c r="L71" s="101">
        <f t="shared" si="3"/>
        <v>43.651344942393834</v>
      </c>
    </row>
    <row r="72" spans="1:12" ht="33" customHeight="1">
      <c r="A72" s="9" t="s">
        <v>1484</v>
      </c>
      <c r="B72" s="35" t="s">
        <v>137</v>
      </c>
      <c r="C72" s="178" t="s">
        <v>138</v>
      </c>
      <c r="D72" s="178"/>
      <c r="E72" s="11" t="s">
        <v>16</v>
      </c>
      <c r="F72" s="9">
        <v>1</v>
      </c>
      <c r="G72" s="9" t="s">
        <v>139</v>
      </c>
      <c r="H72" s="93">
        <v>38</v>
      </c>
      <c r="I72" s="104">
        <v>9.222999999999999</v>
      </c>
      <c r="J72" s="100">
        <f t="shared" si="0"/>
        <v>11.344289999999999</v>
      </c>
      <c r="K72" s="100">
        <f t="shared" si="1"/>
        <v>350.47399999999993</v>
      </c>
      <c r="L72" s="101">
        <f t="shared" si="3"/>
        <v>83.947878991113541</v>
      </c>
    </row>
    <row r="73" spans="1:12" ht="43.5" customHeight="1">
      <c r="A73" s="9" t="s">
        <v>1485</v>
      </c>
      <c r="B73" s="35" t="s">
        <v>141</v>
      </c>
      <c r="C73" s="178" t="s">
        <v>142</v>
      </c>
      <c r="D73" s="178"/>
      <c r="E73" s="11" t="s">
        <v>16</v>
      </c>
      <c r="F73" s="9">
        <v>1</v>
      </c>
      <c r="G73" s="9" t="s">
        <v>143</v>
      </c>
      <c r="H73" s="93">
        <v>2</v>
      </c>
      <c r="I73" s="104">
        <v>61.99649999999999</v>
      </c>
      <c r="J73" s="100">
        <f t="shared" si="0"/>
        <v>76.255694999999989</v>
      </c>
      <c r="K73" s="100">
        <f t="shared" si="1"/>
        <v>123.99299999999998</v>
      </c>
      <c r="L73" s="101">
        <f t="shared" si="3"/>
        <v>29.699633524156262</v>
      </c>
    </row>
    <row r="74" spans="1:12" ht="33.75" customHeight="1">
      <c r="A74" s="9" t="s">
        <v>1486</v>
      </c>
      <c r="B74" s="35" t="s">
        <v>145</v>
      </c>
      <c r="C74" s="178" t="s">
        <v>146</v>
      </c>
      <c r="D74" s="178"/>
      <c r="E74" s="11" t="s">
        <v>16</v>
      </c>
      <c r="F74" s="9">
        <v>1</v>
      </c>
      <c r="G74" s="9" t="s">
        <v>147</v>
      </c>
      <c r="H74" s="93">
        <v>26</v>
      </c>
      <c r="I74" s="104">
        <v>17.008499999999998</v>
      </c>
      <c r="J74" s="100">
        <f t="shared" si="0"/>
        <v>20.920454999999997</v>
      </c>
      <c r="K74" s="100">
        <f t="shared" si="1"/>
        <v>442.22099999999995</v>
      </c>
      <c r="L74" s="101">
        <f t="shared" si="3"/>
        <v>105.92373470023233</v>
      </c>
    </row>
    <row r="75" spans="1:12" ht="38.25">
      <c r="A75" s="9" t="s">
        <v>1487</v>
      </c>
      <c r="B75" s="35" t="s">
        <v>149</v>
      </c>
      <c r="C75" s="80" t="s">
        <v>150</v>
      </c>
      <c r="D75" s="35" t="s">
        <v>151</v>
      </c>
      <c r="E75" s="11" t="s">
        <v>16</v>
      </c>
      <c r="F75" s="9">
        <v>1</v>
      </c>
      <c r="G75" s="9" t="s">
        <v>152</v>
      </c>
      <c r="H75" s="93">
        <v>3</v>
      </c>
      <c r="I75" s="104">
        <v>22.781499999999998</v>
      </c>
      <c r="J75" s="100">
        <f t="shared" si="0"/>
        <v>28.021244999999997</v>
      </c>
      <c r="K75" s="100">
        <f t="shared" si="1"/>
        <v>68.344499999999996</v>
      </c>
      <c r="L75" s="101">
        <f t="shared" si="3"/>
        <v>16.370332223526312</v>
      </c>
    </row>
    <row r="76" spans="1:12" ht="27.75" customHeight="1">
      <c r="A76" s="9" t="s">
        <v>1488</v>
      </c>
      <c r="B76" s="178" t="s">
        <v>154</v>
      </c>
      <c r="C76" s="212" t="s">
        <v>155</v>
      </c>
      <c r="D76" s="35" t="s">
        <v>156</v>
      </c>
      <c r="E76" s="11" t="s">
        <v>16</v>
      </c>
      <c r="F76" s="9">
        <v>250</v>
      </c>
      <c r="G76" s="9" t="s">
        <v>157</v>
      </c>
      <c r="H76" s="93">
        <v>3</v>
      </c>
      <c r="I76" s="104">
        <v>72.093499999999992</v>
      </c>
      <c r="J76" s="100">
        <f t="shared" si="0"/>
        <v>88.675004999999985</v>
      </c>
      <c r="K76" s="100">
        <f t="shared" si="1"/>
        <v>216.28049999999996</v>
      </c>
      <c r="L76" s="101">
        <f t="shared" si="3"/>
        <v>51.804953412057763</v>
      </c>
    </row>
    <row r="77" spans="1:12" ht="27.75" customHeight="1">
      <c r="A77" s="9" t="s">
        <v>1489</v>
      </c>
      <c r="B77" s="178"/>
      <c r="C77" s="216"/>
      <c r="D77" s="35" t="s">
        <v>159</v>
      </c>
      <c r="E77" s="11" t="s">
        <v>16</v>
      </c>
      <c r="F77" s="9">
        <v>250</v>
      </c>
      <c r="G77" s="9" t="s">
        <v>160</v>
      </c>
      <c r="H77" s="93">
        <v>3</v>
      </c>
      <c r="I77" s="104">
        <v>124.28049999999999</v>
      </c>
      <c r="J77" s="100">
        <f t="shared" si="0"/>
        <v>152.86501499999997</v>
      </c>
      <c r="K77" s="100">
        <f t="shared" si="1"/>
        <v>372.8415</v>
      </c>
      <c r="L77" s="101">
        <f t="shared" si="3"/>
        <v>89.305492347122083</v>
      </c>
    </row>
    <row r="78" spans="1:12" ht="30.75" customHeight="1">
      <c r="A78" s="9" t="s">
        <v>1490</v>
      </c>
      <c r="B78" s="35" t="s">
        <v>162</v>
      </c>
      <c r="C78" s="35" t="s">
        <v>163</v>
      </c>
      <c r="D78" s="17"/>
      <c r="E78" s="11" t="s">
        <v>16</v>
      </c>
      <c r="F78" s="9">
        <v>10</v>
      </c>
      <c r="G78" s="9" t="s">
        <v>164</v>
      </c>
      <c r="H78" s="93">
        <v>2</v>
      </c>
      <c r="I78" s="104">
        <v>27.967999999999996</v>
      </c>
      <c r="J78" s="100">
        <f t="shared" si="0"/>
        <v>34.400639999999996</v>
      </c>
      <c r="K78" s="100">
        <f t="shared" si="1"/>
        <v>55.935999999999993</v>
      </c>
      <c r="L78" s="101">
        <f t="shared" si="3"/>
        <v>13.398165225514381</v>
      </c>
    </row>
    <row r="79" spans="1:12" ht="30.75" customHeight="1">
      <c r="A79" s="9" t="s">
        <v>1491</v>
      </c>
      <c r="B79" s="35" t="s">
        <v>162</v>
      </c>
      <c r="C79" s="35" t="s">
        <v>166</v>
      </c>
      <c r="D79" s="35"/>
      <c r="E79" s="11" t="s">
        <v>16</v>
      </c>
      <c r="F79" s="9">
        <v>10</v>
      </c>
      <c r="G79" s="9" t="s">
        <v>167</v>
      </c>
      <c r="H79" s="93">
        <v>10</v>
      </c>
      <c r="I79" s="104">
        <v>27.967999999999996</v>
      </c>
      <c r="J79" s="100">
        <f t="shared" si="0"/>
        <v>34.400639999999996</v>
      </c>
      <c r="K79" s="100">
        <f t="shared" si="1"/>
        <v>279.67999999999995</v>
      </c>
      <c r="L79" s="101">
        <f t="shared" si="3"/>
        <v>66.990826127571907</v>
      </c>
    </row>
    <row r="80" spans="1:12" ht="69.75" customHeight="1">
      <c r="A80" s="9" t="s">
        <v>1492</v>
      </c>
      <c r="B80" s="35" t="s">
        <v>169</v>
      </c>
      <c r="C80" s="106" t="s">
        <v>170</v>
      </c>
      <c r="D80" s="111"/>
      <c r="E80" s="11" t="s">
        <v>134</v>
      </c>
      <c r="F80" s="9">
        <v>1</v>
      </c>
      <c r="G80" s="9" t="s">
        <v>171</v>
      </c>
      <c r="H80" s="93">
        <v>4</v>
      </c>
      <c r="I80" s="104">
        <v>13.845999999999998</v>
      </c>
      <c r="J80" s="100">
        <f t="shared" si="0"/>
        <v>17.030579999999997</v>
      </c>
      <c r="K80" s="100">
        <f t="shared" si="1"/>
        <v>55.383999999999993</v>
      </c>
      <c r="L80" s="101">
        <f t="shared" si="3"/>
        <v>13.26594648973628</v>
      </c>
    </row>
    <row r="81" spans="1:12" ht="29.25" customHeight="1">
      <c r="A81" s="9" t="s">
        <v>1493</v>
      </c>
      <c r="B81" s="35" t="s">
        <v>173</v>
      </c>
      <c r="C81" s="35" t="s">
        <v>1494</v>
      </c>
      <c r="D81" s="35"/>
      <c r="E81" s="11" t="s">
        <v>16</v>
      </c>
      <c r="F81" s="9">
        <v>10</v>
      </c>
      <c r="G81" s="9" t="s">
        <v>175</v>
      </c>
      <c r="H81" s="93">
        <v>6</v>
      </c>
      <c r="I81" s="104">
        <v>9.5104999999999986</v>
      </c>
      <c r="J81" s="100">
        <f t="shared" si="0"/>
        <v>11.697914999999998</v>
      </c>
      <c r="K81" s="100">
        <f t="shared" si="1"/>
        <v>57.062999999999988</v>
      </c>
      <c r="L81" s="101">
        <f t="shared" si="3"/>
        <v>13.66811181106134</v>
      </c>
    </row>
    <row r="82" spans="1:12" ht="52.5" customHeight="1">
      <c r="A82" s="9" t="s">
        <v>1495</v>
      </c>
      <c r="B82" s="178" t="s">
        <v>177</v>
      </c>
      <c r="C82" s="212" t="s">
        <v>178</v>
      </c>
      <c r="D82" s="35" t="s">
        <v>179</v>
      </c>
      <c r="E82" s="11" t="s">
        <v>16</v>
      </c>
      <c r="F82" s="9">
        <v>10</v>
      </c>
      <c r="G82" s="9" t="s">
        <v>180</v>
      </c>
      <c r="H82" s="93">
        <v>7</v>
      </c>
      <c r="I82" s="104">
        <v>18.169999999999998</v>
      </c>
      <c r="J82" s="100">
        <f t="shared" si="0"/>
        <v>22.349099999999996</v>
      </c>
      <c r="K82" s="100">
        <f t="shared" si="1"/>
        <v>127.18999999999998</v>
      </c>
      <c r="L82" s="101">
        <f t="shared" si="3"/>
        <v>30.465400368871105</v>
      </c>
    </row>
    <row r="83" spans="1:12" ht="52.5" customHeight="1">
      <c r="A83" s="9" t="s">
        <v>1496</v>
      </c>
      <c r="B83" s="178"/>
      <c r="C83" s="216"/>
      <c r="D83" s="35" t="s">
        <v>182</v>
      </c>
      <c r="E83" s="11" t="s">
        <v>16</v>
      </c>
      <c r="F83" s="9">
        <v>10</v>
      </c>
      <c r="G83" s="9" t="s">
        <v>183</v>
      </c>
      <c r="H83" s="93">
        <v>5</v>
      </c>
      <c r="I83" s="104">
        <v>18.169999999999998</v>
      </c>
      <c r="J83" s="100">
        <f t="shared" si="0"/>
        <v>22.349099999999996</v>
      </c>
      <c r="K83" s="100">
        <f t="shared" si="1"/>
        <v>90.85</v>
      </c>
      <c r="L83" s="101">
        <f t="shared" si="3"/>
        <v>21.761000263479364</v>
      </c>
    </row>
    <row r="84" spans="1:12" ht="18" customHeight="1">
      <c r="A84" s="14">
        <v>3</v>
      </c>
      <c r="B84" s="185" t="s">
        <v>184</v>
      </c>
      <c r="C84" s="185"/>
      <c r="D84" s="185"/>
      <c r="E84" s="18"/>
      <c r="F84" s="8"/>
      <c r="G84" s="22"/>
      <c r="H84" s="96"/>
      <c r="I84" s="103"/>
      <c r="J84" s="103"/>
      <c r="K84" s="103"/>
      <c r="L84" s="114"/>
    </row>
    <row r="85" spans="1:12" ht="37.5" customHeight="1">
      <c r="A85" s="112" t="s">
        <v>185</v>
      </c>
      <c r="B85" s="63" t="s">
        <v>1188</v>
      </c>
      <c r="C85" s="63" t="s">
        <v>1189</v>
      </c>
      <c r="D85" s="63" t="s">
        <v>1190</v>
      </c>
      <c r="E85" s="50" t="s">
        <v>16</v>
      </c>
      <c r="F85" s="50">
        <v>1</v>
      </c>
      <c r="G85" s="50" t="s">
        <v>1191</v>
      </c>
      <c r="H85" s="94">
        <v>1</v>
      </c>
      <c r="I85" s="101">
        <v>196.28</v>
      </c>
      <c r="J85" s="101">
        <f>I85*1.23</f>
        <v>241.42439999999999</v>
      </c>
      <c r="K85" s="101">
        <f>I85*H85</f>
        <v>196.28</v>
      </c>
      <c r="L85" s="101">
        <f t="shared" si="3"/>
        <v>47.014299743706438</v>
      </c>
    </row>
    <row r="86" spans="1:12" ht="46.5" customHeight="1">
      <c r="A86" s="112" t="s">
        <v>190</v>
      </c>
      <c r="B86" s="35" t="s">
        <v>186</v>
      </c>
      <c r="C86" s="212" t="s">
        <v>187</v>
      </c>
      <c r="D86" s="35" t="s">
        <v>188</v>
      </c>
      <c r="E86" s="11" t="s">
        <v>16</v>
      </c>
      <c r="F86" s="9">
        <v>100</v>
      </c>
      <c r="G86" s="9" t="s">
        <v>189</v>
      </c>
      <c r="H86" s="93">
        <v>12</v>
      </c>
      <c r="I86" s="104">
        <v>45.850499999999997</v>
      </c>
      <c r="J86" s="100">
        <f t="shared" si="0"/>
        <v>56.396114999999995</v>
      </c>
      <c r="K86" s="100">
        <f t="shared" si="1"/>
        <v>550.2059999999999</v>
      </c>
      <c r="L86" s="101">
        <f t="shared" si="3"/>
        <v>131.78902488682363</v>
      </c>
    </row>
    <row r="87" spans="1:12" ht="42.75" customHeight="1">
      <c r="A87" s="112" t="s">
        <v>193</v>
      </c>
      <c r="B87" s="35" t="s">
        <v>186</v>
      </c>
      <c r="C87" s="216"/>
      <c r="D87" s="35" t="s">
        <v>191</v>
      </c>
      <c r="E87" s="11" t="s">
        <v>16</v>
      </c>
      <c r="F87" s="9">
        <v>100</v>
      </c>
      <c r="G87" s="9" t="s">
        <v>192</v>
      </c>
      <c r="H87" s="93">
        <v>3</v>
      </c>
      <c r="I87" s="104">
        <v>51.612000000000002</v>
      </c>
      <c r="J87" s="100">
        <f t="shared" si="0"/>
        <v>63.482759999999999</v>
      </c>
      <c r="K87" s="100">
        <f t="shared" si="1"/>
        <v>154.83600000000001</v>
      </c>
      <c r="L87" s="101">
        <f t="shared" si="3"/>
        <v>37.087355385757746</v>
      </c>
    </row>
    <row r="88" spans="1:12" ht="33.75" customHeight="1">
      <c r="A88" s="112" t="s">
        <v>197</v>
      </c>
      <c r="B88" s="35" t="s">
        <v>194</v>
      </c>
      <c r="C88" s="178" t="s">
        <v>195</v>
      </c>
      <c r="D88" s="178"/>
      <c r="E88" s="11" t="s">
        <v>16</v>
      </c>
      <c r="F88" s="9">
        <v>100</v>
      </c>
      <c r="G88" s="9" t="s">
        <v>196</v>
      </c>
      <c r="H88" s="93">
        <v>16</v>
      </c>
      <c r="I88" s="104">
        <v>101.2115</v>
      </c>
      <c r="J88" s="100">
        <f t="shared" si="0"/>
        <v>124.490145</v>
      </c>
      <c r="K88" s="100">
        <f t="shared" si="1"/>
        <v>1619.384</v>
      </c>
      <c r="L88" s="101">
        <f t="shared" si="3"/>
        <v>387.88569786102659</v>
      </c>
    </row>
    <row r="89" spans="1:12" ht="30" customHeight="1">
      <c r="A89" s="112" t="s">
        <v>201</v>
      </c>
      <c r="B89" s="178" t="s">
        <v>186</v>
      </c>
      <c r="C89" s="212" t="s">
        <v>198</v>
      </c>
      <c r="D89" s="35" t="s">
        <v>199</v>
      </c>
      <c r="E89" s="11" t="s">
        <v>16</v>
      </c>
      <c r="F89" s="9">
        <v>100</v>
      </c>
      <c r="G89" s="9" t="s">
        <v>200</v>
      </c>
      <c r="H89" s="93">
        <v>3</v>
      </c>
      <c r="I89" s="104">
        <v>99.486499999999992</v>
      </c>
      <c r="J89" s="100">
        <f t="shared" si="0"/>
        <v>122.36839499999999</v>
      </c>
      <c r="K89" s="100">
        <f t="shared" si="1"/>
        <v>298.45949999999999</v>
      </c>
      <c r="L89" s="101">
        <f t="shared" si="3"/>
        <v>71.489017701022775</v>
      </c>
    </row>
    <row r="90" spans="1:12" ht="31.5" customHeight="1">
      <c r="A90" s="112" t="s">
        <v>204</v>
      </c>
      <c r="B90" s="178"/>
      <c r="C90" s="216"/>
      <c r="D90" s="35" t="s">
        <v>202</v>
      </c>
      <c r="E90" s="11" t="s">
        <v>16</v>
      </c>
      <c r="F90" s="9">
        <v>100</v>
      </c>
      <c r="G90" s="9" t="s">
        <v>203</v>
      </c>
      <c r="H90" s="93">
        <v>3</v>
      </c>
      <c r="I90" s="104">
        <v>111.596</v>
      </c>
      <c r="J90" s="100">
        <f t="shared" si="0"/>
        <v>137.26308</v>
      </c>
      <c r="K90" s="100">
        <f t="shared" si="1"/>
        <v>334.78800000000001</v>
      </c>
      <c r="L90" s="101">
        <f t="shared" si="3"/>
        <v>80.190663249419146</v>
      </c>
    </row>
    <row r="91" spans="1:12" ht="81.75" customHeight="1">
      <c r="A91" s="112" t="s">
        <v>209</v>
      </c>
      <c r="B91" s="35" t="s">
        <v>205</v>
      </c>
      <c r="C91" s="35" t="s">
        <v>206</v>
      </c>
      <c r="D91" s="35" t="s">
        <v>207</v>
      </c>
      <c r="E91" s="11" t="s">
        <v>16</v>
      </c>
      <c r="F91" s="9">
        <v>100</v>
      </c>
      <c r="G91" s="9" t="s">
        <v>208</v>
      </c>
      <c r="H91" s="93">
        <v>7</v>
      </c>
      <c r="I91" s="104">
        <v>137.839</v>
      </c>
      <c r="J91" s="100">
        <f t="shared" si="0"/>
        <v>169.54196999999999</v>
      </c>
      <c r="K91" s="100">
        <f t="shared" si="1"/>
        <v>964.87300000000005</v>
      </c>
      <c r="L91" s="101">
        <f t="shared" si="3"/>
        <v>231.11284102613237</v>
      </c>
    </row>
    <row r="92" spans="1:12" ht="63.75">
      <c r="A92" s="112" t="s">
        <v>213</v>
      </c>
      <c r="B92" s="35" t="s">
        <v>186</v>
      </c>
      <c r="C92" s="80" t="s">
        <v>210</v>
      </c>
      <c r="D92" s="35" t="s">
        <v>211</v>
      </c>
      <c r="E92" s="11" t="s">
        <v>16</v>
      </c>
      <c r="F92" s="9">
        <v>100</v>
      </c>
      <c r="G92" s="9" t="s">
        <v>212</v>
      </c>
      <c r="H92" s="93">
        <v>5</v>
      </c>
      <c r="I92" s="104">
        <v>127.74199999999999</v>
      </c>
      <c r="J92" s="100">
        <f t="shared" si="0"/>
        <v>157.12266</v>
      </c>
      <c r="K92" s="100">
        <f t="shared" si="1"/>
        <v>638.70999999999992</v>
      </c>
      <c r="L92" s="101">
        <f t="shared" si="3"/>
        <v>152.98809552324605</v>
      </c>
    </row>
    <row r="93" spans="1:12" ht="63.75">
      <c r="A93" s="112" t="s">
        <v>216</v>
      </c>
      <c r="B93" s="35" t="s">
        <v>186</v>
      </c>
      <c r="C93" s="80" t="s">
        <v>210</v>
      </c>
      <c r="D93" s="35" t="s">
        <v>214</v>
      </c>
      <c r="E93" s="11" t="s">
        <v>16</v>
      </c>
      <c r="F93" s="9">
        <v>100</v>
      </c>
      <c r="G93" s="9" t="s">
        <v>215</v>
      </c>
      <c r="H93" s="93">
        <v>2</v>
      </c>
      <c r="I93" s="104">
        <v>232.12749999999997</v>
      </c>
      <c r="J93" s="100">
        <f t="shared" si="0"/>
        <v>285.51682499999998</v>
      </c>
      <c r="K93" s="100">
        <f t="shared" si="1"/>
        <v>464.25499999999994</v>
      </c>
      <c r="L93" s="101">
        <f t="shared" si="3"/>
        <v>111.20146590337491</v>
      </c>
    </row>
    <row r="94" spans="1:12" ht="27.75" customHeight="1">
      <c r="A94" s="112" t="s">
        <v>219</v>
      </c>
      <c r="B94" s="35" t="s">
        <v>194</v>
      </c>
      <c r="C94" s="178" t="s">
        <v>217</v>
      </c>
      <c r="D94" s="178"/>
      <c r="E94" s="11" t="s">
        <v>16</v>
      </c>
      <c r="F94" s="9">
        <v>100</v>
      </c>
      <c r="G94" s="9" t="s">
        <v>218</v>
      </c>
      <c r="H94" s="93">
        <v>6</v>
      </c>
      <c r="I94" s="104">
        <v>143.88800000000001</v>
      </c>
      <c r="J94" s="100">
        <f t="shared" si="0"/>
        <v>176.98223999999999</v>
      </c>
      <c r="K94" s="100">
        <f t="shared" si="1"/>
        <v>863.32799999999997</v>
      </c>
      <c r="L94" s="101">
        <f t="shared" si="3"/>
        <v>206.79010275695225</v>
      </c>
    </row>
    <row r="95" spans="1:12" ht="21.75" customHeight="1">
      <c r="A95" s="112" t="s">
        <v>222</v>
      </c>
      <c r="B95" s="35" t="s">
        <v>205</v>
      </c>
      <c r="C95" s="178" t="s">
        <v>220</v>
      </c>
      <c r="D95" s="178"/>
      <c r="E95" s="11" t="s">
        <v>16</v>
      </c>
      <c r="F95" s="9">
        <v>100</v>
      </c>
      <c r="G95" s="9" t="s">
        <v>221</v>
      </c>
      <c r="H95" s="93">
        <v>1</v>
      </c>
      <c r="I95" s="104">
        <v>41.813999999999993</v>
      </c>
      <c r="J95" s="100">
        <f t="shared" si="0"/>
        <v>51.431219999999989</v>
      </c>
      <c r="K95" s="100">
        <f t="shared" si="1"/>
        <v>41.813999999999993</v>
      </c>
      <c r="L95" s="101">
        <f t="shared" si="3"/>
        <v>10.01556923519126</v>
      </c>
    </row>
    <row r="96" spans="1:12" ht="21" customHeight="1">
      <c r="A96" s="112" t="s">
        <v>227</v>
      </c>
      <c r="B96" s="178" t="s">
        <v>223</v>
      </c>
      <c r="C96" s="212" t="s">
        <v>224</v>
      </c>
      <c r="D96" s="35" t="s">
        <v>225</v>
      </c>
      <c r="E96" s="11" t="s">
        <v>16</v>
      </c>
      <c r="F96" s="9">
        <v>100</v>
      </c>
      <c r="G96" s="9" t="s">
        <v>226</v>
      </c>
      <c r="H96" s="93">
        <v>7</v>
      </c>
      <c r="I96" s="104">
        <v>42.963999999999999</v>
      </c>
      <c r="J96" s="100">
        <f t="shared" si="0"/>
        <v>52.84572</v>
      </c>
      <c r="K96" s="100">
        <f t="shared" si="1"/>
        <v>300.74799999999999</v>
      </c>
      <c r="L96" s="101">
        <f t="shared" si="3"/>
        <v>72.037174543102822</v>
      </c>
    </row>
    <row r="97" spans="1:12" ht="21" customHeight="1">
      <c r="A97" s="112" t="s">
        <v>230</v>
      </c>
      <c r="B97" s="178"/>
      <c r="C97" s="215"/>
      <c r="D97" s="35" t="s">
        <v>228</v>
      </c>
      <c r="E97" s="11" t="s">
        <v>16</v>
      </c>
      <c r="F97" s="9">
        <v>100</v>
      </c>
      <c r="G97" s="9" t="s">
        <v>229</v>
      </c>
      <c r="H97" s="93">
        <v>18</v>
      </c>
      <c r="I97" s="104">
        <v>48.161999999999999</v>
      </c>
      <c r="J97" s="100">
        <f t="shared" si="0"/>
        <v>59.239259999999994</v>
      </c>
      <c r="K97" s="100">
        <f t="shared" si="1"/>
        <v>866.91599999999994</v>
      </c>
      <c r="L97" s="101">
        <f t="shared" si="3"/>
        <v>207.64952453950991</v>
      </c>
    </row>
    <row r="98" spans="1:12" ht="21" customHeight="1">
      <c r="A98" s="112" t="s">
        <v>233</v>
      </c>
      <c r="B98" s="178"/>
      <c r="C98" s="215"/>
      <c r="D98" s="35" t="s">
        <v>231</v>
      </c>
      <c r="E98" s="11" t="s">
        <v>16</v>
      </c>
      <c r="F98" s="9">
        <v>100</v>
      </c>
      <c r="G98" s="9" t="s">
        <v>232</v>
      </c>
      <c r="H98" s="93">
        <v>6</v>
      </c>
      <c r="I98" s="104">
        <v>71.230999999999995</v>
      </c>
      <c r="J98" s="100">
        <f t="shared" si="0"/>
        <v>87.614129999999989</v>
      </c>
      <c r="K98" s="100">
        <f t="shared" si="1"/>
        <v>427.38599999999997</v>
      </c>
      <c r="L98" s="101">
        <f t="shared" si="3"/>
        <v>102.37035617619583</v>
      </c>
    </row>
    <row r="99" spans="1:12" ht="21" customHeight="1">
      <c r="A99" s="112" t="s">
        <v>236</v>
      </c>
      <c r="B99" s="178"/>
      <c r="C99" s="216"/>
      <c r="D99" s="35" t="s">
        <v>234</v>
      </c>
      <c r="E99" s="11" t="s">
        <v>16</v>
      </c>
      <c r="F99" s="9">
        <v>100</v>
      </c>
      <c r="G99" s="9" t="s">
        <v>235</v>
      </c>
      <c r="H99" s="93">
        <v>6</v>
      </c>
      <c r="I99" s="104">
        <v>72.955999999999989</v>
      </c>
      <c r="J99" s="100">
        <f t="shared" si="0"/>
        <v>89.73587999999998</v>
      </c>
      <c r="K99" s="100">
        <f t="shared" si="1"/>
        <v>437.73599999999993</v>
      </c>
      <c r="L99" s="101">
        <f t="shared" si="3"/>
        <v>104.84945747203524</v>
      </c>
    </row>
    <row r="100" spans="1:12" ht="20.25" customHeight="1">
      <c r="A100" s="112" t="s">
        <v>241</v>
      </c>
      <c r="B100" s="178" t="s">
        <v>237</v>
      </c>
      <c r="C100" s="212" t="s">
        <v>238</v>
      </c>
      <c r="D100" s="35" t="s">
        <v>239</v>
      </c>
      <c r="E100" s="11" t="s">
        <v>16</v>
      </c>
      <c r="F100" s="9">
        <v>100</v>
      </c>
      <c r="G100" s="9" t="s">
        <v>240</v>
      </c>
      <c r="H100" s="93">
        <v>27</v>
      </c>
      <c r="I100" s="104">
        <v>12.109499999999999</v>
      </c>
      <c r="J100" s="100">
        <f t="shared" si="0"/>
        <v>14.894684999999999</v>
      </c>
      <c r="K100" s="100">
        <f t="shared" si="1"/>
        <v>326.95649999999995</v>
      </c>
      <c r="L100" s="101">
        <f t="shared" si="3"/>
        <v>78.314809935567311</v>
      </c>
    </row>
    <row r="101" spans="1:12" ht="20.25" customHeight="1">
      <c r="A101" s="112" t="s">
        <v>244</v>
      </c>
      <c r="B101" s="178"/>
      <c r="C101" s="216"/>
      <c r="D101" s="35" t="s">
        <v>242</v>
      </c>
      <c r="E101" s="11" t="s">
        <v>16</v>
      </c>
      <c r="F101" s="9">
        <v>100</v>
      </c>
      <c r="G101" s="9" t="s">
        <v>243</v>
      </c>
      <c r="H101" s="93">
        <v>15</v>
      </c>
      <c r="I101" s="104">
        <v>12.971999999999998</v>
      </c>
      <c r="J101" s="100">
        <f t="shared" si="0"/>
        <v>15.955559999999997</v>
      </c>
      <c r="K101" s="100">
        <f t="shared" si="1"/>
        <v>194.57999999999996</v>
      </c>
      <c r="L101" s="101">
        <f t="shared" si="3"/>
        <v>46.607104361781111</v>
      </c>
    </row>
    <row r="102" spans="1:12" ht="45" customHeight="1">
      <c r="A102" s="112" t="s">
        <v>248</v>
      </c>
      <c r="B102" s="35" t="s">
        <v>245</v>
      </c>
      <c r="C102" s="178" t="s">
        <v>246</v>
      </c>
      <c r="D102" s="178"/>
      <c r="E102" s="11" t="s">
        <v>16</v>
      </c>
      <c r="F102" s="9">
        <v>100</v>
      </c>
      <c r="G102" s="9" t="s">
        <v>247</v>
      </c>
      <c r="H102" s="93">
        <v>5</v>
      </c>
      <c r="I102" s="104">
        <v>53.348499999999994</v>
      </c>
      <c r="J102" s="100">
        <f t="shared" ref="J102:J219" si="4">I102*1.23</f>
        <v>65.61865499999999</v>
      </c>
      <c r="K102" s="100">
        <f t="shared" si="1"/>
        <v>266.74249999999995</v>
      </c>
      <c r="L102" s="101">
        <f t="shared" si="3"/>
        <v>63.89194950777263</v>
      </c>
    </row>
    <row r="103" spans="1:12" ht="21" customHeight="1">
      <c r="A103" s="112" t="s">
        <v>251</v>
      </c>
      <c r="B103" s="35" t="s">
        <v>205</v>
      </c>
      <c r="C103" s="178" t="s">
        <v>249</v>
      </c>
      <c r="D103" s="178"/>
      <c r="E103" s="11" t="s">
        <v>16</v>
      </c>
      <c r="F103" s="9">
        <v>100</v>
      </c>
      <c r="G103" s="9" t="s">
        <v>250</v>
      </c>
      <c r="H103" s="93">
        <v>11</v>
      </c>
      <c r="I103" s="104">
        <v>29.991999999999997</v>
      </c>
      <c r="J103" s="100">
        <f t="shared" si="4"/>
        <v>36.890159999999995</v>
      </c>
      <c r="K103" s="100">
        <f t="shared" si="1"/>
        <v>329.91199999999998</v>
      </c>
      <c r="L103" s="101">
        <f t="shared" si="3"/>
        <v>79.022731083379242</v>
      </c>
    </row>
    <row r="104" spans="1:12" ht="25.5" customHeight="1">
      <c r="A104" s="112" t="s">
        <v>255</v>
      </c>
      <c r="B104" s="35" t="s">
        <v>252</v>
      </c>
      <c r="C104" s="178" t="s">
        <v>253</v>
      </c>
      <c r="D104" s="178"/>
      <c r="E104" s="11" t="s">
        <v>16</v>
      </c>
      <c r="F104" s="9">
        <v>1000</v>
      </c>
      <c r="G104" s="9" t="s">
        <v>254</v>
      </c>
      <c r="H104" s="93">
        <v>3</v>
      </c>
      <c r="I104" s="104">
        <v>123.70549999999999</v>
      </c>
      <c r="J104" s="100">
        <f t="shared" si="4"/>
        <v>152.15776499999998</v>
      </c>
      <c r="K104" s="100">
        <f t="shared" ref="K104:K232" si="5">I104*H104</f>
        <v>371.11649999999997</v>
      </c>
      <c r="L104" s="101">
        <f t="shared" si="3"/>
        <v>88.892308797815502</v>
      </c>
    </row>
    <row r="105" spans="1:12" ht="29.25" customHeight="1">
      <c r="A105" s="112" t="s">
        <v>258</v>
      </c>
      <c r="B105" s="35" t="s">
        <v>252</v>
      </c>
      <c r="C105" s="178" t="s">
        <v>256</v>
      </c>
      <c r="D105" s="178"/>
      <c r="E105" s="11" t="s">
        <v>16</v>
      </c>
      <c r="F105" s="9">
        <v>1000</v>
      </c>
      <c r="G105" s="9" t="s">
        <v>257</v>
      </c>
      <c r="H105" s="93">
        <v>2</v>
      </c>
      <c r="I105" s="104">
        <v>286.92499999999995</v>
      </c>
      <c r="J105" s="100">
        <f t="shared" si="4"/>
        <v>352.91774999999996</v>
      </c>
      <c r="K105" s="100">
        <f t="shared" si="5"/>
        <v>573.84999999999991</v>
      </c>
      <c r="L105" s="101">
        <f t="shared" si="3"/>
        <v>137.45239406931901</v>
      </c>
    </row>
    <row r="106" spans="1:12" ht="33.75" customHeight="1">
      <c r="A106" s="112" t="s">
        <v>263</v>
      </c>
      <c r="B106" s="178" t="s">
        <v>259</v>
      </c>
      <c r="C106" s="219" t="s">
        <v>260</v>
      </c>
      <c r="D106" s="35" t="s">
        <v>261</v>
      </c>
      <c r="E106" s="11" t="s">
        <v>16</v>
      </c>
      <c r="F106" s="9">
        <v>200</v>
      </c>
      <c r="G106" s="9" t="s">
        <v>262</v>
      </c>
      <c r="H106" s="93">
        <v>12</v>
      </c>
      <c r="I106" s="104">
        <v>85.927999999999997</v>
      </c>
      <c r="J106" s="100">
        <f t="shared" si="4"/>
        <v>105.69144</v>
      </c>
      <c r="K106" s="100">
        <f t="shared" si="5"/>
        <v>1031.136</v>
      </c>
      <c r="L106" s="101">
        <f t="shared" si="3"/>
        <v>246.98459843349539</v>
      </c>
    </row>
    <row r="107" spans="1:12" ht="33.75" customHeight="1">
      <c r="A107" s="112" t="s">
        <v>266</v>
      </c>
      <c r="B107" s="178"/>
      <c r="C107" s="220"/>
      <c r="D107" s="35" t="s">
        <v>264</v>
      </c>
      <c r="E107" s="11" t="s">
        <v>16</v>
      </c>
      <c r="F107" s="9">
        <v>200</v>
      </c>
      <c r="G107" s="9" t="s">
        <v>265</v>
      </c>
      <c r="H107" s="93">
        <v>8</v>
      </c>
      <c r="I107" s="104">
        <v>101.2115</v>
      </c>
      <c r="J107" s="100">
        <f t="shared" si="4"/>
        <v>124.490145</v>
      </c>
      <c r="K107" s="100">
        <f t="shared" si="5"/>
        <v>809.69200000000001</v>
      </c>
      <c r="L107" s="101">
        <f t="shared" si="3"/>
        <v>193.94284893051329</v>
      </c>
    </row>
    <row r="108" spans="1:12" ht="23.25" customHeight="1">
      <c r="A108" s="112" t="s">
        <v>270</v>
      </c>
      <c r="B108" s="35" t="s">
        <v>267</v>
      </c>
      <c r="C108" s="178" t="s">
        <v>268</v>
      </c>
      <c r="D108" s="178"/>
      <c r="E108" s="11" t="s">
        <v>16</v>
      </c>
      <c r="F108" s="9">
        <v>200</v>
      </c>
      <c r="G108" s="9" t="s">
        <v>269</v>
      </c>
      <c r="H108" s="93">
        <v>20</v>
      </c>
      <c r="I108" s="104">
        <v>27.967999999999996</v>
      </c>
      <c r="J108" s="100">
        <f t="shared" si="4"/>
        <v>34.400639999999996</v>
      </c>
      <c r="K108" s="100">
        <f t="shared" si="5"/>
        <v>559.3599999999999</v>
      </c>
      <c r="L108" s="101">
        <f t="shared" si="3"/>
        <v>133.98165225514381</v>
      </c>
    </row>
    <row r="109" spans="1:12" ht="18.75" customHeight="1">
      <c r="A109" s="112" t="s">
        <v>273</v>
      </c>
      <c r="B109" s="35" t="s">
        <v>252</v>
      </c>
      <c r="C109" s="178" t="s">
        <v>271</v>
      </c>
      <c r="D109" s="178"/>
      <c r="E109" s="11" t="s">
        <v>16</v>
      </c>
      <c r="F109" s="9">
        <v>1000</v>
      </c>
      <c r="G109" s="9" t="s">
        <v>272</v>
      </c>
      <c r="H109" s="93">
        <v>2</v>
      </c>
      <c r="I109" s="104">
        <v>92.275999999999982</v>
      </c>
      <c r="J109" s="100">
        <f t="shared" si="4"/>
        <v>113.49947999999998</v>
      </c>
      <c r="K109" s="100">
        <f t="shared" si="5"/>
        <v>184.55199999999996</v>
      </c>
      <c r="L109" s="101">
        <f t="shared" si="3"/>
        <v>44.205130661812248</v>
      </c>
    </row>
    <row r="110" spans="1:12" ht="28.5" customHeight="1">
      <c r="A110" s="112" t="s">
        <v>278</v>
      </c>
      <c r="B110" s="35" t="s">
        <v>252</v>
      </c>
      <c r="C110" s="208" t="s">
        <v>1136</v>
      </c>
      <c r="D110" s="209"/>
      <c r="E110" s="50" t="s">
        <v>16</v>
      </c>
      <c r="F110" s="50">
        <v>200</v>
      </c>
      <c r="G110" s="50" t="s">
        <v>1137</v>
      </c>
      <c r="H110" s="94">
        <v>1</v>
      </c>
      <c r="I110" s="101">
        <v>75.84</v>
      </c>
      <c r="J110" s="101">
        <v>93.283200000000008</v>
      </c>
      <c r="K110" s="101">
        <v>75.84</v>
      </c>
      <c r="L110" s="101">
        <f t="shared" si="3"/>
        <v>18.165704567774078</v>
      </c>
    </row>
    <row r="111" spans="1:12" ht="33" customHeight="1">
      <c r="A111" s="112" t="s">
        <v>283</v>
      </c>
      <c r="B111" s="35" t="s">
        <v>1142</v>
      </c>
      <c r="C111" s="208" t="s">
        <v>1143</v>
      </c>
      <c r="D111" s="209"/>
      <c r="E111" s="50" t="s">
        <v>134</v>
      </c>
      <c r="F111" s="50">
        <v>1</v>
      </c>
      <c r="G111" s="50" t="s">
        <v>1144</v>
      </c>
      <c r="H111" s="94">
        <v>1</v>
      </c>
      <c r="I111" s="101">
        <v>130.69</v>
      </c>
      <c r="J111" s="101">
        <v>160.74869999999999</v>
      </c>
      <c r="K111" s="101">
        <v>130.69</v>
      </c>
      <c r="L111" s="101">
        <f t="shared" si="3"/>
        <v>31.30374380224676</v>
      </c>
    </row>
    <row r="112" spans="1:12" ht="68.25" customHeight="1">
      <c r="A112" s="112" t="s">
        <v>286</v>
      </c>
      <c r="B112" s="35" t="s">
        <v>274</v>
      </c>
      <c r="C112" s="80" t="s">
        <v>275</v>
      </c>
      <c r="D112" s="35" t="s">
        <v>276</v>
      </c>
      <c r="E112" s="11" t="s">
        <v>16</v>
      </c>
      <c r="F112" s="9">
        <v>500</v>
      </c>
      <c r="G112" s="9" t="s">
        <v>277</v>
      </c>
      <c r="H112" s="93">
        <v>7</v>
      </c>
      <c r="I112" s="104">
        <v>47.575499999999991</v>
      </c>
      <c r="J112" s="100">
        <f t="shared" si="4"/>
        <v>58.517864999999986</v>
      </c>
      <c r="K112" s="100">
        <f t="shared" si="5"/>
        <v>333.02849999999995</v>
      </c>
      <c r="L112" s="101">
        <f t="shared" si="3"/>
        <v>79.76921602912644</v>
      </c>
    </row>
    <row r="113" spans="1:12" ht="63.75">
      <c r="A113" s="112" t="s">
        <v>291</v>
      </c>
      <c r="B113" s="63" t="s">
        <v>989</v>
      </c>
      <c r="C113" s="63" t="s">
        <v>990</v>
      </c>
      <c r="D113" s="63" t="s">
        <v>987</v>
      </c>
      <c r="E113" s="50" t="s">
        <v>16</v>
      </c>
      <c r="F113" s="50">
        <v>1000</v>
      </c>
      <c r="G113" s="50" t="s">
        <v>991</v>
      </c>
      <c r="H113" s="94">
        <v>6</v>
      </c>
      <c r="I113" s="101">
        <v>35.18</v>
      </c>
      <c r="J113" s="101">
        <v>43.2714</v>
      </c>
      <c r="K113" s="101">
        <v>211.07999999999998</v>
      </c>
      <c r="L113" s="101">
        <f t="shared" si="3"/>
        <v>50.559294833409176</v>
      </c>
    </row>
    <row r="114" spans="1:12" ht="63.75">
      <c r="A114" s="112" t="s">
        <v>294</v>
      </c>
      <c r="B114" s="35" t="s">
        <v>1067</v>
      </c>
      <c r="C114" s="35" t="s">
        <v>1068</v>
      </c>
      <c r="D114" s="63" t="s">
        <v>1069</v>
      </c>
      <c r="E114" s="50" t="s">
        <v>16</v>
      </c>
      <c r="F114" s="50">
        <v>5</v>
      </c>
      <c r="G114" s="50" t="s">
        <v>1070</v>
      </c>
      <c r="H114" s="94">
        <v>1</v>
      </c>
      <c r="I114" s="101">
        <v>257</v>
      </c>
      <c r="J114" s="101">
        <v>316.11</v>
      </c>
      <c r="K114" s="101">
        <v>257</v>
      </c>
      <c r="L114" s="101">
        <f t="shared" si="3"/>
        <v>61.558360679297706</v>
      </c>
    </row>
    <row r="115" spans="1:12" ht="63.75">
      <c r="A115" s="112" t="s">
        <v>299</v>
      </c>
      <c r="B115" s="63" t="s">
        <v>274</v>
      </c>
      <c r="C115" s="63" t="s">
        <v>1230</v>
      </c>
      <c r="D115" s="62" t="s">
        <v>1231</v>
      </c>
      <c r="E115" s="50" t="s">
        <v>16</v>
      </c>
      <c r="F115" s="50">
        <v>100</v>
      </c>
      <c r="G115" s="50" t="s">
        <v>1232</v>
      </c>
      <c r="H115" s="94">
        <v>1</v>
      </c>
      <c r="I115" s="101">
        <v>157.6765</v>
      </c>
      <c r="J115" s="101">
        <v>193.94209499999999</v>
      </c>
      <c r="K115" s="101">
        <v>157.6765</v>
      </c>
      <c r="L115" s="101">
        <f t="shared" si="3"/>
        <v>37.767730963615897</v>
      </c>
    </row>
    <row r="116" spans="1:12" ht="48.75" customHeight="1">
      <c r="A116" s="112" t="s">
        <v>304</v>
      </c>
      <c r="B116" s="63" t="s">
        <v>1233</v>
      </c>
      <c r="C116" s="217" t="s">
        <v>1234</v>
      </c>
      <c r="D116" s="218"/>
      <c r="E116" s="50" t="s">
        <v>16</v>
      </c>
      <c r="F116" s="50">
        <v>500</v>
      </c>
      <c r="G116" s="50" t="s">
        <v>1235</v>
      </c>
      <c r="H116" s="94">
        <v>1</v>
      </c>
      <c r="I116" s="101">
        <v>522.51</v>
      </c>
      <c r="J116" s="101">
        <v>642.68729999999994</v>
      </c>
      <c r="K116" s="101">
        <v>522.51</v>
      </c>
      <c r="L116" s="101">
        <f t="shared" si="3"/>
        <v>125.15509353517449</v>
      </c>
    </row>
    <row r="117" spans="1:12" ht="27.75" customHeight="1">
      <c r="A117" s="112" t="s">
        <v>307</v>
      </c>
      <c r="B117" s="178" t="s">
        <v>279</v>
      </c>
      <c r="C117" s="212" t="s">
        <v>280</v>
      </c>
      <c r="D117" s="35" t="s">
        <v>281</v>
      </c>
      <c r="E117" s="11" t="s">
        <v>16</v>
      </c>
      <c r="F117" s="9">
        <v>150</v>
      </c>
      <c r="G117" s="9" t="s">
        <v>282</v>
      </c>
      <c r="H117" s="93">
        <v>6</v>
      </c>
      <c r="I117" s="104">
        <v>104.96049999999998</v>
      </c>
      <c r="J117" s="100">
        <f t="shared" si="4"/>
        <v>129.10141499999997</v>
      </c>
      <c r="K117" s="100">
        <f t="shared" si="5"/>
        <v>629.76299999999992</v>
      </c>
      <c r="L117" s="101">
        <f t="shared" si="3"/>
        <v>150.84505018084263</v>
      </c>
    </row>
    <row r="118" spans="1:12" ht="29.25" customHeight="1">
      <c r="A118" s="112" t="s">
        <v>310</v>
      </c>
      <c r="B118" s="178"/>
      <c r="C118" s="216"/>
      <c r="D118" s="35" t="s">
        <v>284</v>
      </c>
      <c r="E118" s="11" t="s">
        <v>16</v>
      </c>
      <c r="F118" s="9">
        <v>100</v>
      </c>
      <c r="G118" s="9" t="s">
        <v>285</v>
      </c>
      <c r="H118" s="93">
        <v>11</v>
      </c>
      <c r="I118" s="104">
        <v>82.466499999999982</v>
      </c>
      <c r="J118" s="100">
        <f t="shared" si="4"/>
        <v>101.43379499999998</v>
      </c>
      <c r="K118" s="100">
        <f t="shared" si="5"/>
        <v>907.13149999999985</v>
      </c>
      <c r="L118" s="101">
        <f t="shared" si="3"/>
        <v>217.28221035234372</v>
      </c>
    </row>
    <row r="119" spans="1:12" ht="33.75" customHeight="1">
      <c r="A119" s="112" t="s">
        <v>315</v>
      </c>
      <c r="B119" s="63" t="s">
        <v>1448</v>
      </c>
      <c r="C119" s="217" t="s">
        <v>1449</v>
      </c>
      <c r="D119" s="218"/>
      <c r="E119" s="72" t="s">
        <v>16</v>
      </c>
      <c r="F119" s="50">
        <v>1</v>
      </c>
      <c r="G119" s="72" t="s">
        <v>1450</v>
      </c>
      <c r="H119" s="94">
        <v>5</v>
      </c>
      <c r="I119" s="101">
        <v>20.79</v>
      </c>
      <c r="J119" s="101">
        <f t="shared" si="4"/>
        <v>25.5717</v>
      </c>
      <c r="K119" s="101">
        <f t="shared" si="5"/>
        <v>103.94999999999999</v>
      </c>
      <c r="L119" s="101">
        <f t="shared" si="3"/>
        <v>24.898799971256793</v>
      </c>
    </row>
    <row r="120" spans="1:12" ht="38.25">
      <c r="A120" s="112" t="s">
        <v>320</v>
      </c>
      <c r="B120" s="38" t="s">
        <v>287</v>
      </c>
      <c r="C120" s="107" t="s">
        <v>288</v>
      </c>
      <c r="D120" s="38" t="s">
        <v>289</v>
      </c>
      <c r="E120" s="11" t="s">
        <v>16</v>
      </c>
      <c r="F120" s="9">
        <v>10</v>
      </c>
      <c r="G120" s="9" t="s">
        <v>290</v>
      </c>
      <c r="H120" s="93">
        <v>3</v>
      </c>
      <c r="I120" s="104">
        <v>50.174500000000002</v>
      </c>
      <c r="J120" s="100">
        <f t="shared" si="4"/>
        <v>61.714635000000001</v>
      </c>
      <c r="K120" s="100">
        <f t="shared" si="5"/>
        <v>150.52350000000001</v>
      </c>
      <c r="L120" s="101">
        <f t="shared" si="3"/>
        <v>36.054396512491323</v>
      </c>
    </row>
    <row r="121" spans="1:12" ht="38.25">
      <c r="A121" s="112" t="s">
        <v>323</v>
      </c>
      <c r="B121" s="38" t="s">
        <v>287</v>
      </c>
      <c r="C121" s="107" t="s">
        <v>288</v>
      </c>
      <c r="D121" s="38" t="s">
        <v>292</v>
      </c>
      <c r="E121" s="11" t="s">
        <v>16</v>
      </c>
      <c r="F121" s="9">
        <v>10</v>
      </c>
      <c r="G121" s="9" t="s">
        <v>293</v>
      </c>
      <c r="H121" s="93">
        <v>3</v>
      </c>
      <c r="I121" s="104">
        <v>56.464999999999996</v>
      </c>
      <c r="J121" s="100">
        <f t="shared" si="4"/>
        <v>69.451949999999997</v>
      </c>
      <c r="K121" s="100">
        <f t="shared" si="5"/>
        <v>169.39499999999998</v>
      </c>
      <c r="L121" s="101">
        <f t="shared" si="3"/>
        <v>40.574624541905187</v>
      </c>
    </row>
    <row r="122" spans="1:12" ht="38.25">
      <c r="A122" s="112" t="s">
        <v>328</v>
      </c>
      <c r="B122" s="35" t="s">
        <v>295</v>
      </c>
      <c r="C122" s="107" t="s">
        <v>296</v>
      </c>
      <c r="D122" s="35" t="s">
        <v>297</v>
      </c>
      <c r="E122" s="11" t="s">
        <v>16</v>
      </c>
      <c r="F122" s="9">
        <v>20</v>
      </c>
      <c r="G122" s="9" t="s">
        <v>298</v>
      </c>
      <c r="H122" s="93">
        <v>2</v>
      </c>
      <c r="I122" s="104">
        <v>106.69699999999999</v>
      </c>
      <c r="J122" s="100">
        <f t="shared" si="4"/>
        <v>131.23730999999998</v>
      </c>
      <c r="K122" s="100">
        <f t="shared" si="5"/>
        <v>213.39399999999998</v>
      </c>
      <c r="L122" s="101">
        <f t="shared" si="3"/>
        <v>51.113559606218104</v>
      </c>
    </row>
    <row r="123" spans="1:12" ht="76.5">
      <c r="A123" s="112" t="s">
        <v>331</v>
      </c>
      <c r="B123" s="63" t="s">
        <v>1198</v>
      </c>
      <c r="C123" s="63" t="s">
        <v>1199</v>
      </c>
      <c r="D123" s="63" t="s">
        <v>1200</v>
      </c>
      <c r="E123" s="72" t="s">
        <v>16</v>
      </c>
      <c r="F123" s="72">
        <v>100</v>
      </c>
      <c r="G123" s="72" t="s">
        <v>1201</v>
      </c>
      <c r="H123" s="94">
        <v>1</v>
      </c>
      <c r="I123" s="101">
        <v>48.74</v>
      </c>
      <c r="J123" s="101">
        <v>59.950200000000002</v>
      </c>
      <c r="K123" s="101">
        <v>48.74</v>
      </c>
      <c r="L123" s="101">
        <f t="shared" si="3"/>
        <v>11.674531126494047</v>
      </c>
    </row>
    <row r="124" spans="1:12" ht="76.5">
      <c r="A124" s="112" t="s">
        <v>334</v>
      </c>
      <c r="B124" s="63" t="s">
        <v>1198</v>
      </c>
      <c r="C124" s="63" t="s">
        <v>1236</v>
      </c>
      <c r="D124" s="62" t="s">
        <v>1237</v>
      </c>
      <c r="E124" s="50" t="s">
        <v>16</v>
      </c>
      <c r="F124" s="50">
        <v>650</v>
      </c>
      <c r="G124" s="50" t="s">
        <v>1238</v>
      </c>
      <c r="H124" s="94">
        <v>1</v>
      </c>
      <c r="I124" s="101">
        <v>311.72000000000003</v>
      </c>
      <c r="J124" s="101">
        <v>383.41560000000004</v>
      </c>
      <c r="K124" s="101">
        <v>311.72000000000003</v>
      </c>
      <c r="L124" s="101">
        <f t="shared" si="3"/>
        <v>74.665261443387877</v>
      </c>
    </row>
    <row r="125" spans="1:12" ht="38.25">
      <c r="A125" s="112" t="s">
        <v>337</v>
      </c>
      <c r="B125" s="63" t="s">
        <v>295</v>
      </c>
      <c r="C125" s="63" t="s">
        <v>296</v>
      </c>
      <c r="D125" s="62" t="s">
        <v>1420</v>
      </c>
      <c r="E125" s="50" t="s">
        <v>16</v>
      </c>
      <c r="F125" s="50">
        <v>50</v>
      </c>
      <c r="G125" s="50" t="s">
        <v>1421</v>
      </c>
      <c r="H125" s="94">
        <v>1</v>
      </c>
      <c r="I125" s="101">
        <v>197.52399999999997</v>
      </c>
      <c r="J125" s="101">
        <f>I125*1.23</f>
        <v>242.95451999999997</v>
      </c>
      <c r="K125" s="101">
        <f>I125*H125</f>
        <v>197.52399999999997</v>
      </c>
      <c r="L125" s="101">
        <f t="shared" si="3"/>
        <v>47.312270952597657</v>
      </c>
    </row>
    <row r="126" spans="1:12" ht="38.25">
      <c r="A126" s="112" t="s">
        <v>340</v>
      </c>
      <c r="B126" s="63" t="s">
        <v>295</v>
      </c>
      <c r="C126" s="63" t="s">
        <v>296</v>
      </c>
      <c r="D126" s="62" t="s">
        <v>297</v>
      </c>
      <c r="E126" s="50" t="s">
        <v>16</v>
      </c>
      <c r="F126" s="50">
        <v>20</v>
      </c>
      <c r="G126" s="50" t="s">
        <v>298</v>
      </c>
      <c r="H126" s="94">
        <v>1</v>
      </c>
      <c r="I126" s="101">
        <v>106.69699999999999</v>
      </c>
      <c r="J126" s="101">
        <f>I126*1.23</f>
        <v>131.23730999999998</v>
      </c>
      <c r="K126" s="101">
        <f>I126*H126</f>
        <v>106.69699999999999</v>
      </c>
      <c r="L126" s="101">
        <f t="shared" si="3"/>
        <v>25.556779803109052</v>
      </c>
    </row>
    <row r="127" spans="1:12" ht="38.25">
      <c r="A127" s="112" t="s">
        <v>345</v>
      </c>
      <c r="B127" s="63" t="s">
        <v>295</v>
      </c>
      <c r="C127" s="63" t="s">
        <v>296</v>
      </c>
      <c r="D127" s="62" t="s">
        <v>1422</v>
      </c>
      <c r="E127" s="50" t="s">
        <v>16</v>
      </c>
      <c r="F127" s="50">
        <v>10</v>
      </c>
      <c r="G127" s="50" t="s">
        <v>1423</v>
      </c>
      <c r="H127" s="94">
        <v>2</v>
      </c>
      <c r="I127" s="101">
        <v>70.644499999999994</v>
      </c>
      <c r="J127" s="101">
        <f>I127*1.23</f>
        <v>86.892734999999988</v>
      </c>
      <c r="K127" s="101">
        <f>I127*H127</f>
        <v>141.28899999999999</v>
      </c>
      <c r="L127" s="101">
        <f t="shared" si="3"/>
        <v>33.842487245203472</v>
      </c>
    </row>
    <row r="128" spans="1:12" ht="25.5">
      <c r="A128" s="112" t="s">
        <v>350</v>
      </c>
      <c r="B128" s="35" t="s">
        <v>1123</v>
      </c>
      <c r="C128" s="35" t="s">
        <v>1124</v>
      </c>
      <c r="D128" s="63" t="s">
        <v>1125</v>
      </c>
      <c r="E128" s="50" t="s">
        <v>16</v>
      </c>
      <c r="F128" s="50">
        <v>100</v>
      </c>
      <c r="G128" s="50" t="s">
        <v>1126</v>
      </c>
      <c r="H128" s="94">
        <v>3</v>
      </c>
      <c r="I128" s="101">
        <v>110.15</v>
      </c>
      <c r="J128" s="101">
        <v>135.4845</v>
      </c>
      <c r="K128" s="101">
        <v>330.45000000000005</v>
      </c>
      <c r="L128" s="101">
        <f t="shared" si="3"/>
        <v>79.151596445423849</v>
      </c>
    </row>
    <row r="129" spans="1:12" ht="25.5">
      <c r="A129" s="112" t="s">
        <v>354</v>
      </c>
      <c r="B129" s="63" t="s">
        <v>1123</v>
      </c>
      <c r="C129" s="63" t="s">
        <v>1195</v>
      </c>
      <c r="D129" s="63" t="s">
        <v>1196</v>
      </c>
      <c r="E129" s="72" t="s">
        <v>16</v>
      </c>
      <c r="F129" s="72">
        <v>200</v>
      </c>
      <c r="G129" s="72" t="s">
        <v>1197</v>
      </c>
      <c r="H129" s="94">
        <v>1</v>
      </c>
      <c r="I129" s="101">
        <v>194.36</v>
      </c>
      <c r="J129" s="101">
        <v>239.06280000000001</v>
      </c>
      <c r="K129" s="101">
        <v>194.36</v>
      </c>
      <c r="L129" s="101">
        <f t="shared" si="3"/>
        <v>46.554408488826084</v>
      </c>
    </row>
    <row r="130" spans="1:12" ht="33" customHeight="1">
      <c r="A130" s="112" t="s">
        <v>357</v>
      </c>
      <c r="B130" s="63" t="s">
        <v>1123</v>
      </c>
      <c r="C130" s="63" t="s">
        <v>1124</v>
      </c>
      <c r="D130" s="62" t="s">
        <v>1325</v>
      </c>
      <c r="E130" s="50" t="s">
        <v>16</v>
      </c>
      <c r="F130" s="50">
        <v>100</v>
      </c>
      <c r="G130" s="50" t="s">
        <v>1326</v>
      </c>
      <c r="H130" s="94">
        <v>1</v>
      </c>
      <c r="I130" s="101">
        <v>56.52</v>
      </c>
      <c r="J130" s="101">
        <v>69.519599999999997</v>
      </c>
      <c r="K130" s="101">
        <v>56.52</v>
      </c>
      <c r="L130" s="101">
        <f t="shared" si="3"/>
        <v>13.538048815540492</v>
      </c>
    </row>
    <row r="131" spans="1:12" ht="25.5">
      <c r="A131" s="112" t="s">
        <v>360</v>
      </c>
      <c r="B131" s="63" t="s">
        <v>1123</v>
      </c>
      <c r="C131" s="63" t="s">
        <v>1195</v>
      </c>
      <c r="D131" s="63" t="s">
        <v>1340</v>
      </c>
      <c r="E131" s="50" t="s">
        <v>16</v>
      </c>
      <c r="F131" s="50">
        <v>200</v>
      </c>
      <c r="G131" s="50" t="s">
        <v>1341</v>
      </c>
      <c r="H131" s="94">
        <v>1</v>
      </c>
      <c r="I131" s="101">
        <v>262.98</v>
      </c>
      <c r="J131" s="101">
        <v>323.46540000000005</v>
      </c>
      <c r="K131" s="101">
        <v>262.98</v>
      </c>
      <c r="L131" s="101">
        <f t="shared" si="3"/>
        <v>62.990730316893824</v>
      </c>
    </row>
    <row r="132" spans="1:12" ht="25.5">
      <c r="A132" s="112" t="s">
        <v>365</v>
      </c>
      <c r="B132" s="63" t="s">
        <v>1123</v>
      </c>
      <c r="C132" s="63" t="s">
        <v>1195</v>
      </c>
      <c r="D132" s="63" t="s">
        <v>1368</v>
      </c>
      <c r="E132" s="72" t="s">
        <v>16</v>
      </c>
      <c r="F132" s="72">
        <v>200</v>
      </c>
      <c r="G132" s="72" t="s">
        <v>1369</v>
      </c>
      <c r="H132" s="94">
        <v>1</v>
      </c>
      <c r="I132" s="101">
        <v>151.38999999999999</v>
      </c>
      <c r="J132" s="101">
        <v>186.20969999999997</v>
      </c>
      <c r="K132" s="101">
        <v>151.38999999999999</v>
      </c>
      <c r="L132" s="101">
        <f t="shared" ref="L132:L195" si="6">K132/4.1749</f>
        <v>36.261946393925598</v>
      </c>
    </row>
    <row r="133" spans="1:12" ht="25.5">
      <c r="A133" s="112" t="s">
        <v>368</v>
      </c>
      <c r="B133" s="63" t="s">
        <v>1123</v>
      </c>
      <c r="C133" s="63" t="s">
        <v>1195</v>
      </c>
      <c r="D133" s="62" t="s">
        <v>1370</v>
      </c>
      <c r="E133" s="50" t="s">
        <v>16</v>
      </c>
      <c r="F133" s="50">
        <v>200</v>
      </c>
      <c r="G133" s="50" t="s">
        <v>1371</v>
      </c>
      <c r="H133" s="94">
        <v>1</v>
      </c>
      <c r="I133" s="101">
        <v>160.33000000000001</v>
      </c>
      <c r="J133" s="101">
        <v>197.20590000000001</v>
      </c>
      <c r="K133" s="101">
        <v>160.33000000000001</v>
      </c>
      <c r="L133" s="101">
        <f t="shared" si="6"/>
        <v>38.403315049462265</v>
      </c>
    </row>
    <row r="134" spans="1:12" ht="51">
      <c r="A134" s="112" t="s">
        <v>371</v>
      </c>
      <c r="B134" s="35" t="s">
        <v>300</v>
      </c>
      <c r="C134" s="80" t="s">
        <v>301</v>
      </c>
      <c r="D134" s="35" t="s">
        <v>302</v>
      </c>
      <c r="E134" s="11" t="s">
        <v>16</v>
      </c>
      <c r="F134" s="9">
        <v>1</v>
      </c>
      <c r="G134" s="9" t="s">
        <v>303</v>
      </c>
      <c r="H134" s="93">
        <v>20</v>
      </c>
      <c r="I134" s="104">
        <v>4.3239999999999998</v>
      </c>
      <c r="J134" s="100">
        <f t="shared" si="4"/>
        <v>5.3185199999999995</v>
      </c>
      <c r="K134" s="100">
        <f t="shared" si="5"/>
        <v>86.47999999999999</v>
      </c>
      <c r="L134" s="101">
        <f t="shared" si="6"/>
        <v>20.71426860523605</v>
      </c>
    </row>
    <row r="135" spans="1:12" ht="51">
      <c r="A135" s="112" t="s">
        <v>375</v>
      </c>
      <c r="B135" s="35" t="s">
        <v>300</v>
      </c>
      <c r="C135" s="80" t="s">
        <v>301</v>
      </c>
      <c r="D135" s="35" t="s">
        <v>305</v>
      </c>
      <c r="E135" s="11" t="s">
        <v>16</v>
      </c>
      <c r="F135" s="9">
        <v>1</v>
      </c>
      <c r="G135" s="9" t="s">
        <v>306</v>
      </c>
      <c r="H135" s="93">
        <v>20</v>
      </c>
      <c r="I135" s="104">
        <v>4.6114999999999995</v>
      </c>
      <c r="J135" s="100">
        <f t="shared" si="4"/>
        <v>5.6721449999999995</v>
      </c>
      <c r="K135" s="100">
        <f t="shared" si="5"/>
        <v>92.22999999999999</v>
      </c>
      <c r="L135" s="101">
        <f t="shared" si="6"/>
        <v>22.091547102924618</v>
      </c>
    </row>
    <row r="136" spans="1:12" ht="51">
      <c r="A136" s="112" t="s">
        <v>380</v>
      </c>
      <c r="B136" s="35" t="s">
        <v>300</v>
      </c>
      <c r="C136" s="80" t="s">
        <v>301</v>
      </c>
      <c r="D136" s="35" t="s">
        <v>308</v>
      </c>
      <c r="E136" s="11" t="s">
        <v>16</v>
      </c>
      <c r="F136" s="9">
        <v>1</v>
      </c>
      <c r="G136" s="9" t="s">
        <v>309</v>
      </c>
      <c r="H136" s="93">
        <v>8</v>
      </c>
      <c r="I136" s="104">
        <v>5.7729999999999988</v>
      </c>
      <c r="J136" s="100">
        <f t="shared" si="4"/>
        <v>7.1007899999999982</v>
      </c>
      <c r="K136" s="100">
        <f t="shared" si="5"/>
        <v>46.18399999999999</v>
      </c>
      <c r="L136" s="101">
        <f t="shared" si="6"/>
        <v>11.062300893434571</v>
      </c>
    </row>
    <row r="137" spans="1:12" ht="51">
      <c r="A137" s="112" t="s">
        <v>383</v>
      </c>
      <c r="B137" s="35" t="s">
        <v>300</v>
      </c>
      <c r="C137" s="80" t="s">
        <v>301</v>
      </c>
      <c r="D137" s="35" t="s">
        <v>311</v>
      </c>
      <c r="E137" s="11" t="s">
        <v>16</v>
      </c>
      <c r="F137" s="9">
        <v>1</v>
      </c>
      <c r="G137" s="9" t="s">
        <v>312</v>
      </c>
      <c r="H137" s="93">
        <v>10</v>
      </c>
      <c r="I137" s="104">
        <v>7.785499999999999</v>
      </c>
      <c r="J137" s="100">
        <f t="shared" si="4"/>
        <v>9.5761649999999978</v>
      </c>
      <c r="K137" s="100">
        <f t="shared" si="5"/>
        <v>77.85499999999999</v>
      </c>
      <c r="L137" s="101">
        <f t="shared" si="6"/>
        <v>18.6483508587032</v>
      </c>
    </row>
    <row r="138" spans="1:12" ht="51">
      <c r="A138" s="112" t="s">
        <v>386</v>
      </c>
      <c r="B138" s="35" t="s">
        <v>300</v>
      </c>
      <c r="C138" s="80" t="s">
        <v>301</v>
      </c>
      <c r="D138" s="35" t="s">
        <v>313</v>
      </c>
      <c r="E138" s="11" t="s">
        <v>16</v>
      </c>
      <c r="F138" s="9">
        <v>1</v>
      </c>
      <c r="G138" s="9" t="s">
        <v>314</v>
      </c>
      <c r="H138" s="93">
        <v>2</v>
      </c>
      <c r="I138" s="104">
        <v>8.65</v>
      </c>
      <c r="J138" s="100">
        <f t="shared" si="4"/>
        <v>10.6395</v>
      </c>
      <c r="K138" s="100">
        <f t="shared" si="5"/>
        <v>17.3</v>
      </c>
      <c r="L138" s="101">
        <f t="shared" si="6"/>
        <v>4.1438118278282117</v>
      </c>
    </row>
    <row r="139" spans="1:12" ht="38.25">
      <c r="A139" s="112" t="s">
        <v>389</v>
      </c>
      <c r="B139" s="63" t="s">
        <v>1226</v>
      </c>
      <c r="C139" s="63" t="s">
        <v>1227</v>
      </c>
      <c r="D139" s="63" t="s">
        <v>1228</v>
      </c>
      <c r="E139" s="50" t="s">
        <v>16</v>
      </c>
      <c r="F139" s="50">
        <v>1</v>
      </c>
      <c r="G139" s="50" t="s">
        <v>1229</v>
      </c>
      <c r="H139" s="94">
        <v>2</v>
      </c>
      <c r="I139" s="101">
        <v>8.94</v>
      </c>
      <c r="J139" s="101">
        <v>10.9962</v>
      </c>
      <c r="K139" s="101">
        <v>17.88</v>
      </c>
      <c r="L139" s="101">
        <f t="shared" si="6"/>
        <v>4.2827373110733191</v>
      </c>
    </row>
    <row r="140" spans="1:12" ht="38.25">
      <c r="A140" s="112" t="s">
        <v>392</v>
      </c>
      <c r="B140" s="63" t="s">
        <v>1284</v>
      </c>
      <c r="C140" s="63" t="s">
        <v>1285</v>
      </c>
      <c r="D140" s="63" t="s">
        <v>1286</v>
      </c>
      <c r="E140" s="50" t="s">
        <v>16</v>
      </c>
      <c r="F140" s="50">
        <v>1</v>
      </c>
      <c r="G140" s="50" t="s">
        <v>1287</v>
      </c>
      <c r="H140" s="94">
        <v>6</v>
      </c>
      <c r="I140" s="101">
        <v>11.82</v>
      </c>
      <c r="J140" s="101">
        <v>14.538600000000001</v>
      </c>
      <c r="K140" s="101">
        <v>70.92</v>
      </c>
      <c r="L140" s="101">
        <f t="shared" si="6"/>
        <v>16.987233227143165</v>
      </c>
    </row>
    <row r="141" spans="1:12" ht="93" customHeight="1">
      <c r="A141" s="112" t="s">
        <v>396</v>
      </c>
      <c r="B141" s="35" t="s">
        <v>316</v>
      </c>
      <c r="C141" s="80" t="s">
        <v>317</v>
      </c>
      <c r="D141" s="35" t="s">
        <v>318</v>
      </c>
      <c r="E141" s="11" t="s">
        <v>16</v>
      </c>
      <c r="F141" s="9">
        <v>200</v>
      </c>
      <c r="G141" s="9" t="s">
        <v>319</v>
      </c>
      <c r="H141" s="93">
        <v>2</v>
      </c>
      <c r="I141" s="104">
        <v>32.579499999999996</v>
      </c>
      <c r="J141" s="100">
        <f t="shared" si="4"/>
        <v>40.072784999999996</v>
      </c>
      <c r="K141" s="100">
        <f t="shared" si="5"/>
        <v>65.158999999999992</v>
      </c>
      <c r="L141" s="101">
        <f t="shared" si="6"/>
        <v>15.607319935806844</v>
      </c>
    </row>
    <row r="142" spans="1:12" ht="90" customHeight="1">
      <c r="A142" s="112" t="s">
        <v>399</v>
      </c>
      <c r="B142" s="35" t="s">
        <v>316</v>
      </c>
      <c r="C142" s="80" t="s">
        <v>317</v>
      </c>
      <c r="D142" s="35" t="s">
        <v>321</v>
      </c>
      <c r="E142" s="11" t="s">
        <v>16</v>
      </c>
      <c r="F142" s="9">
        <v>100</v>
      </c>
      <c r="G142" s="9" t="s">
        <v>322</v>
      </c>
      <c r="H142" s="93">
        <v>2</v>
      </c>
      <c r="I142" s="104">
        <v>61.421499999999995</v>
      </c>
      <c r="J142" s="100">
        <f t="shared" si="4"/>
        <v>75.548444999999987</v>
      </c>
      <c r="K142" s="100">
        <f t="shared" si="5"/>
        <v>122.84299999999999</v>
      </c>
      <c r="L142" s="101">
        <f t="shared" si="6"/>
        <v>29.42417782461855</v>
      </c>
    </row>
    <row r="143" spans="1:12" ht="54.75" customHeight="1">
      <c r="A143" s="112" t="s">
        <v>404</v>
      </c>
      <c r="B143" s="80" t="s">
        <v>324</v>
      </c>
      <c r="C143" s="80" t="s">
        <v>325</v>
      </c>
      <c r="D143" s="35" t="s">
        <v>326</v>
      </c>
      <c r="E143" s="11" t="s">
        <v>16</v>
      </c>
      <c r="F143" s="9">
        <v>1</v>
      </c>
      <c r="G143" s="9" t="s">
        <v>327</v>
      </c>
      <c r="H143" s="93">
        <v>10</v>
      </c>
      <c r="I143" s="104">
        <v>5.4739999999999993</v>
      </c>
      <c r="J143" s="100">
        <f t="shared" si="4"/>
        <v>6.7330199999999989</v>
      </c>
      <c r="K143" s="100">
        <f t="shared" si="5"/>
        <v>54.739999999999995</v>
      </c>
      <c r="L143" s="101">
        <f t="shared" si="6"/>
        <v>13.11169129799516</v>
      </c>
    </row>
    <row r="144" spans="1:12" ht="51.75" customHeight="1">
      <c r="A144" s="112" t="s">
        <v>409</v>
      </c>
      <c r="B144" s="80" t="s">
        <v>324</v>
      </c>
      <c r="C144" s="80" t="s">
        <v>325</v>
      </c>
      <c r="D144" s="35" t="s">
        <v>329</v>
      </c>
      <c r="E144" s="11" t="s">
        <v>16</v>
      </c>
      <c r="F144" s="9">
        <v>1</v>
      </c>
      <c r="G144" s="9" t="s">
        <v>330</v>
      </c>
      <c r="H144" s="93">
        <v>10</v>
      </c>
      <c r="I144" s="104">
        <v>5.7729999999999988</v>
      </c>
      <c r="J144" s="100">
        <f t="shared" si="4"/>
        <v>7.1007899999999982</v>
      </c>
      <c r="K144" s="100">
        <f t="shared" si="5"/>
        <v>57.72999999999999</v>
      </c>
      <c r="L144" s="101">
        <f t="shared" si="6"/>
        <v>13.827876116793213</v>
      </c>
    </row>
    <row r="145" spans="1:12" ht="52.5" customHeight="1">
      <c r="A145" s="112" t="s">
        <v>412</v>
      </c>
      <c r="B145" s="80" t="s">
        <v>324</v>
      </c>
      <c r="C145" s="80" t="s">
        <v>325</v>
      </c>
      <c r="D145" s="35" t="s">
        <v>332</v>
      </c>
      <c r="E145" s="11" t="s">
        <v>16</v>
      </c>
      <c r="F145" s="9">
        <v>1</v>
      </c>
      <c r="G145" s="9" t="s">
        <v>333</v>
      </c>
      <c r="H145" s="93">
        <v>4</v>
      </c>
      <c r="I145" s="104">
        <v>6.6354999999999986</v>
      </c>
      <c r="J145" s="100">
        <f t="shared" si="4"/>
        <v>8.1616649999999975</v>
      </c>
      <c r="K145" s="100">
        <f t="shared" si="5"/>
        <v>26.541999999999994</v>
      </c>
      <c r="L145" s="101">
        <f t="shared" si="6"/>
        <v>6.3575175453304258</v>
      </c>
    </row>
    <row r="146" spans="1:12" ht="51" customHeight="1">
      <c r="A146" s="112" t="s">
        <v>415</v>
      </c>
      <c r="B146" s="80" t="s">
        <v>324</v>
      </c>
      <c r="C146" s="80" t="s">
        <v>325</v>
      </c>
      <c r="D146" s="35" t="s">
        <v>335</v>
      </c>
      <c r="E146" s="11" t="s">
        <v>16</v>
      </c>
      <c r="F146" s="9">
        <v>1</v>
      </c>
      <c r="G146" s="9" t="s">
        <v>336</v>
      </c>
      <c r="H146" s="93">
        <v>4</v>
      </c>
      <c r="I146" s="104">
        <v>6.9229999999999992</v>
      </c>
      <c r="J146" s="100">
        <f t="shared" si="4"/>
        <v>8.5152899999999985</v>
      </c>
      <c r="K146" s="100">
        <f t="shared" si="5"/>
        <v>27.691999999999997</v>
      </c>
      <c r="L146" s="101">
        <f t="shared" si="6"/>
        <v>6.6329732448681398</v>
      </c>
    </row>
    <row r="147" spans="1:12" ht="54" customHeight="1">
      <c r="A147" s="112" t="s">
        <v>418</v>
      </c>
      <c r="B147" s="80" t="s">
        <v>324</v>
      </c>
      <c r="C147" s="80" t="s">
        <v>325</v>
      </c>
      <c r="D147" s="35" t="s">
        <v>338</v>
      </c>
      <c r="E147" s="11" t="s">
        <v>16</v>
      </c>
      <c r="F147" s="9">
        <v>1</v>
      </c>
      <c r="G147" s="9" t="s">
        <v>339</v>
      </c>
      <c r="H147" s="93">
        <v>4</v>
      </c>
      <c r="I147" s="104">
        <v>9.8094999999999981</v>
      </c>
      <c r="J147" s="100">
        <f t="shared" si="4"/>
        <v>12.065684999999997</v>
      </c>
      <c r="K147" s="100">
        <f t="shared" si="5"/>
        <v>39.237999999999992</v>
      </c>
      <c r="L147" s="101">
        <f t="shared" si="6"/>
        <v>9.3985484682267817</v>
      </c>
    </row>
    <row r="148" spans="1:12" ht="52.5" customHeight="1">
      <c r="A148" s="112" t="s">
        <v>422</v>
      </c>
      <c r="B148" s="63" t="s">
        <v>324</v>
      </c>
      <c r="C148" s="63" t="s">
        <v>325</v>
      </c>
      <c r="D148" s="63" t="s">
        <v>1299</v>
      </c>
      <c r="E148" s="72" t="s">
        <v>16</v>
      </c>
      <c r="F148" s="72">
        <v>1</v>
      </c>
      <c r="G148" s="72" t="s">
        <v>1300</v>
      </c>
      <c r="H148" s="94">
        <v>10</v>
      </c>
      <c r="I148" s="101">
        <v>5.19</v>
      </c>
      <c r="J148" s="101">
        <v>6.3837000000000002</v>
      </c>
      <c r="K148" s="101">
        <v>51.900000000000006</v>
      </c>
      <c r="L148" s="101">
        <f t="shared" si="6"/>
        <v>12.431435483484636</v>
      </c>
    </row>
    <row r="149" spans="1:12" ht="52.5" customHeight="1">
      <c r="A149" s="112" t="s">
        <v>425</v>
      </c>
      <c r="B149" s="63" t="s">
        <v>324</v>
      </c>
      <c r="C149" s="63" t="s">
        <v>325</v>
      </c>
      <c r="D149" s="63" t="s">
        <v>1301</v>
      </c>
      <c r="E149" s="50" t="s">
        <v>16</v>
      </c>
      <c r="F149" s="50">
        <v>1</v>
      </c>
      <c r="G149" s="50" t="s">
        <v>1302</v>
      </c>
      <c r="H149" s="94">
        <v>11</v>
      </c>
      <c r="I149" s="101">
        <v>5.19</v>
      </c>
      <c r="J149" s="101">
        <v>6.3837000000000002</v>
      </c>
      <c r="K149" s="101">
        <v>57.09</v>
      </c>
      <c r="L149" s="101">
        <f t="shared" si="6"/>
        <v>13.674579031833099</v>
      </c>
    </row>
    <row r="150" spans="1:12" ht="54" customHeight="1">
      <c r="A150" s="112" t="s">
        <v>428</v>
      </c>
      <c r="B150" s="63" t="s">
        <v>324</v>
      </c>
      <c r="C150" s="63" t="s">
        <v>325</v>
      </c>
      <c r="D150" s="63" t="s">
        <v>1303</v>
      </c>
      <c r="E150" s="72" t="s">
        <v>16</v>
      </c>
      <c r="F150" s="72">
        <v>1</v>
      </c>
      <c r="G150" s="72" t="s">
        <v>1304</v>
      </c>
      <c r="H150" s="94">
        <v>3</v>
      </c>
      <c r="I150" s="101">
        <v>49.31</v>
      </c>
      <c r="J150" s="101">
        <v>60.651299999999999</v>
      </c>
      <c r="K150" s="101">
        <v>147.93</v>
      </c>
      <c r="L150" s="101">
        <f t="shared" si="6"/>
        <v>35.43318402835996</v>
      </c>
    </row>
    <row r="151" spans="1:12" ht="56.25" customHeight="1">
      <c r="A151" s="112" t="s">
        <v>433</v>
      </c>
      <c r="B151" s="63" t="s">
        <v>1327</v>
      </c>
      <c r="C151" s="63" t="s">
        <v>1497</v>
      </c>
      <c r="D151" s="62" t="s">
        <v>1329</v>
      </c>
      <c r="E151" s="50" t="s">
        <v>16</v>
      </c>
      <c r="F151" s="50">
        <v>1</v>
      </c>
      <c r="G151" s="50" t="s">
        <v>1330</v>
      </c>
      <c r="H151" s="94">
        <v>1</v>
      </c>
      <c r="I151" s="101">
        <v>28.84</v>
      </c>
      <c r="J151" s="101">
        <v>35.473199999999999</v>
      </c>
      <c r="K151" s="101">
        <v>28.84</v>
      </c>
      <c r="L151" s="101">
        <f t="shared" si="6"/>
        <v>6.9079498910153534</v>
      </c>
    </row>
    <row r="152" spans="1:12" ht="58.5" customHeight="1">
      <c r="A152" s="112" t="s">
        <v>436</v>
      </c>
      <c r="B152" s="63" t="s">
        <v>1327</v>
      </c>
      <c r="C152" s="63" t="s">
        <v>1497</v>
      </c>
      <c r="D152" s="62" t="s">
        <v>1331</v>
      </c>
      <c r="E152" s="50" t="s">
        <v>16</v>
      </c>
      <c r="F152" s="50">
        <v>1</v>
      </c>
      <c r="G152" s="50" t="s">
        <v>1332</v>
      </c>
      <c r="H152" s="94"/>
      <c r="I152" s="101">
        <v>33.17</v>
      </c>
      <c r="J152" s="101">
        <v>40.799100000000003</v>
      </c>
      <c r="K152" s="101">
        <v>0</v>
      </c>
      <c r="L152" s="101">
        <f t="shared" si="6"/>
        <v>0</v>
      </c>
    </row>
    <row r="153" spans="1:12" ht="67.5" customHeight="1">
      <c r="A153" s="112" t="s">
        <v>439</v>
      </c>
      <c r="B153" s="35" t="s">
        <v>341</v>
      </c>
      <c r="C153" s="80" t="s">
        <v>342</v>
      </c>
      <c r="D153" s="35" t="s">
        <v>343</v>
      </c>
      <c r="E153" s="11" t="s">
        <v>16</v>
      </c>
      <c r="F153" s="9">
        <v>4</v>
      </c>
      <c r="G153" s="9" t="s">
        <v>344</v>
      </c>
      <c r="H153" s="93">
        <v>5</v>
      </c>
      <c r="I153" s="104">
        <v>56.809999999999995</v>
      </c>
      <c r="J153" s="100">
        <f t="shared" si="4"/>
        <v>69.876299999999986</v>
      </c>
      <c r="K153" s="100">
        <f t="shared" si="5"/>
        <v>284.04999999999995</v>
      </c>
      <c r="L153" s="101">
        <f t="shared" si="6"/>
        <v>68.037557785815224</v>
      </c>
    </row>
    <row r="154" spans="1:12" ht="25.5">
      <c r="A154" s="112" t="s">
        <v>442</v>
      </c>
      <c r="B154" s="35" t="s">
        <v>1498</v>
      </c>
      <c r="C154" s="80" t="s">
        <v>347</v>
      </c>
      <c r="D154" s="35" t="s">
        <v>348</v>
      </c>
      <c r="E154" s="11" t="s">
        <v>16</v>
      </c>
      <c r="F154" s="9">
        <v>1</v>
      </c>
      <c r="G154" s="9" t="s">
        <v>349</v>
      </c>
      <c r="H154" s="93">
        <v>13</v>
      </c>
      <c r="I154" s="104">
        <v>14.133499999999998</v>
      </c>
      <c r="J154" s="100">
        <f t="shared" si="4"/>
        <v>17.384204999999998</v>
      </c>
      <c r="K154" s="100">
        <f t="shared" si="5"/>
        <v>183.73549999999997</v>
      </c>
      <c r="L154" s="101">
        <f t="shared" si="6"/>
        <v>44.009557115140474</v>
      </c>
    </row>
    <row r="155" spans="1:12" ht="76.5">
      <c r="A155" s="112" t="s">
        <v>1499</v>
      </c>
      <c r="B155" s="35" t="s">
        <v>341</v>
      </c>
      <c r="C155" s="80" t="s">
        <v>351</v>
      </c>
      <c r="D155" s="37" t="s">
        <v>352</v>
      </c>
      <c r="E155" s="11" t="s">
        <v>16</v>
      </c>
      <c r="F155" s="9">
        <v>1</v>
      </c>
      <c r="G155" s="9" t="s">
        <v>353</v>
      </c>
      <c r="H155" s="93">
        <v>16</v>
      </c>
      <c r="I155" s="104">
        <v>20.47</v>
      </c>
      <c r="J155" s="100">
        <f t="shared" si="4"/>
        <v>25.178099999999997</v>
      </c>
      <c r="K155" s="100">
        <f t="shared" si="5"/>
        <v>327.52</v>
      </c>
      <c r="L155" s="101">
        <f t="shared" si="6"/>
        <v>78.449783228340792</v>
      </c>
    </row>
    <row r="156" spans="1:12" ht="76.5">
      <c r="A156" s="112" t="s">
        <v>1500</v>
      </c>
      <c r="B156" s="35" t="s">
        <v>341</v>
      </c>
      <c r="C156" s="80" t="s">
        <v>351</v>
      </c>
      <c r="D156" s="37" t="s">
        <v>355</v>
      </c>
      <c r="E156" s="11" t="s">
        <v>16</v>
      </c>
      <c r="F156" s="9">
        <v>1</v>
      </c>
      <c r="G156" s="9" t="s">
        <v>356</v>
      </c>
      <c r="H156" s="93">
        <v>14</v>
      </c>
      <c r="I156" s="104">
        <v>20.47</v>
      </c>
      <c r="J156" s="100">
        <f t="shared" si="4"/>
        <v>25.178099999999997</v>
      </c>
      <c r="K156" s="100">
        <f t="shared" si="5"/>
        <v>286.58</v>
      </c>
      <c r="L156" s="101">
        <f t="shared" si="6"/>
        <v>68.643560324798187</v>
      </c>
    </row>
    <row r="157" spans="1:12" ht="76.5">
      <c r="A157" s="112" t="s">
        <v>1501</v>
      </c>
      <c r="B157" s="35" t="s">
        <v>341</v>
      </c>
      <c r="C157" s="80" t="s">
        <v>351</v>
      </c>
      <c r="D157" s="35" t="s">
        <v>358</v>
      </c>
      <c r="E157" s="11" t="s">
        <v>16</v>
      </c>
      <c r="F157" s="9">
        <v>1</v>
      </c>
      <c r="G157" s="9" t="s">
        <v>359</v>
      </c>
      <c r="H157" s="93">
        <v>7</v>
      </c>
      <c r="I157" s="104">
        <v>20.47</v>
      </c>
      <c r="J157" s="100">
        <f t="shared" si="4"/>
        <v>25.178099999999997</v>
      </c>
      <c r="K157" s="100">
        <f t="shared" si="5"/>
        <v>143.29</v>
      </c>
      <c r="L157" s="101">
        <f t="shared" si="6"/>
        <v>34.321780162399094</v>
      </c>
    </row>
    <row r="158" spans="1:12" ht="63.75">
      <c r="A158" s="112" t="s">
        <v>1502</v>
      </c>
      <c r="B158" s="63" t="s">
        <v>361</v>
      </c>
      <c r="C158" s="63" t="s">
        <v>968</v>
      </c>
      <c r="D158" s="63" t="s">
        <v>969</v>
      </c>
      <c r="E158" s="50" t="s">
        <v>16</v>
      </c>
      <c r="F158" s="50">
        <v>1</v>
      </c>
      <c r="G158" s="50" t="s">
        <v>970</v>
      </c>
      <c r="H158" s="94">
        <v>10</v>
      </c>
      <c r="I158" s="101">
        <v>21.2</v>
      </c>
      <c r="J158" s="101">
        <v>26.076000000000001</v>
      </c>
      <c r="K158" s="101">
        <v>212</v>
      </c>
      <c r="L158" s="101">
        <f t="shared" si="6"/>
        <v>50.779659393039353</v>
      </c>
    </row>
    <row r="159" spans="1:12" ht="76.5">
      <c r="A159" s="112" t="s">
        <v>1503</v>
      </c>
      <c r="B159" s="63" t="s">
        <v>341</v>
      </c>
      <c r="C159" s="63" t="s">
        <v>351</v>
      </c>
      <c r="D159" s="63" t="s">
        <v>1020</v>
      </c>
      <c r="E159" s="50" t="s">
        <v>16</v>
      </c>
      <c r="F159" s="50">
        <v>1</v>
      </c>
      <c r="G159" s="50" t="s">
        <v>1021</v>
      </c>
      <c r="H159" s="94">
        <v>3</v>
      </c>
      <c r="I159" s="101">
        <v>16.43</v>
      </c>
      <c r="J159" s="101">
        <v>20.2089</v>
      </c>
      <c r="K159" s="101">
        <v>49.29</v>
      </c>
      <c r="L159" s="101">
        <f t="shared" si="6"/>
        <v>11.806270808881649</v>
      </c>
    </row>
    <row r="160" spans="1:12" ht="76.5">
      <c r="A160" s="112" t="s">
        <v>1504</v>
      </c>
      <c r="B160" s="63" t="s">
        <v>341</v>
      </c>
      <c r="C160" s="63" t="s">
        <v>351</v>
      </c>
      <c r="D160" s="63" t="s">
        <v>1022</v>
      </c>
      <c r="E160" s="72" t="s">
        <v>16</v>
      </c>
      <c r="F160" s="72">
        <v>1</v>
      </c>
      <c r="G160" s="72" t="s">
        <v>1023</v>
      </c>
      <c r="H160" s="94">
        <v>1</v>
      </c>
      <c r="I160" s="101">
        <v>16.43</v>
      </c>
      <c r="J160" s="101">
        <v>20.2089</v>
      </c>
      <c r="K160" s="101">
        <v>16.43</v>
      </c>
      <c r="L160" s="101">
        <f t="shared" si="6"/>
        <v>3.93542360296055</v>
      </c>
    </row>
    <row r="161" spans="1:12" ht="76.5">
      <c r="A161" s="112" t="s">
        <v>1505</v>
      </c>
      <c r="B161" s="63" t="s">
        <v>341</v>
      </c>
      <c r="C161" s="63" t="s">
        <v>351</v>
      </c>
      <c r="D161" s="63" t="s">
        <v>1024</v>
      </c>
      <c r="E161" s="72" t="s">
        <v>16</v>
      </c>
      <c r="F161" s="72">
        <v>1</v>
      </c>
      <c r="G161" s="72" t="s">
        <v>1025</v>
      </c>
      <c r="H161" s="94">
        <v>1</v>
      </c>
      <c r="I161" s="101">
        <v>16.43</v>
      </c>
      <c r="J161" s="101">
        <v>20.2089</v>
      </c>
      <c r="K161" s="101">
        <v>16.43</v>
      </c>
      <c r="L161" s="101">
        <f t="shared" si="6"/>
        <v>3.93542360296055</v>
      </c>
    </row>
    <row r="162" spans="1:12" ht="76.5">
      <c r="A162" s="112" t="s">
        <v>1506</v>
      </c>
      <c r="B162" s="63" t="s">
        <v>341</v>
      </c>
      <c r="C162" s="63" t="s">
        <v>351</v>
      </c>
      <c r="D162" s="63" t="s">
        <v>1026</v>
      </c>
      <c r="E162" s="72" t="s">
        <v>16</v>
      </c>
      <c r="F162" s="72">
        <v>1</v>
      </c>
      <c r="G162" s="72" t="s">
        <v>1027</v>
      </c>
      <c r="H162" s="94">
        <v>2</v>
      </c>
      <c r="I162" s="101">
        <v>16.43</v>
      </c>
      <c r="J162" s="101">
        <v>20.2089</v>
      </c>
      <c r="K162" s="101">
        <v>32.86</v>
      </c>
      <c r="L162" s="101">
        <f t="shared" si="6"/>
        <v>7.8708472059211001</v>
      </c>
    </row>
    <row r="163" spans="1:12" ht="76.5">
      <c r="A163" s="112" t="s">
        <v>1507</v>
      </c>
      <c r="B163" s="63" t="s">
        <v>341</v>
      </c>
      <c r="C163" s="63" t="s">
        <v>351</v>
      </c>
      <c r="D163" s="63" t="s">
        <v>1028</v>
      </c>
      <c r="E163" s="50" t="s">
        <v>16</v>
      </c>
      <c r="F163" s="50">
        <v>1</v>
      </c>
      <c r="G163" s="50" t="s">
        <v>1029</v>
      </c>
      <c r="H163" s="94">
        <v>4</v>
      </c>
      <c r="I163" s="101">
        <v>20.47</v>
      </c>
      <c r="J163" s="101">
        <v>25.178099999999997</v>
      </c>
      <c r="K163" s="101">
        <v>81.88</v>
      </c>
      <c r="L163" s="101">
        <f t="shared" si="6"/>
        <v>19.612445807085198</v>
      </c>
    </row>
    <row r="164" spans="1:12" ht="25.5">
      <c r="A164" s="112" t="s">
        <v>1508</v>
      </c>
      <c r="B164" s="63" t="s">
        <v>346</v>
      </c>
      <c r="C164" s="63" t="s">
        <v>347</v>
      </c>
      <c r="D164" s="62" t="s">
        <v>1032</v>
      </c>
      <c r="E164" s="50" t="s">
        <v>16</v>
      </c>
      <c r="F164" s="50">
        <v>1</v>
      </c>
      <c r="G164" s="50" t="s">
        <v>1033</v>
      </c>
      <c r="H164" s="94">
        <v>2</v>
      </c>
      <c r="I164" s="101">
        <v>12.11</v>
      </c>
      <c r="J164" s="101">
        <v>14.895299999999999</v>
      </c>
      <c r="K164" s="101">
        <v>24.22</v>
      </c>
      <c r="L164" s="101">
        <f t="shared" si="6"/>
        <v>5.8013365589594956</v>
      </c>
    </row>
    <row r="165" spans="1:12" ht="63.75">
      <c r="A165" s="112" t="s">
        <v>1509</v>
      </c>
      <c r="B165" s="35" t="s">
        <v>361</v>
      </c>
      <c r="C165" s="107" t="s">
        <v>362</v>
      </c>
      <c r="D165" s="35" t="s">
        <v>363</v>
      </c>
      <c r="E165" s="11" t="s">
        <v>16</v>
      </c>
      <c r="F165" s="9">
        <v>1</v>
      </c>
      <c r="G165" s="9" t="s">
        <v>364</v>
      </c>
      <c r="H165" s="93">
        <v>5</v>
      </c>
      <c r="I165" s="104">
        <v>19.895</v>
      </c>
      <c r="J165" s="100">
        <f t="shared" si="4"/>
        <v>24.470849999999999</v>
      </c>
      <c r="K165" s="100">
        <f t="shared" si="5"/>
        <v>99.474999999999994</v>
      </c>
      <c r="L165" s="101">
        <f t="shared" si="6"/>
        <v>23.826918010012214</v>
      </c>
    </row>
    <row r="166" spans="1:12" ht="63.75">
      <c r="A166" s="112" t="s">
        <v>1510</v>
      </c>
      <c r="B166" s="35" t="s">
        <v>361</v>
      </c>
      <c r="C166" s="107" t="s">
        <v>362</v>
      </c>
      <c r="D166" s="35" t="s">
        <v>366</v>
      </c>
      <c r="E166" s="11" t="s">
        <v>16</v>
      </c>
      <c r="F166" s="9">
        <v>1</v>
      </c>
      <c r="G166" s="9" t="s">
        <v>367</v>
      </c>
      <c r="H166" s="93">
        <v>22</v>
      </c>
      <c r="I166" s="104">
        <v>19.895</v>
      </c>
      <c r="J166" s="100">
        <f t="shared" si="4"/>
        <v>24.470849999999999</v>
      </c>
      <c r="K166" s="100">
        <f t="shared" si="5"/>
        <v>437.69</v>
      </c>
      <c r="L166" s="101">
        <f t="shared" si="6"/>
        <v>104.83843924405375</v>
      </c>
    </row>
    <row r="167" spans="1:12" ht="63.75">
      <c r="A167" s="112" t="s">
        <v>1511</v>
      </c>
      <c r="B167" s="35" t="s">
        <v>361</v>
      </c>
      <c r="C167" s="107" t="s">
        <v>362</v>
      </c>
      <c r="D167" s="35" t="s">
        <v>369</v>
      </c>
      <c r="E167" s="11" t="s">
        <v>16</v>
      </c>
      <c r="F167" s="9">
        <v>1</v>
      </c>
      <c r="G167" s="9" t="s">
        <v>370</v>
      </c>
      <c r="H167" s="93">
        <v>2</v>
      </c>
      <c r="I167" s="104">
        <v>19.895</v>
      </c>
      <c r="J167" s="100">
        <f t="shared" si="4"/>
        <v>24.470849999999999</v>
      </c>
      <c r="K167" s="100">
        <f t="shared" si="5"/>
        <v>39.79</v>
      </c>
      <c r="L167" s="101">
        <f t="shared" si="6"/>
        <v>9.5307672040048868</v>
      </c>
    </row>
    <row r="168" spans="1:12" ht="25.5">
      <c r="A168" s="112" t="s">
        <v>1512</v>
      </c>
      <c r="B168" s="35" t="s">
        <v>361</v>
      </c>
      <c r="C168" s="107" t="s">
        <v>372</v>
      </c>
      <c r="D168" s="17" t="s">
        <v>373</v>
      </c>
      <c r="E168" s="11" t="s">
        <v>16</v>
      </c>
      <c r="F168" s="9">
        <v>1</v>
      </c>
      <c r="G168" s="9" t="s">
        <v>374</v>
      </c>
      <c r="H168" s="93">
        <v>10</v>
      </c>
      <c r="I168" s="104">
        <v>11.246999999999998</v>
      </c>
      <c r="J168" s="100">
        <f t="shared" si="4"/>
        <v>13.833809999999998</v>
      </c>
      <c r="K168" s="100">
        <f t="shared" si="5"/>
        <v>112.46999999999998</v>
      </c>
      <c r="L168" s="101">
        <f t="shared" si="6"/>
        <v>26.939567414788375</v>
      </c>
    </row>
    <row r="169" spans="1:12" ht="63.75">
      <c r="A169" s="112" t="s">
        <v>1513</v>
      </c>
      <c r="B169" s="62" t="s">
        <v>1395</v>
      </c>
      <c r="C169" s="63" t="s">
        <v>1396</v>
      </c>
      <c r="D169" s="63" t="s">
        <v>1397</v>
      </c>
      <c r="E169" s="50" t="s">
        <v>16</v>
      </c>
      <c r="F169" s="50">
        <v>2</v>
      </c>
      <c r="G169" s="50" t="s">
        <v>1398</v>
      </c>
      <c r="H169" s="94">
        <v>5</v>
      </c>
      <c r="I169" s="101">
        <v>49.36</v>
      </c>
      <c r="J169" s="101">
        <v>60.712800000000001</v>
      </c>
      <c r="K169" s="101">
        <v>246.8</v>
      </c>
      <c r="L169" s="101">
        <f t="shared" si="6"/>
        <v>59.115188387745818</v>
      </c>
    </row>
    <row r="170" spans="1:12" ht="43.5" customHeight="1">
      <c r="A170" s="112" t="s">
        <v>1514</v>
      </c>
      <c r="B170" s="63" t="s">
        <v>1432</v>
      </c>
      <c r="C170" s="217" t="s">
        <v>1433</v>
      </c>
      <c r="D170" s="218"/>
      <c r="E170" s="72" t="s">
        <v>16</v>
      </c>
      <c r="F170" s="72">
        <v>2</v>
      </c>
      <c r="G170" s="72" t="s">
        <v>1434</v>
      </c>
      <c r="H170" s="94">
        <v>1</v>
      </c>
      <c r="I170" s="101">
        <v>40.72</v>
      </c>
      <c r="J170" s="101">
        <v>50.085599999999999</v>
      </c>
      <c r="K170" s="101">
        <v>40.72</v>
      </c>
      <c r="L170" s="101">
        <f t="shared" si="6"/>
        <v>9.7535270305875592</v>
      </c>
    </row>
    <row r="171" spans="1:12" ht="34.5" customHeight="1">
      <c r="A171" s="112" t="s">
        <v>1515</v>
      </c>
      <c r="B171" s="212" t="s">
        <v>376</v>
      </c>
      <c r="C171" s="212" t="s">
        <v>377</v>
      </c>
      <c r="D171" s="35" t="s">
        <v>378</v>
      </c>
      <c r="E171" s="11" t="s">
        <v>16</v>
      </c>
      <c r="F171" s="9">
        <v>20</v>
      </c>
      <c r="G171" s="9" t="s">
        <v>379</v>
      </c>
      <c r="H171" s="93">
        <v>14</v>
      </c>
      <c r="I171" s="104">
        <v>49.887</v>
      </c>
      <c r="J171" s="100">
        <f t="shared" si="4"/>
        <v>61.36101</v>
      </c>
      <c r="K171" s="100">
        <f t="shared" si="5"/>
        <v>698.41800000000001</v>
      </c>
      <c r="L171" s="101">
        <f t="shared" si="6"/>
        <v>167.28975544324416</v>
      </c>
    </row>
    <row r="172" spans="1:12" ht="34.5" customHeight="1">
      <c r="A172" s="112" t="s">
        <v>1516</v>
      </c>
      <c r="B172" s="215"/>
      <c r="C172" s="215"/>
      <c r="D172" s="35" t="s">
        <v>381</v>
      </c>
      <c r="E172" s="11" t="s">
        <v>16</v>
      </c>
      <c r="F172" s="9">
        <v>20</v>
      </c>
      <c r="G172" s="9" t="s">
        <v>382</v>
      </c>
      <c r="H172" s="93">
        <v>3</v>
      </c>
      <c r="I172" s="104">
        <v>62.283999999999992</v>
      </c>
      <c r="J172" s="100">
        <f t="shared" si="4"/>
        <v>76.609319999999983</v>
      </c>
      <c r="K172" s="100">
        <f t="shared" si="5"/>
        <v>186.85199999999998</v>
      </c>
      <c r="L172" s="101">
        <f t="shared" si="6"/>
        <v>44.75604206088768</v>
      </c>
    </row>
    <row r="173" spans="1:12" ht="34.5" customHeight="1">
      <c r="A173" s="112" t="s">
        <v>1517</v>
      </c>
      <c r="B173" s="215"/>
      <c r="C173" s="215"/>
      <c r="D173" s="35" t="s">
        <v>384</v>
      </c>
      <c r="E173" s="11" t="s">
        <v>16</v>
      </c>
      <c r="F173" s="9">
        <v>20</v>
      </c>
      <c r="G173" s="9" t="s">
        <v>385</v>
      </c>
      <c r="H173" s="93">
        <v>12</v>
      </c>
      <c r="I173" s="104">
        <v>66.895499999999998</v>
      </c>
      <c r="J173" s="100">
        <f t="shared" si="4"/>
        <v>82.281464999999997</v>
      </c>
      <c r="K173" s="100">
        <f t="shared" si="5"/>
        <v>802.74599999999998</v>
      </c>
      <c r="L173" s="101">
        <f t="shared" si="6"/>
        <v>192.27909650530552</v>
      </c>
    </row>
    <row r="174" spans="1:12" ht="34.5" customHeight="1">
      <c r="A174" s="112" t="s">
        <v>1518</v>
      </c>
      <c r="B174" s="215"/>
      <c r="C174" s="215"/>
      <c r="D174" s="35" t="s">
        <v>387</v>
      </c>
      <c r="E174" s="11" t="s">
        <v>16</v>
      </c>
      <c r="F174" s="9">
        <v>10</v>
      </c>
      <c r="G174" s="9" t="s">
        <v>388</v>
      </c>
      <c r="H174" s="93">
        <v>6</v>
      </c>
      <c r="I174" s="104">
        <v>91.988499999999988</v>
      </c>
      <c r="J174" s="100">
        <f t="shared" si="4"/>
        <v>113.14585499999998</v>
      </c>
      <c r="K174" s="100">
        <f t="shared" si="5"/>
        <v>551.93099999999993</v>
      </c>
      <c r="L174" s="101">
        <f t="shared" si="6"/>
        <v>132.20220843613018</v>
      </c>
    </row>
    <row r="175" spans="1:12" ht="34.5" customHeight="1">
      <c r="A175" s="112" t="s">
        <v>1519</v>
      </c>
      <c r="B175" s="215"/>
      <c r="C175" s="216"/>
      <c r="D175" s="35" t="s">
        <v>390</v>
      </c>
      <c r="E175" s="11" t="s">
        <v>16</v>
      </c>
      <c r="F175" s="9">
        <v>5</v>
      </c>
      <c r="G175" s="9" t="s">
        <v>391</v>
      </c>
      <c r="H175" s="93">
        <v>8</v>
      </c>
      <c r="I175" s="104">
        <v>72.668499999999995</v>
      </c>
      <c r="J175" s="100">
        <f t="shared" si="4"/>
        <v>89.382254999999986</v>
      </c>
      <c r="K175" s="100">
        <f t="shared" si="5"/>
        <v>581.34799999999996</v>
      </c>
      <c r="L175" s="101">
        <f t="shared" si="6"/>
        <v>139.2483652303049</v>
      </c>
    </row>
    <row r="176" spans="1:12" ht="33.75" customHeight="1">
      <c r="A176" s="112" t="s">
        <v>1520</v>
      </c>
      <c r="B176" s="215"/>
      <c r="C176" s="212" t="s">
        <v>393</v>
      </c>
      <c r="D176" s="35" t="s">
        <v>394</v>
      </c>
      <c r="E176" s="11" t="s">
        <v>16</v>
      </c>
      <c r="F176" s="9">
        <v>100</v>
      </c>
      <c r="G176" s="9" t="s">
        <v>395</v>
      </c>
      <c r="H176" s="93">
        <v>3</v>
      </c>
      <c r="I176" s="104">
        <v>46.712999999999994</v>
      </c>
      <c r="J176" s="100">
        <f t="shared" si="4"/>
        <v>57.45698999999999</v>
      </c>
      <c r="K176" s="100">
        <f t="shared" si="5"/>
        <v>140.13899999999998</v>
      </c>
      <c r="L176" s="101">
        <f t="shared" si="6"/>
        <v>33.567031545665756</v>
      </c>
    </row>
    <row r="177" spans="1:12" ht="33.75" customHeight="1">
      <c r="A177" s="112" t="s">
        <v>1521</v>
      </c>
      <c r="B177" s="216"/>
      <c r="C177" s="216"/>
      <c r="D177" s="35" t="s">
        <v>397</v>
      </c>
      <c r="E177" s="11" t="s">
        <v>16</v>
      </c>
      <c r="F177" s="9">
        <v>25</v>
      </c>
      <c r="G177" s="9" t="s">
        <v>398</v>
      </c>
      <c r="H177" s="93">
        <v>5</v>
      </c>
      <c r="I177" s="104">
        <v>19.607499999999998</v>
      </c>
      <c r="J177" s="100">
        <f t="shared" si="4"/>
        <v>24.117224999999998</v>
      </c>
      <c r="K177" s="100">
        <f t="shared" si="5"/>
        <v>98.037499999999994</v>
      </c>
      <c r="L177" s="101">
        <f t="shared" si="6"/>
        <v>23.482598385590073</v>
      </c>
    </row>
    <row r="178" spans="1:12" ht="76.5">
      <c r="A178" s="112" t="s">
        <v>1522</v>
      </c>
      <c r="B178" s="35" t="s">
        <v>376</v>
      </c>
      <c r="C178" s="35" t="s">
        <v>393</v>
      </c>
      <c r="D178" s="63" t="s">
        <v>1075</v>
      </c>
      <c r="E178" s="50" t="s">
        <v>16</v>
      </c>
      <c r="F178" s="50">
        <v>25</v>
      </c>
      <c r="G178" s="50" t="s">
        <v>1076</v>
      </c>
      <c r="H178" s="94">
        <v>4</v>
      </c>
      <c r="I178" s="101">
        <v>74.393499999999989</v>
      </c>
      <c r="J178" s="101">
        <v>91.504004999999978</v>
      </c>
      <c r="K178" s="101">
        <v>297.57399999999996</v>
      </c>
      <c r="L178" s="101">
        <f t="shared" si="6"/>
        <v>71.27691681237873</v>
      </c>
    </row>
    <row r="179" spans="1:12" ht="76.5">
      <c r="A179" s="112" t="s">
        <v>1523</v>
      </c>
      <c r="B179" s="63" t="s">
        <v>376</v>
      </c>
      <c r="C179" s="63" t="s">
        <v>393</v>
      </c>
      <c r="D179" s="62" t="s">
        <v>1451</v>
      </c>
      <c r="E179" s="50" t="s">
        <v>16</v>
      </c>
      <c r="F179" s="50">
        <v>25</v>
      </c>
      <c r="G179" s="50" t="s">
        <v>1452</v>
      </c>
      <c r="H179" s="94">
        <v>1</v>
      </c>
      <c r="I179" s="101">
        <v>34.6</v>
      </c>
      <c r="J179" s="101">
        <v>42.558</v>
      </c>
      <c r="K179" s="101">
        <v>34.6</v>
      </c>
      <c r="L179" s="101">
        <f t="shared" si="6"/>
        <v>8.2876236556564233</v>
      </c>
    </row>
    <row r="180" spans="1:12" ht="76.5">
      <c r="A180" s="112" t="s">
        <v>1524</v>
      </c>
      <c r="B180" s="63" t="s">
        <v>376</v>
      </c>
      <c r="C180" s="63" t="s">
        <v>393</v>
      </c>
      <c r="D180" s="62" t="s">
        <v>1075</v>
      </c>
      <c r="E180" s="50" t="s">
        <v>16</v>
      </c>
      <c r="F180" s="50">
        <v>25</v>
      </c>
      <c r="G180" s="50" t="s">
        <v>1076</v>
      </c>
      <c r="H180" s="94">
        <v>1</v>
      </c>
      <c r="I180" s="101">
        <v>74.39</v>
      </c>
      <c r="J180" s="101">
        <v>91.499700000000004</v>
      </c>
      <c r="K180" s="101">
        <v>74.39</v>
      </c>
      <c r="L180" s="101">
        <f t="shared" si="6"/>
        <v>17.81839085966131</v>
      </c>
    </row>
    <row r="181" spans="1:12" ht="129" customHeight="1">
      <c r="A181" s="112" t="s">
        <v>1525</v>
      </c>
      <c r="B181" s="63" t="s">
        <v>1168</v>
      </c>
      <c r="C181" s="63" t="s">
        <v>1169</v>
      </c>
      <c r="D181" s="62" t="s">
        <v>1170</v>
      </c>
      <c r="E181" s="50" t="s">
        <v>16</v>
      </c>
      <c r="F181" s="50">
        <v>20</v>
      </c>
      <c r="G181" s="50" t="s">
        <v>1171</v>
      </c>
      <c r="H181" s="94">
        <v>1</v>
      </c>
      <c r="I181" s="101">
        <v>68.92</v>
      </c>
      <c r="J181" s="101">
        <v>84.771600000000007</v>
      </c>
      <c r="K181" s="101">
        <v>68.92</v>
      </c>
      <c r="L181" s="101">
        <f t="shared" si="6"/>
        <v>16.508179836642793</v>
      </c>
    </row>
    <row r="182" spans="1:12" ht="38.25">
      <c r="A182" s="112" t="s">
        <v>1526</v>
      </c>
      <c r="B182" s="63" t="s">
        <v>1057</v>
      </c>
      <c r="C182" s="63" t="s">
        <v>1058</v>
      </c>
      <c r="D182" s="63" t="s">
        <v>1059</v>
      </c>
      <c r="E182" s="50" t="s">
        <v>16</v>
      </c>
      <c r="F182" s="50">
        <v>5</v>
      </c>
      <c r="G182" s="50" t="s">
        <v>1060</v>
      </c>
      <c r="H182" s="94">
        <v>3</v>
      </c>
      <c r="I182" s="101">
        <v>29.416999999999994</v>
      </c>
      <c r="J182" s="101">
        <v>36.182909999999993</v>
      </c>
      <c r="K182" s="101">
        <v>88.250999999999976</v>
      </c>
      <c r="L182" s="101">
        <f t="shared" si="6"/>
        <v>21.138470382524126</v>
      </c>
    </row>
    <row r="183" spans="1:12" ht="38.25">
      <c r="A183" s="112" t="s">
        <v>1527</v>
      </c>
      <c r="B183" s="63" t="s">
        <v>1057</v>
      </c>
      <c r="C183" s="63" t="s">
        <v>1058</v>
      </c>
      <c r="D183" s="62" t="s">
        <v>1213</v>
      </c>
      <c r="E183" s="50" t="s">
        <v>16</v>
      </c>
      <c r="F183" s="50">
        <v>5</v>
      </c>
      <c r="G183" s="50" t="s">
        <v>1214</v>
      </c>
      <c r="H183" s="94">
        <v>2</v>
      </c>
      <c r="I183" s="101">
        <v>37.78</v>
      </c>
      <c r="J183" s="101">
        <v>46.4694</v>
      </c>
      <c r="K183" s="101">
        <v>75.56</v>
      </c>
      <c r="L183" s="101">
        <f t="shared" si="6"/>
        <v>18.098637093104028</v>
      </c>
    </row>
    <row r="184" spans="1:12" ht="30" customHeight="1">
      <c r="A184" s="112" t="s">
        <v>1528</v>
      </c>
      <c r="B184" s="35" t="s">
        <v>400</v>
      </c>
      <c r="C184" s="80" t="s">
        <v>401</v>
      </c>
      <c r="D184" s="35" t="s">
        <v>402</v>
      </c>
      <c r="E184" s="11" t="s">
        <v>16</v>
      </c>
      <c r="F184" s="9">
        <v>10</v>
      </c>
      <c r="G184" s="9" t="s">
        <v>403</v>
      </c>
      <c r="H184" s="93">
        <v>5</v>
      </c>
      <c r="I184" s="104">
        <v>31.429499999999997</v>
      </c>
      <c r="J184" s="100">
        <f t="shared" si="4"/>
        <v>38.658284999999999</v>
      </c>
      <c r="K184" s="100">
        <f t="shared" si="5"/>
        <v>157.14749999999998</v>
      </c>
      <c r="L184" s="101">
        <f t="shared" si="6"/>
        <v>37.641021341828541</v>
      </c>
    </row>
    <row r="185" spans="1:12" ht="20.25" customHeight="1">
      <c r="A185" s="112" t="s">
        <v>1529</v>
      </c>
      <c r="B185" s="178" t="s">
        <v>405</v>
      </c>
      <c r="C185" s="212" t="s">
        <v>406</v>
      </c>
      <c r="D185" s="35" t="s">
        <v>407</v>
      </c>
      <c r="E185" s="11" t="s">
        <v>16</v>
      </c>
      <c r="F185" s="9">
        <v>4</v>
      </c>
      <c r="G185" s="9" t="s">
        <v>408</v>
      </c>
      <c r="H185" s="93">
        <v>17</v>
      </c>
      <c r="I185" s="104">
        <v>90.550999999999988</v>
      </c>
      <c r="J185" s="100">
        <f t="shared" si="4"/>
        <v>111.37772999999999</v>
      </c>
      <c r="K185" s="100">
        <f t="shared" si="5"/>
        <v>1539.3669999999997</v>
      </c>
      <c r="L185" s="101">
        <f t="shared" si="6"/>
        <v>368.71949028719246</v>
      </c>
    </row>
    <row r="186" spans="1:12" ht="20.25" customHeight="1">
      <c r="A186" s="112" t="s">
        <v>1530</v>
      </c>
      <c r="B186" s="178"/>
      <c r="C186" s="215"/>
      <c r="D186" s="35" t="s">
        <v>410</v>
      </c>
      <c r="E186" s="11" t="s">
        <v>16</v>
      </c>
      <c r="F186" s="9">
        <v>4</v>
      </c>
      <c r="G186" s="9" t="s">
        <v>411</v>
      </c>
      <c r="H186" s="93">
        <v>3</v>
      </c>
      <c r="I186" s="104">
        <v>94.3</v>
      </c>
      <c r="J186" s="100">
        <f t="shared" si="4"/>
        <v>115.98899999999999</v>
      </c>
      <c r="K186" s="100">
        <f t="shared" si="5"/>
        <v>282.89999999999998</v>
      </c>
      <c r="L186" s="101">
        <f t="shared" si="6"/>
        <v>67.762102086277508</v>
      </c>
    </row>
    <row r="187" spans="1:12" ht="20.25" customHeight="1">
      <c r="A187" s="112" t="s">
        <v>1531</v>
      </c>
      <c r="B187" s="178"/>
      <c r="C187" s="215"/>
      <c r="D187" s="35" t="s">
        <v>413</v>
      </c>
      <c r="E187" s="11" t="s">
        <v>16</v>
      </c>
      <c r="F187" s="9">
        <v>4</v>
      </c>
      <c r="G187" s="9" t="s">
        <v>414</v>
      </c>
      <c r="H187" s="93">
        <v>4</v>
      </c>
      <c r="I187" s="104">
        <v>98.048999999999992</v>
      </c>
      <c r="J187" s="100">
        <f t="shared" si="4"/>
        <v>120.60026999999999</v>
      </c>
      <c r="K187" s="100">
        <f t="shared" si="5"/>
        <v>392.19599999999997</v>
      </c>
      <c r="L187" s="101">
        <f t="shared" si="6"/>
        <v>93.941411770341801</v>
      </c>
    </row>
    <row r="188" spans="1:12" ht="20.25" customHeight="1">
      <c r="A188" s="112" t="s">
        <v>1532</v>
      </c>
      <c r="B188" s="178"/>
      <c r="C188" s="216"/>
      <c r="D188" s="35" t="s">
        <v>416</v>
      </c>
      <c r="E188" s="11" t="s">
        <v>16</v>
      </c>
      <c r="F188" s="9">
        <v>4</v>
      </c>
      <c r="G188" s="9" t="s">
        <v>417</v>
      </c>
      <c r="H188" s="93">
        <v>4</v>
      </c>
      <c r="I188" s="104">
        <v>103.52299999999998</v>
      </c>
      <c r="J188" s="100">
        <f t="shared" si="4"/>
        <v>127.33328999999998</v>
      </c>
      <c r="K188" s="100">
        <f t="shared" si="5"/>
        <v>414.09199999999993</v>
      </c>
      <c r="L188" s="101">
        <f t="shared" si="6"/>
        <v>99.186088289539853</v>
      </c>
    </row>
    <row r="189" spans="1:12" ht="38.25" customHeight="1">
      <c r="A189" s="112" t="s">
        <v>1533</v>
      </c>
      <c r="B189" s="212" t="s">
        <v>405</v>
      </c>
      <c r="C189" s="212" t="s">
        <v>419</v>
      </c>
      <c r="D189" s="19" t="s">
        <v>420</v>
      </c>
      <c r="E189" s="11" t="s">
        <v>16</v>
      </c>
      <c r="F189" s="9">
        <v>12</v>
      </c>
      <c r="G189" s="9" t="s">
        <v>421</v>
      </c>
      <c r="H189" s="93">
        <v>3</v>
      </c>
      <c r="I189" s="104">
        <v>131.49099999999999</v>
      </c>
      <c r="J189" s="100">
        <f t="shared" si="4"/>
        <v>161.73392999999999</v>
      </c>
      <c r="K189" s="100">
        <f t="shared" si="5"/>
        <v>394.47299999999996</v>
      </c>
      <c r="L189" s="101">
        <f t="shared" si="6"/>
        <v>94.486814055426464</v>
      </c>
    </row>
    <row r="190" spans="1:12" ht="38.25" customHeight="1">
      <c r="A190" s="112" t="s">
        <v>1534</v>
      </c>
      <c r="B190" s="215"/>
      <c r="C190" s="215"/>
      <c r="D190" s="19" t="s">
        <v>423</v>
      </c>
      <c r="E190" s="11" t="s">
        <v>16</v>
      </c>
      <c r="F190" s="9">
        <v>12</v>
      </c>
      <c r="G190" s="9" t="s">
        <v>424</v>
      </c>
      <c r="H190" s="93">
        <v>2</v>
      </c>
      <c r="I190" s="104">
        <v>134.08999999999997</v>
      </c>
      <c r="J190" s="100">
        <f t="shared" si="4"/>
        <v>164.93069999999997</v>
      </c>
      <c r="K190" s="100">
        <f t="shared" si="5"/>
        <v>268.17999999999995</v>
      </c>
      <c r="L190" s="101">
        <f t="shared" si="6"/>
        <v>64.236269132194764</v>
      </c>
    </row>
    <row r="191" spans="1:12" ht="38.25" customHeight="1">
      <c r="A191" s="112" t="s">
        <v>1535</v>
      </c>
      <c r="B191" s="216"/>
      <c r="C191" s="216"/>
      <c r="D191" s="19" t="s">
        <v>426</v>
      </c>
      <c r="E191" s="11" t="s">
        <v>16</v>
      </c>
      <c r="F191" s="9">
        <v>12</v>
      </c>
      <c r="G191" s="9" t="s">
        <v>427</v>
      </c>
      <c r="H191" s="93">
        <v>5</v>
      </c>
      <c r="I191" s="104">
        <v>138.70149999999998</v>
      </c>
      <c r="J191" s="100">
        <f t="shared" si="4"/>
        <v>170.60284499999997</v>
      </c>
      <c r="K191" s="100">
        <f t="shared" si="5"/>
        <v>693.50749999999994</v>
      </c>
      <c r="L191" s="101">
        <f t="shared" si="6"/>
        <v>166.1135596062181</v>
      </c>
    </row>
    <row r="192" spans="1:12" ht="38.25" customHeight="1">
      <c r="A192" s="112" t="s">
        <v>1536</v>
      </c>
      <c r="B192" s="63" t="s">
        <v>1258</v>
      </c>
      <c r="C192" s="63" t="s">
        <v>1259</v>
      </c>
      <c r="D192" s="62" t="s">
        <v>1260</v>
      </c>
      <c r="E192" s="50" t="s">
        <v>16</v>
      </c>
      <c r="F192" s="50">
        <v>1</v>
      </c>
      <c r="G192" s="50" t="s">
        <v>1261</v>
      </c>
      <c r="H192" s="94">
        <v>36</v>
      </c>
      <c r="I192" s="101">
        <v>10.38</v>
      </c>
      <c r="J192" s="101">
        <v>12.7674</v>
      </c>
      <c r="K192" s="101">
        <v>373.68</v>
      </c>
      <c r="L192" s="101">
        <f t="shared" si="6"/>
        <v>89.506335481089366</v>
      </c>
    </row>
    <row r="193" spans="1:12" ht="38.25" customHeight="1">
      <c r="A193" s="112" t="s">
        <v>1537</v>
      </c>
      <c r="B193" s="63" t="s">
        <v>1258</v>
      </c>
      <c r="C193" s="63" t="s">
        <v>1259</v>
      </c>
      <c r="D193" s="62" t="s">
        <v>1317</v>
      </c>
      <c r="E193" s="50" t="s">
        <v>16</v>
      </c>
      <c r="F193" s="50">
        <v>1</v>
      </c>
      <c r="G193" s="50" t="s">
        <v>1318</v>
      </c>
      <c r="H193" s="94">
        <v>10</v>
      </c>
      <c r="I193" s="101">
        <v>11.25</v>
      </c>
      <c r="J193" s="101">
        <v>13.8375</v>
      </c>
      <c r="K193" s="101">
        <v>112.5</v>
      </c>
      <c r="L193" s="101">
        <f t="shared" si="6"/>
        <v>26.946753215645884</v>
      </c>
    </row>
    <row r="194" spans="1:12" ht="38.25" customHeight="1">
      <c r="A194" s="112" t="s">
        <v>1538</v>
      </c>
      <c r="B194" s="63" t="s">
        <v>1258</v>
      </c>
      <c r="C194" s="63" t="s">
        <v>1259</v>
      </c>
      <c r="D194" s="62" t="s">
        <v>1319</v>
      </c>
      <c r="E194" s="50" t="s">
        <v>16</v>
      </c>
      <c r="F194" s="50">
        <v>1</v>
      </c>
      <c r="G194" s="50" t="s">
        <v>1320</v>
      </c>
      <c r="H194" s="94">
        <v>10</v>
      </c>
      <c r="I194" s="101">
        <v>13.56</v>
      </c>
      <c r="J194" s="101">
        <v>16.678799999999999</v>
      </c>
      <c r="K194" s="101">
        <v>135.6</v>
      </c>
      <c r="L194" s="101">
        <f t="shared" si="6"/>
        <v>32.479819875925173</v>
      </c>
    </row>
    <row r="195" spans="1:12" ht="38.25">
      <c r="A195" s="112" t="s">
        <v>1539</v>
      </c>
      <c r="B195" s="35" t="s">
        <v>429</v>
      </c>
      <c r="C195" s="80" t="s">
        <v>430</v>
      </c>
      <c r="D195" s="35" t="s">
        <v>431</v>
      </c>
      <c r="E195" s="11" t="s">
        <v>16</v>
      </c>
      <c r="F195" s="9">
        <v>10</v>
      </c>
      <c r="G195" s="9" t="s">
        <v>432</v>
      </c>
      <c r="H195" s="93">
        <v>5</v>
      </c>
      <c r="I195" s="104">
        <v>28.255499999999998</v>
      </c>
      <c r="J195" s="100">
        <f t="shared" si="4"/>
        <v>34.754264999999997</v>
      </c>
      <c r="K195" s="100">
        <f t="shared" si="5"/>
        <v>141.27749999999997</v>
      </c>
      <c r="L195" s="101">
        <f t="shared" si="6"/>
        <v>33.839732688208095</v>
      </c>
    </row>
    <row r="196" spans="1:12" ht="38.25">
      <c r="A196" s="112" t="s">
        <v>1540</v>
      </c>
      <c r="B196" s="35" t="s">
        <v>429</v>
      </c>
      <c r="C196" s="80" t="s">
        <v>430</v>
      </c>
      <c r="D196" s="35" t="s">
        <v>434</v>
      </c>
      <c r="E196" s="11" t="s">
        <v>16</v>
      </c>
      <c r="F196" s="9">
        <v>10</v>
      </c>
      <c r="G196" s="9" t="s">
        <v>435</v>
      </c>
      <c r="H196" s="93">
        <v>4</v>
      </c>
      <c r="I196" s="104">
        <v>33.741</v>
      </c>
      <c r="J196" s="100">
        <f t="shared" si="4"/>
        <v>41.501429999999999</v>
      </c>
      <c r="K196" s="100">
        <f t="shared" si="5"/>
        <v>134.964</v>
      </c>
      <c r="L196" s="101">
        <f t="shared" ref="L196:L259" si="7">K196/4.1749</f>
        <v>32.327480897746049</v>
      </c>
    </row>
    <row r="197" spans="1:12" ht="38.25">
      <c r="A197" s="112" t="s">
        <v>1541</v>
      </c>
      <c r="B197" s="35" t="s">
        <v>429</v>
      </c>
      <c r="C197" s="80" t="s">
        <v>430</v>
      </c>
      <c r="D197" s="35" t="s">
        <v>437</v>
      </c>
      <c r="E197" s="11" t="s">
        <v>16</v>
      </c>
      <c r="F197" s="9">
        <v>10</v>
      </c>
      <c r="G197" s="9" t="s">
        <v>438</v>
      </c>
      <c r="H197" s="93">
        <v>3</v>
      </c>
      <c r="I197" s="104">
        <v>34.603499999999997</v>
      </c>
      <c r="J197" s="100">
        <f t="shared" si="4"/>
        <v>42.562304999999995</v>
      </c>
      <c r="K197" s="100">
        <f t="shared" si="5"/>
        <v>103.81049999999999</v>
      </c>
      <c r="L197" s="101">
        <f t="shared" si="7"/>
        <v>24.865385997269392</v>
      </c>
    </row>
    <row r="198" spans="1:12" ht="38.25">
      <c r="A198" s="112" t="s">
        <v>1542</v>
      </c>
      <c r="B198" s="35" t="s">
        <v>429</v>
      </c>
      <c r="C198" s="80" t="s">
        <v>430</v>
      </c>
      <c r="D198" s="35" t="s">
        <v>440</v>
      </c>
      <c r="E198" s="11" t="s">
        <v>16</v>
      </c>
      <c r="F198" s="9">
        <v>10</v>
      </c>
      <c r="G198" s="9" t="s">
        <v>441</v>
      </c>
      <c r="H198" s="93">
        <v>4</v>
      </c>
      <c r="I198" s="104">
        <v>40.663999999999994</v>
      </c>
      <c r="J198" s="100">
        <f t="shared" si="4"/>
        <v>50.016719999999992</v>
      </c>
      <c r="K198" s="100">
        <f t="shared" si="5"/>
        <v>162.65599999999998</v>
      </c>
      <c r="L198" s="101">
        <f t="shared" si="7"/>
        <v>38.960454142614189</v>
      </c>
    </row>
    <row r="199" spans="1:12" ht="30" customHeight="1">
      <c r="A199" s="112" t="s">
        <v>1543</v>
      </c>
      <c r="B199" s="35" t="s">
        <v>443</v>
      </c>
      <c r="C199" s="178" t="s">
        <v>444</v>
      </c>
      <c r="D199" s="178"/>
      <c r="E199" s="11" t="s">
        <v>134</v>
      </c>
      <c r="F199" s="9">
        <v>1</v>
      </c>
      <c r="G199" s="9" t="s">
        <v>445</v>
      </c>
      <c r="H199" s="93">
        <v>2</v>
      </c>
      <c r="I199" s="104">
        <v>102.08549999999998</v>
      </c>
      <c r="J199" s="100">
        <f t="shared" si="4"/>
        <v>125.56516499999998</v>
      </c>
      <c r="K199" s="100">
        <f t="shared" si="5"/>
        <v>204.17099999999996</v>
      </c>
      <c r="L199" s="101">
        <f t="shared" si="7"/>
        <v>48.904404895925644</v>
      </c>
    </row>
    <row r="200" spans="1:12" ht="110.25" customHeight="1">
      <c r="A200" s="112" t="s">
        <v>1544</v>
      </c>
      <c r="B200" s="63" t="s">
        <v>1424</v>
      </c>
      <c r="C200" s="63" t="s">
        <v>1425</v>
      </c>
      <c r="D200" s="62" t="s">
        <v>1426</v>
      </c>
      <c r="E200" s="50" t="s">
        <v>16</v>
      </c>
      <c r="F200" s="50">
        <v>5</v>
      </c>
      <c r="G200" s="50" t="s">
        <v>1427</v>
      </c>
      <c r="H200" s="94">
        <v>1</v>
      </c>
      <c r="I200" s="101">
        <v>106.98</v>
      </c>
      <c r="J200" s="101">
        <f t="shared" si="4"/>
        <v>131.58539999999999</v>
      </c>
      <c r="K200" s="101">
        <f t="shared" si="5"/>
        <v>106.98</v>
      </c>
      <c r="L200" s="101">
        <f t="shared" si="7"/>
        <v>25.624565857864859</v>
      </c>
    </row>
    <row r="201" spans="1:12" ht="76.5">
      <c r="A201" s="112" t="s">
        <v>1545</v>
      </c>
      <c r="B201" s="63" t="s">
        <v>1239</v>
      </c>
      <c r="C201" s="63" t="s">
        <v>1240</v>
      </c>
      <c r="D201" s="63" t="s">
        <v>1241</v>
      </c>
      <c r="E201" s="72" t="s">
        <v>16</v>
      </c>
      <c r="F201" s="72">
        <v>1</v>
      </c>
      <c r="G201" s="72" t="s">
        <v>1242</v>
      </c>
      <c r="H201" s="94">
        <v>2</v>
      </c>
      <c r="I201" s="101">
        <v>21.63</v>
      </c>
      <c r="J201" s="101">
        <f t="shared" si="4"/>
        <v>26.604899999999997</v>
      </c>
      <c r="K201" s="101">
        <f t="shared" si="5"/>
        <v>43.26</v>
      </c>
      <c r="L201" s="101">
        <f t="shared" si="7"/>
        <v>10.361924836523031</v>
      </c>
    </row>
    <row r="202" spans="1:12" ht="76.5">
      <c r="A202" s="112" t="s">
        <v>1546</v>
      </c>
      <c r="B202" s="63" t="s">
        <v>1239</v>
      </c>
      <c r="C202" s="63" t="s">
        <v>1240</v>
      </c>
      <c r="D202" s="63" t="s">
        <v>1243</v>
      </c>
      <c r="E202" s="72" t="s">
        <v>16</v>
      </c>
      <c r="F202" s="72">
        <v>1</v>
      </c>
      <c r="G202" s="72" t="s">
        <v>1244</v>
      </c>
      <c r="H202" s="94">
        <v>2</v>
      </c>
      <c r="I202" s="101">
        <v>38.93</v>
      </c>
      <c r="J202" s="101">
        <f t="shared" si="4"/>
        <v>47.883899999999997</v>
      </c>
      <c r="K202" s="101">
        <f t="shared" si="5"/>
        <v>77.86</v>
      </c>
      <c r="L202" s="101">
        <f t="shared" si="7"/>
        <v>18.649548492179452</v>
      </c>
    </row>
    <row r="203" spans="1:12" ht="102">
      <c r="A203" s="112" t="s">
        <v>1547</v>
      </c>
      <c r="B203" s="63" t="s">
        <v>1245</v>
      </c>
      <c r="C203" s="63" t="s">
        <v>1246</v>
      </c>
      <c r="D203" s="63" t="s">
        <v>1241</v>
      </c>
      <c r="E203" s="72" t="s">
        <v>16</v>
      </c>
      <c r="F203" s="72">
        <v>10</v>
      </c>
      <c r="G203" s="72" t="s">
        <v>1247</v>
      </c>
      <c r="H203" s="94">
        <v>4</v>
      </c>
      <c r="I203" s="101">
        <v>33.450000000000003</v>
      </c>
      <c r="J203" s="101">
        <f t="shared" si="4"/>
        <v>41.143500000000003</v>
      </c>
      <c r="K203" s="101">
        <f t="shared" si="5"/>
        <v>133.80000000000001</v>
      </c>
      <c r="L203" s="101">
        <f t="shared" si="7"/>
        <v>32.048671824474837</v>
      </c>
    </row>
    <row r="204" spans="1:12" ht="102">
      <c r="A204" s="112" t="s">
        <v>1548</v>
      </c>
      <c r="B204" s="63" t="s">
        <v>1245</v>
      </c>
      <c r="C204" s="63" t="s">
        <v>1246</v>
      </c>
      <c r="D204" s="62" t="s">
        <v>1248</v>
      </c>
      <c r="E204" s="50" t="s">
        <v>16</v>
      </c>
      <c r="F204" s="50">
        <v>10</v>
      </c>
      <c r="G204" s="50" t="s">
        <v>1249</v>
      </c>
      <c r="H204" s="94">
        <v>4</v>
      </c>
      <c r="I204" s="101">
        <v>34.89</v>
      </c>
      <c r="J204" s="101">
        <f t="shared" si="4"/>
        <v>42.914700000000003</v>
      </c>
      <c r="K204" s="101">
        <f t="shared" si="5"/>
        <v>139.56</v>
      </c>
      <c r="L204" s="101">
        <f t="shared" si="7"/>
        <v>33.428345589115906</v>
      </c>
    </row>
    <row r="205" spans="1:12" ht="102">
      <c r="A205" s="112" t="s">
        <v>1549</v>
      </c>
      <c r="B205" s="63" t="s">
        <v>1245</v>
      </c>
      <c r="C205" s="63" t="s">
        <v>1246</v>
      </c>
      <c r="D205" s="62" t="s">
        <v>1243</v>
      </c>
      <c r="E205" s="50" t="s">
        <v>16</v>
      </c>
      <c r="F205" s="50">
        <v>10</v>
      </c>
      <c r="G205" s="50" t="s">
        <v>1250</v>
      </c>
      <c r="H205" s="94">
        <v>4</v>
      </c>
      <c r="I205" s="101">
        <v>42.1</v>
      </c>
      <c r="J205" s="101">
        <f t="shared" si="4"/>
        <v>51.783000000000001</v>
      </c>
      <c r="K205" s="101">
        <f t="shared" si="5"/>
        <v>168.4</v>
      </c>
      <c r="L205" s="101">
        <f t="shared" si="7"/>
        <v>40.336295480131263</v>
      </c>
    </row>
    <row r="206" spans="1:12" ht="63.75">
      <c r="A206" s="112" t="s">
        <v>1550</v>
      </c>
      <c r="B206" s="63" t="s">
        <v>985</v>
      </c>
      <c r="C206" s="63" t="s">
        <v>986</v>
      </c>
      <c r="D206" s="63" t="s">
        <v>987</v>
      </c>
      <c r="E206" s="50" t="s">
        <v>16</v>
      </c>
      <c r="F206" s="50">
        <v>10</v>
      </c>
      <c r="G206" s="50" t="s">
        <v>988</v>
      </c>
      <c r="H206" s="94">
        <v>2</v>
      </c>
      <c r="I206" s="101">
        <v>91.78</v>
      </c>
      <c r="J206" s="101">
        <v>112.88939999999999</v>
      </c>
      <c r="K206" s="101">
        <v>183.56</v>
      </c>
      <c r="L206" s="101">
        <f t="shared" si="7"/>
        <v>43.967520180124076</v>
      </c>
    </row>
    <row r="207" spans="1:12" ht="38.25">
      <c r="A207" s="112" t="s">
        <v>1551</v>
      </c>
      <c r="B207" s="35" t="s">
        <v>1138</v>
      </c>
      <c r="C207" s="35" t="s">
        <v>1139</v>
      </c>
      <c r="D207" s="63" t="s">
        <v>1140</v>
      </c>
      <c r="E207" s="50" t="s">
        <v>16</v>
      </c>
      <c r="F207" s="50">
        <v>5</v>
      </c>
      <c r="G207" s="50" t="s">
        <v>1141</v>
      </c>
      <c r="H207" s="94">
        <v>1</v>
      </c>
      <c r="I207" s="101">
        <v>56.81</v>
      </c>
      <c r="J207" s="101">
        <v>69.876300000000001</v>
      </c>
      <c r="K207" s="101">
        <v>56.81</v>
      </c>
      <c r="L207" s="101">
        <f t="shared" si="7"/>
        <v>13.607511557163047</v>
      </c>
    </row>
    <row r="208" spans="1:12" ht="18" customHeight="1">
      <c r="A208" s="115" t="s">
        <v>1552</v>
      </c>
      <c r="B208" s="221" t="s">
        <v>446</v>
      </c>
      <c r="C208" s="221"/>
      <c r="D208" s="221"/>
      <c r="E208" s="113"/>
      <c r="F208" s="22"/>
      <c r="G208" s="22"/>
      <c r="H208" s="96"/>
      <c r="I208" s="103"/>
      <c r="J208" s="103"/>
      <c r="K208" s="103"/>
      <c r="L208" s="114"/>
    </row>
    <row r="209" spans="1:12" ht="38.25">
      <c r="A209" s="112" t="s">
        <v>447</v>
      </c>
      <c r="B209" s="35" t="s">
        <v>448</v>
      </c>
      <c r="C209" s="80" t="s">
        <v>449</v>
      </c>
      <c r="D209" s="35" t="s">
        <v>450</v>
      </c>
      <c r="E209" s="11" t="s">
        <v>16</v>
      </c>
      <c r="F209" s="9">
        <v>50</v>
      </c>
      <c r="G209" s="9" t="s">
        <v>451</v>
      </c>
      <c r="H209" s="93">
        <v>4</v>
      </c>
      <c r="I209" s="104">
        <v>223.19200000000001</v>
      </c>
      <c r="J209" s="100">
        <f t="shared" si="4"/>
        <v>274.52616</v>
      </c>
      <c r="K209" s="100">
        <f t="shared" si="5"/>
        <v>892.76800000000003</v>
      </c>
      <c r="L209" s="101">
        <f t="shared" si="7"/>
        <v>213.84176866511774</v>
      </c>
    </row>
    <row r="210" spans="1:12" ht="38.25">
      <c r="A210" s="112" t="s">
        <v>452</v>
      </c>
      <c r="B210" s="35" t="s">
        <v>448</v>
      </c>
      <c r="C210" s="80" t="s">
        <v>449</v>
      </c>
      <c r="D210" s="35" t="s">
        <v>453</v>
      </c>
      <c r="E210" s="11" t="s">
        <v>16</v>
      </c>
      <c r="F210" s="9">
        <v>50</v>
      </c>
      <c r="G210" s="9" t="s">
        <v>454</v>
      </c>
      <c r="H210" s="93">
        <v>2</v>
      </c>
      <c r="I210" s="104">
        <v>225.791</v>
      </c>
      <c r="J210" s="100">
        <f t="shared" si="4"/>
        <v>277.72293000000002</v>
      </c>
      <c r="K210" s="100">
        <f t="shared" si="5"/>
        <v>451.58199999999999</v>
      </c>
      <c r="L210" s="101">
        <f t="shared" si="7"/>
        <v>108.16594409446932</v>
      </c>
    </row>
    <row r="211" spans="1:12" ht="30" customHeight="1">
      <c r="A211" s="112" t="s">
        <v>455</v>
      </c>
      <c r="B211" s="178" t="s">
        <v>448</v>
      </c>
      <c r="C211" s="212" t="s">
        <v>456</v>
      </c>
      <c r="D211" s="35" t="s">
        <v>457</v>
      </c>
      <c r="E211" s="11" t="s">
        <v>16</v>
      </c>
      <c r="F211" s="9">
        <v>100</v>
      </c>
      <c r="G211" s="9" t="s">
        <v>458</v>
      </c>
      <c r="H211" s="93">
        <v>2</v>
      </c>
      <c r="I211" s="104">
        <v>402.84499999999997</v>
      </c>
      <c r="J211" s="100">
        <f t="shared" si="4"/>
        <v>495.49934999999994</v>
      </c>
      <c r="K211" s="100">
        <f t="shared" si="5"/>
        <v>805.68999999999994</v>
      </c>
      <c r="L211" s="101">
        <f t="shared" si="7"/>
        <v>192.98426309612205</v>
      </c>
    </row>
    <row r="212" spans="1:12" ht="28.5" customHeight="1">
      <c r="A212" s="112" t="s">
        <v>459</v>
      </c>
      <c r="B212" s="178"/>
      <c r="C212" s="215"/>
      <c r="D212" s="35" t="s">
        <v>460</v>
      </c>
      <c r="E212" s="11" t="s">
        <v>16</v>
      </c>
      <c r="F212" s="9">
        <v>100</v>
      </c>
      <c r="G212" s="9" t="s">
        <v>461</v>
      </c>
      <c r="H212" s="93">
        <v>5</v>
      </c>
      <c r="I212" s="104">
        <v>402.84499999999997</v>
      </c>
      <c r="J212" s="100">
        <f t="shared" si="4"/>
        <v>495.49934999999994</v>
      </c>
      <c r="K212" s="100">
        <f t="shared" si="5"/>
        <v>2014.2249999999999</v>
      </c>
      <c r="L212" s="101">
        <f t="shared" si="7"/>
        <v>482.46065774030512</v>
      </c>
    </row>
    <row r="213" spans="1:12" ht="38.25" customHeight="1">
      <c r="A213" s="112" t="s">
        <v>462</v>
      </c>
      <c r="B213" s="178"/>
      <c r="C213" s="216"/>
      <c r="D213" s="35" t="s">
        <v>463</v>
      </c>
      <c r="E213" s="11" t="s">
        <v>16</v>
      </c>
      <c r="F213" s="9">
        <v>100</v>
      </c>
      <c r="G213" s="9" t="s">
        <v>464</v>
      </c>
      <c r="H213" s="93">
        <v>2</v>
      </c>
      <c r="I213" s="104">
        <v>402.84499999999997</v>
      </c>
      <c r="J213" s="100">
        <f t="shared" si="4"/>
        <v>495.49934999999994</v>
      </c>
      <c r="K213" s="100">
        <f t="shared" si="5"/>
        <v>805.68999999999994</v>
      </c>
      <c r="L213" s="101">
        <f t="shared" si="7"/>
        <v>192.98426309612205</v>
      </c>
    </row>
    <row r="214" spans="1:12" ht="51">
      <c r="A214" s="112" t="s">
        <v>465</v>
      </c>
      <c r="B214" s="37" t="s">
        <v>448</v>
      </c>
      <c r="C214" s="80" t="s">
        <v>466</v>
      </c>
      <c r="D214" s="37" t="s">
        <v>467</v>
      </c>
      <c r="E214" s="11" t="s">
        <v>16</v>
      </c>
      <c r="F214" s="9">
        <v>100</v>
      </c>
      <c r="G214" s="9" t="s">
        <v>468</v>
      </c>
      <c r="H214" s="93">
        <v>2</v>
      </c>
      <c r="I214" s="104">
        <v>290.38649999999996</v>
      </c>
      <c r="J214" s="100">
        <f t="shared" si="4"/>
        <v>357.17539499999992</v>
      </c>
      <c r="K214" s="100">
        <f t="shared" si="5"/>
        <v>580.77299999999991</v>
      </c>
      <c r="L214" s="101">
        <f t="shared" si="7"/>
        <v>139.11063738053605</v>
      </c>
    </row>
    <row r="215" spans="1:12" ht="38.25">
      <c r="A215" s="112" t="s">
        <v>469</v>
      </c>
      <c r="B215" s="63" t="s">
        <v>992</v>
      </c>
      <c r="C215" s="63" t="s">
        <v>993</v>
      </c>
      <c r="D215" s="63" t="s">
        <v>994</v>
      </c>
      <c r="E215" s="50" t="s">
        <v>16</v>
      </c>
      <c r="F215" s="50">
        <v>100</v>
      </c>
      <c r="G215" s="50" t="s">
        <v>995</v>
      </c>
      <c r="H215" s="94">
        <v>1</v>
      </c>
      <c r="I215" s="101">
        <v>19.61</v>
      </c>
      <c r="J215" s="101">
        <v>24.1203</v>
      </c>
      <c r="K215" s="101">
        <v>19.61</v>
      </c>
      <c r="L215" s="101">
        <f t="shared" si="7"/>
        <v>4.6971184938561397</v>
      </c>
    </row>
    <row r="216" spans="1:12" ht="38.25">
      <c r="A216" s="112" t="s">
        <v>1553</v>
      </c>
      <c r="B216" s="63" t="s">
        <v>448</v>
      </c>
      <c r="C216" s="63" t="s">
        <v>1192</v>
      </c>
      <c r="D216" s="63" t="s">
        <v>1193</v>
      </c>
      <c r="E216" s="72" t="s">
        <v>16</v>
      </c>
      <c r="F216" s="72">
        <v>100</v>
      </c>
      <c r="G216" s="72" t="s">
        <v>1194</v>
      </c>
      <c r="H216" s="94">
        <v>1</v>
      </c>
      <c r="I216" s="101">
        <v>214.26</v>
      </c>
      <c r="J216" s="101">
        <v>263.53979999999996</v>
      </c>
      <c r="K216" s="101">
        <v>214.26</v>
      </c>
      <c r="L216" s="101">
        <f t="shared" si="7"/>
        <v>51.320989724304773</v>
      </c>
    </row>
    <row r="217" spans="1:12" ht="51">
      <c r="A217" s="112" t="s">
        <v>1554</v>
      </c>
      <c r="B217" s="63" t="s">
        <v>448</v>
      </c>
      <c r="C217" s="63" t="s">
        <v>466</v>
      </c>
      <c r="D217" s="63" t="s">
        <v>1348</v>
      </c>
      <c r="E217" s="72" t="s">
        <v>16</v>
      </c>
      <c r="F217" s="72">
        <v>100</v>
      </c>
      <c r="G217" s="72" t="s">
        <v>1349</v>
      </c>
      <c r="H217" s="94">
        <v>1</v>
      </c>
      <c r="I217" s="101">
        <v>290.39</v>
      </c>
      <c r="J217" s="101">
        <v>357.17969999999997</v>
      </c>
      <c r="K217" s="101">
        <v>290.39</v>
      </c>
      <c r="L217" s="101">
        <f t="shared" si="7"/>
        <v>69.556157033701396</v>
      </c>
    </row>
    <row r="218" spans="1:12" ht="51">
      <c r="A218" s="112" t="s">
        <v>1555</v>
      </c>
      <c r="B218" s="63" t="s">
        <v>448</v>
      </c>
      <c r="C218" s="63" t="s">
        <v>466</v>
      </c>
      <c r="D218" s="63" t="s">
        <v>467</v>
      </c>
      <c r="E218" s="72" t="s">
        <v>16</v>
      </c>
      <c r="F218" s="72">
        <v>100</v>
      </c>
      <c r="G218" s="72" t="s">
        <v>468</v>
      </c>
      <c r="H218" s="94">
        <v>1</v>
      </c>
      <c r="I218" s="101">
        <v>290.39</v>
      </c>
      <c r="J218" s="101">
        <v>357.17969999999997</v>
      </c>
      <c r="K218" s="101">
        <v>290.39</v>
      </c>
      <c r="L218" s="101">
        <f t="shared" si="7"/>
        <v>69.556157033701396</v>
      </c>
    </row>
    <row r="219" spans="1:12" ht="38.25">
      <c r="A219" s="112" t="s">
        <v>1556</v>
      </c>
      <c r="B219" s="38" t="s">
        <v>448</v>
      </c>
      <c r="C219" s="108" t="s">
        <v>470</v>
      </c>
      <c r="D219" s="38" t="s">
        <v>471</v>
      </c>
      <c r="E219" s="11" t="s">
        <v>16</v>
      </c>
      <c r="F219" s="9">
        <v>100</v>
      </c>
      <c r="G219" s="9" t="s">
        <v>472</v>
      </c>
      <c r="H219" s="93">
        <v>2</v>
      </c>
      <c r="I219" s="104">
        <v>583.36049999999989</v>
      </c>
      <c r="J219" s="100">
        <f t="shared" si="4"/>
        <v>717.53341499999988</v>
      </c>
      <c r="K219" s="100">
        <f t="shared" si="5"/>
        <v>1166.7209999999998</v>
      </c>
      <c r="L219" s="101">
        <f t="shared" si="7"/>
        <v>279.46082540899175</v>
      </c>
    </row>
    <row r="220" spans="1:12" ht="38.25">
      <c r="A220" s="112" t="s">
        <v>1557</v>
      </c>
      <c r="B220" s="62" t="s">
        <v>1264</v>
      </c>
      <c r="C220" s="63" t="s">
        <v>1265</v>
      </c>
      <c r="D220" s="62" t="s">
        <v>1266</v>
      </c>
      <c r="E220" s="50" t="s">
        <v>16</v>
      </c>
      <c r="F220" s="50">
        <v>100</v>
      </c>
      <c r="G220" s="50" t="s">
        <v>1267</v>
      </c>
      <c r="H220" s="94">
        <v>1</v>
      </c>
      <c r="I220" s="101">
        <v>114.25</v>
      </c>
      <c r="J220" s="101">
        <f>I220*1.23</f>
        <v>140.5275</v>
      </c>
      <c r="K220" s="101">
        <f t="shared" si="5"/>
        <v>114.25</v>
      </c>
      <c r="L220" s="101">
        <f t="shared" si="7"/>
        <v>27.365924932333709</v>
      </c>
    </row>
    <row r="221" spans="1:12" ht="38.25">
      <c r="A221" s="112" t="s">
        <v>1558</v>
      </c>
      <c r="B221" s="62" t="s">
        <v>1268</v>
      </c>
      <c r="C221" s="63" t="s">
        <v>1269</v>
      </c>
      <c r="D221" s="62" t="s">
        <v>1270</v>
      </c>
      <c r="E221" s="50" t="s">
        <v>16</v>
      </c>
      <c r="F221" s="50">
        <v>100</v>
      </c>
      <c r="G221" s="50" t="s">
        <v>1271</v>
      </c>
      <c r="H221" s="94">
        <v>1</v>
      </c>
      <c r="I221" s="101">
        <v>90.49</v>
      </c>
      <c r="J221" s="101">
        <f>I221*1.23</f>
        <v>111.30269999999999</v>
      </c>
      <c r="K221" s="101">
        <f t="shared" si="5"/>
        <v>90.49</v>
      </c>
      <c r="L221" s="101">
        <f t="shared" si="7"/>
        <v>21.674770653189295</v>
      </c>
    </row>
    <row r="222" spans="1:12" ht="76.5">
      <c r="A222" s="112" t="s">
        <v>1559</v>
      </c>
      <c r="B222" s="63" t="s">
        <v>1202</v>
      </c>
      <c r="C222" s="63" t="s">
        <v>1203</v>
      </c>
      <c r="D222" s="62" t="s">
        <v>1204</v>
      </c>
      <c r="E222" s="50" t="s">
        <v>16</v>
      </c>
      <c r="F222" s="50">
        <v>100</v>
      </c>
      <c r="G222" s="50" t="s">
        <v>1205</v>
      </c>
      <c r="H222" s="94">
        <v>1</v>
      </c>
      <c r="I222" s="101">
        <v>19.61</v>
      </c>
      <c r="J222" s="101">
        <v>24.1203</v>
      </c>
      <c r="K222" s="101">
        <v>19.61</v>
      </c>
      <c r="L222" s="101">
        <f t="shared" si="7"/>
        <v>4.6971184938561397</v>
      </c>
    </row>
    <row r="223" spans="1:12" ht="76.5">
      <c r="A223" s="112" t="s">
        <v>1560</v>
      </c>
      <c r="B223" s="63" t="s">
        <v>1202</v>
      </c>
      <c r="C223" s="63" t="s">
        <v>1206</v>
      </c>
      <c r="D223" s="62" t="s">
        <v>1204</v>
      </c>
      <c r="E223" s="50" t="s">
        <v>16</v>
      </c>
      <c r="F223" s="50">
        <v>100</v>
      </c>
      <c r="G223" s="50" t="s">
        <v>1207</v>
      </c>
      <c r="H223" s="94">
        <v>1</v>
      </c>
      <c r="I223" s="101">
        <v>19.61</v>
      </c>
      <c r="J223" s="101">
        <v>24.1203</v>
      </c>
      <c r="K223" s="101">
        <v>19.61</v>
      </c>
      <c r="L223" s="101">
        <f t="shared" si="7"/>
        <v>4.6971184938561397</v>
      </c>
    </row>
    <row r="224" spans="1:12" ht="76.5">
      <c r="A224" s="112" t="s">
        <v>1561</v>
      </c>
      <c r="B224" s="63" t="s">
        <v>1202</v>
      </c>
      <c r="C224" s="63" t="s">
        <v>1208</v>
      </c>
      <c r="D224" s="62" t="s">
        <v>1204</v>
      </c>
      <c r="E224" s="50" t="s">
        <v>16</v>
      </c>
      <c r="F224" s="50">
        <v>100</v>
      </c>
      <c r="G224" s="50" t="s">
        <v>1209</v>
      </c>
      <c r="H224" s="94">
        <v>2</v>
      </c>
      <c r="I224" s="101">
        <v>19.61</v>
      </c>
      <c r="J224" s="101">
        <v>24.1203</v>
      </c>
      <c r="K224" s="101">
        <v>39.22</v>
      </c>
      <c r="L224" s="101">
        <f t="shared" si="7"/>
        <v>9.3942369877122793</v>
      </c>
    </row>
    <row r="225" spans="1:14" ht="76.5">
      <c r="A225" s="112" t="s">
        <v>1562</v>
      </c>
      <c r="B225" s="63" t="s">
        <v>1202</v>
      </c>
      <c r="C225" s="63" t="s">
        <v>1203</v>
      </c>
      <c r="D225" s="62" t="s">
        <v>1251</v>
      </c>
      <c r="E225" s="50" t="s">
        <v>16</v>
      </c>
      <c r="F225" s="50">
        <v>100</v>
      </c>
      <c r="G225" s="50" t="s">
        <v>1252</v>
      </c>
      <c r="H225" s="94">
        <v>2</v>
      </c>
      <c r="I225" s="101">
        <v>42.1</v>
      </c>
      <c r="J225" s="101">
        <v>51.783000000000001</v>
      </c>
      <c r="K225" s="101">
        <v>84.2</v>
      </c>
      <c r="L225" s="101">
        <f t="shared" si="7"/>
        <v>20.168147740065631</v>
      </c>
    </row>
    <row r="226" spans="1:14" ht="76.5">
      <c r="A226" s="112" t="s">
        <v>1563</v>
      </c>
      <c r="B226" s="63" t="s">
        <v>1202</v>
      </c>
      <c r="C226" s="63" t="s">
        <v>1253</v>
      </c>
      <c r="D226" s="62" t="s">
        <v>1254</v>
      </c>
      <c r="E226" s="50" t="s">
        <v>16</v>
      </c>
      <c r="F226" s="50">
        <v>100</v>
      </c>
      <c r="G226" s="50" t="s">
        <v>1255</v>
      </c>
      <c r="H226" s="94">
        <v>3</v>
      </c>
      <c r="I226" s="101">
        <v>22.49</v>
      </c>
      <c r="J226" s="101">
        <v>27.662699999999997</v>
      </c>
      <c r="K226" s="101">
        <v>67.47</v>
      </c>
      <c r="L226" s="101">
        <f t="shared" si="7"/>
        <v>16.160866128530024</v>
      </c>
    </row>
    <row r="227" spans="1:14" ht="76.5">
      <c r="A227" s="112" t="s">
        <v>1564</v>
      </c>
      <c r="B227" s="63" t="s">
        <v>1202</v>
      </c>
      <c r="C227" s="63" t="s">
        <v>1253</v>
      </c>
      <c r="D227" s="62" t="s">
        <v>1204</v>
      </c>
      <c r="E227" s="50" t="s">
        <v>16</v>
      </c>
      <c r="F227" s="50">
        <v>100</v>
      </c>
      <c r="G227" s="50" t="s">
        <v>995</v>
      </c>
      <c r="H227" s="94">
        <v>3</v>
      </c>
      <c r="I227" s="101">
        <v>17.010000000000002</v>
      </c>
      <c r="J227" s="101">
        <v>20.9223</v>
      </c>
      <c r="K227" s="101">
        <v>51.03</v>
      </c>
      <c r="L227" s="101">
        <f t="shared" si="7"/>
        <v>12.223047258616972</v>
      </c>
    </row>
    <row r="228" spans="1:14" ht="38.25">
      <c r="A228" s="112" t="s">
        <v>1565</v>
      </c>
      <c r="B228" s="63" t="s">
        <v>1158</v>
      </c>
      <c r="C228" s="63" t="s">
        <v>1159</v>
      </c>
      <c r="D228" s="62" t="s">
        <v>1160</v>
      </c>
      <c r="E228" s="50" t="s">
        <v>16</v>
      </c>
      <c r="F228" s="50">
        <v>10</v>
      </c>
      <c r="G228" s="50" t="s">
        <v>1161</v>
      </c>
      <c r="H228" s="94">
        <v>1</v>
      </c>
      <c r="I228" s="101">
        <v>468.3</v>
      </c>
      <c r="J228" s="101">
        <f>I228*1.23</f>
        <v>576.00900000000001</v>
      </c>
      <c r="K228" s="101">
        <f>I228*H228</f>
        <v>468.3</v>
      </c>
      <c r="L228" s="101">
        <f t="shared" si="7"/>
        <v>112.17035138566193</v>
      </c>
    </row>
    <row r="229" spans="1:14" ht="21" customHeight="1">
      <c r="A229" s="14">
        <v>5</v>
      </c>
      <c r="B229" s="185" t="s">
        <v>473</v>
      </c>
      <c r="C229" s="185"/>
      <c r="D229" s="185"/>
      <c r="E229" s="15"/>
      <c r="F229" s="8"/>
      <c r="G229" s="22"/>
      <c r="H229" s="96"/>
      <c r="I229" s="103"/>
      <c r="J229" s="103"/>
      <c r="K229" s="103"/>
      <c r="L229" s="114"/>
    </row>
    <row r="230" spans="1:14" ht="51">
      <c r="A230" s="112" t="s">
        <v>1566</v>
      </c>
      <c r="B230" s="35" t="s">
        <v>475</v>
      </c>
      <c r="C230" s="80" t="s">
        <v>476</v>
      </c>
      <c r="D230" s="35" t="s">
        <v>477</v>
      </c>
      <c r="E230" s="11" t="s">
        <v>16</v>
      </c>
      <c r="F230" s="9">
        <v>1</v>
      </c>
      <c r="G230" s="9" t="s">
        <v>478</v>
      </c>
      <c r="H230" s="93">
        <v>91</v>
      </c>
      <c r="I230" s="104">
        <v>7.2104999999999988</v>
      </c>
      <c r="J230" s="100">
        <f t="shared" ref="J230:J340" si="8">I230*1.23</f>
        <v>8.8689149999999977</v>
      </c>
      <c r="K230" s="100">
        <f t="shared" si="5"/>
        <v>656.15549999999985</v>
      </c>
      <c r="L230" s="101">
        <f t="shared" si="7"/>
        <v>157.16675848523315</v>
      </c>
      <c r="N230" s="44"/>
    </row>
    <row r="231" spans="1:14" ht="51">
      <c r="A231" s="112" t="s">
        <v>480</v>
      </c>
      <c r="B231" s="35" t="s">
        <v>475</v>
      </c>
      <c r="C231" s="80" t="s">
        <v>476</v>
      </c>
      <c r="D231" s="35" t="s">
        <v>481</v>
      </c>
      <c r="E231" s="11" t="s">
        <v>16</v>
      </c>
      <c r="F231" s="9">
        <v>1</v>
      </c>
      <c r="G231" s="9" t="s">
        <v>482</v>
      </c>
      <c r="H231" s="93">
        <v>10</v>
      </c>
      <c r="I231" s="104">
        <v>11.534499999999998</v>
      </c>
      <c r="J231" s="100">
        <f t="shared" si="8"/>
        <v>14.187434999999997</v>
      </c>
      <c r="K231" s="100">
        <f t="shared" si="5"/>
        <v>115.34499999999997</v>
      </c>
      <c r="L231" s="101">
        <f t="shared" si="7"/>
        <v>27.628206663632653</v>
      </c>
      <c r="N231" s="44"/>
    </row>
    <row r="232" spans="1:14" ht="51">
      <c r="A232" s="112" t="s">
        <v>484</v>
      </c>
      <c r="B232" s="35" t="s">
        <v>475</v>
      </c>
      <c r="C232" s="80" t="s">
        <v>485</v>
      </c>
      <c r="D232" s="35" t="s">
        <v>486</v>
      </c>
      <c r="E232" s="11" t="s">
        <v>16</v>
      </c>
      <c r="F232" s="9">
        <v>10</v>
      </c>
      <c r="G232" s="9" t="s">
        <v>487</v>
      </c>
      <c r="H232" s="93">
        <v>3</v>
      </c>
      <c r="I232" s="104">
        <v>25.093</v>
      </c>
      <c r="J232" s="100">
        <f t="shared" si="8"/>
        <v>30.86439</v>
      </c>
      <c r="K232" s="100">
        <f t="shared" si="5"/>
        <v>75.278999999999996</v>
      </c>
      <c r="L232" s="101">
        <f t="shared" si="7"/>
        <v>18.031330091738724</v>
      </c>
      <c r="N232" s="44"/>
    </row>
    <row r="233" spans="1:14" ht="51">
      <c r="A233" s="112" t="s">
        <v>489</v>
      </c>
      <c r="B233" s="35" t="s">
        <v>475</v>
      </c>
      <c r="C233" s="80" t="s">
        <v>485</v>
      </c>
      <c r="D233" s="35" t="s">
        <v>490</v>
      </c>
      <c r="E233" s="11" t="s">
        <v>16</v>
      </c>
      <c r="F233" s="9">
        <v>10</v>
      </c>
      <c r="G233" s="9" t="s">
        <v>491</v>
      </c>
      <c r="H233" s="93">
        <v>2</v>
      </c>
      <c r="I233" s="104">
        <v>22.781499999999998</v>
      </c>
      <c r="J233" s="100">
        <f t="shared" si="8"/>
        <v>28.021244999999997</v>
      </c>
      <c r="K233" s="100">
        <f t="shared" ref="K233:K343" si="9">I233*H233</f>
        <v>45.562999999999995</v>
      </c>
      <c r="L233" s="101">
        <f t="shared" si="7"/>
        <v>10.913554815684206</v>
      </c>
      <c r="N233" s="44"/>
    </row>
    <row r="234" spans="1:14" ht="51">
      <c r="A234" s="112" t="s">
        <v>492</v>
      </c>
      <c r="B234" s="35" t="s">
        <v>475</v>
      </c>
      <c r="C234" s="80" t="s">
        <v>485</v>
      </c>
      <c r="D234" s="35" t="s">
        <v>493</v>
      </c>
      <c r="E234" s="11" t="s">
        <v>16</v>
      </c>
      <c r="F234" s="9">
        <v>10</v>
      </c>
      <c r="G234" s="9" t="s">
        <v>494</v>
      </c>
      <c r="H234" s="93">
        <v>3</v>
      </c>
      <c r="I234" s="104">
        <v>28.542999999999999</v>
      </c>
      <c r="J234" s="100">
        <f t="shared" si="8"/>
        <v>35.107889999999998</v>
      </c>
      <c r="K234" s="100">
        <f t="shared" si="9"/>
        <v>85.628999999999991</v>
      </c>
      <c r="L234" s="101">
        <f t="shared" si="7"/>
        <v>20.510431387578144</v>
      </c>
      <c r="N234" s="44"/>
    </row>
    <row r="235" spans="1:14" ht="51">
      <c r="A235" s="112" t="s">
        <v>496</v>
      </c>
      <c r="B235" s="35" t="s">
        <v>475</v>
      </c>
      <c r="C235" s="80" t="s">
        <v>497</v>
      </c>
      <c r="D235" s="35" t="s">
        <v>493</v>
      </c>
      <c r="E235" s="11" t="s">
        <v>16</v>
      </c>
      <c r="F235" s="9">
        <v>10</v>
      </c>
      <c r="G235" s="9" t="s">
        <v>498</v>
      </c>
      <c r="H235" s="93">
        <v>5</v>
      </c>
      <c r="I235" s="104">
        <v>31.716999999999995</v>
      </c>
      <c r="J235" s="100">
        <f t="shared" si="8"/>
        <v>39.011909999999993</v>
      </c>
      <c r="K235" s="100">
        <f t="shared" si="9"/>
        <v>158.58499999999998</v>
      </c>
      <c r="L235" s="101">
        <f t="shared" si="7"/>
        <v>37.985340966250682</v>
      </c>
    </row>
    <row r="236" spans="1:14" ht="25.5">
      <c r="A236" s="112" t="s">
        <v>499</v>
      </c>
      <c r="B236" s="63" t="s">
        <v>978</v>
      </c>
      <c r="C236" s="63" t="s">
        <v>979</v>
      </c>
      <c r="D236" s="63" t="s">
        <v>980</v>
      </c>
      <c r="E236" s="50" t="s">
        <v>16</v>
      </c>
      <c r="F236" s="50">
        <v>10</v>
      </c>
      <c r="G236" s="50" t="s">
        <v>479</v>
      </c>
      <c r="H236" s="94">
        <v>2</v>
      </c>
      <c r="I236" s="101">
        <v>51.35</v>
      </c>
      <c r="J236" s="101">
        <v>63.160499999999999</v>
      </c>
      <c r="K236" s="101">
        <v>102.7</v>
      </c>
      <c r="L236" s="101">
        <f t="shared" si="7"/>
        <v>24.599391602194064</v>
      </c>
    </row>
    <row r="237" spans="1:14" ht="25.5">
      <c r="A237" s="112" t="s">
        <v>1567</v>
      </c>
      <c r="B237" s="63" t="s">
        <v>978</v>
      </c>
      <c r="C237" s="63" t="s">
        <v>981</v>
      </c>
      <c r="D237" s="63" t="s">
        <v>982</v>
      </c>
      <c r="E237" s="50" t="s">
        <v>16</v>
      </c>
      <c r="F237" s="50">
        <v>10</v>
      </c>
      <c r="G237" s="50" t="s">
        <v>483</v>
      </c>
      <c r="H237" s="94">
        <v>2</v>
      </c>
      <c r="I237" s="101">
        <v>57.61</v>
      </c>
      <c r="J237" s="101">
        <v>70.860299999999995</v>
      </c>
      <c r="K237" s="101">
        <v>115.22</v>
      </c>
      <c r="L237" s="101">
        <f t="shared" si="7"/>
        <v>27.598265826726387</v>
      </c>
    </row>
    <row r="238" spans="1:14" ht="25.5">
      <c r="A238" s="112" t="s">
        <v>1568</v>
      </c>
      <c r="B238" s="63" t="s">
        <v>978</v>
      </c>
      <c r="C238" s="63" t="s">
        <v>981</v>
      </c>
      <c r="D238" s="63" t="s">
        <v>983</v>
      </c>
      <c r="E238" s="50" t="s">
        <v>16</v>
      </c>
      <c r="F238" s="50">
        <v>10</v>
      </c>
      <c r="G238" s="50" t="s">
        <v>488</v>
      </c>
      <c r="H238" s="94">
        <v>2</v>
      </c>
      <c r="I238" s="101">
        <v>60.95</v>
      </c>
      <c r="J238" s="101">
        <v>74.968500000000006</v>
      </c>
      <c r="K238" s="101">
        <v>121.9</v>
      </c>
      <c r="L238" s="101">
        <f t="shared" si="7"/>
        <v>29.198304150997629</v>
      </c>
    </row>
    <row r="239" spans="1:14" ht="25.5">
      <c r="A239" s="112" t="s">
        <v>1569</v>
      </c>
      <c r="B239" s="63" t="s">
        <v>978</v>
      </c>
      <c r="C239" s="63" t="s">
        <v>981</v>
      </c>
      <c r="D239" s="63" t="s">
        <v>984</v>
      </c>
      <c r="E239" s="50" t="s">
        <v>16</v>
      </c>
      <c r="F239" s="50">
        <v>1</v>
      </c>
      <c r="G239" s="50" t="s">
        <v>495</v>
      </c>
      <c r="H239" s="94">
        <v>25</v>
      </c>
      <c r="I239" s="101">
        <v>8.07</v>
      </c>
      <c r="J239" s="101">
        <v>9.9260999999999999</v>
      </c>
      <c r="K239" s="101">
        <v>201.75</v>
      </c>
      <c r="L239" s="101">
        <f t="shared" si="7"/>
        <v>48.324510766724948</v>
      </c>
    </row>
    <row r="240" spans="1:14" ht="51">
      <c r="A240" s="112" t="s">
        <v>1570</v>
      </c>
      <c r="B240" s="35" t="s">
        <v>475</v>
      </c>
      <c r="C240" s="35" t="s">
        <v>485</v>
      </c>
      <c r="D240" s="63" t="s">
        <v>1108</v>
      </c>
      <c r="E240" s="50" t="s">
        <v>16</v>
      </c>
      <c r="F240" s="50">
        <v>10</v>
      </c>
      <c r="G240" s="50" t="s">
        <v>1109</v>
      </c>
      <c r="H240" s="94">
        <v>1</v>
      </c>
      <c r="I240" s="101">
        <v>31.43</v>
      </c>
      <c r="J240" s="101">
        <v>38.658899999999996</v>
      </c>
      <c r="K240" s="101">
        <v>31.43</v>
      </c>
      <c r="L240" s="101">
        <f t="shared" si="7"/>
        <v>7.5283240317133346</v>
      </c>
    </row>
    <row r="241" spans="1:12" ht="51">
      <c r="A241" s="112" t="s">
        <v>1571</v>
      </c>
      <c r="B241" s="63" t="s">
        <v>475</v>
      </c>
      <c r="C241" s="63" t="s">
        <v>485</v>
      </c>
      <c r="D241" s="62" t="s">
        <v>1145</v>
      </c>
      <c r="E241" s="50" t="s">
        <v>16</v>
      </c>
      <c r="F241" s="50">
        <v>10</v>
      </c>
      <c r="G241" s="50" t="s">
        <v>1146</v>
      </c>
      <c r="H241" s="94">
        <v>2</v>
      </c>
      <c r="I241" s="101">
        <v>39.5</v>
      </c>
      <c r="J241" s="101">
        <v>48.585000000000001</v>
      </c>
      <c r="K241" s="101">
        <v>79</v>
      </c>
      <c r="L241" s="101">
        <f t="shared" si="7"/>
        <v>18.922608924764663</v>
      </c>
    </row>
    <row r="242" spans="1:12" ht="51">
      <c r="A242" s="112" t="s">
        <v>1572</v>
      </c>
      <c r="B242" s="63" t="s">
        <v>475</v>
      </c>
      <c r="C242" s="63" t="s">
        <v>485</v>
      </c>
      <c r="D242" s="62" t="s">
        <v>1162</v>
      </c>
      <c r="E242" s="50" t="s">
        <v>16</v>
      </c>
      <c r="F242" s="50">
        <v>10</v>
      </c>
      <c r="G242" s="50" t="s">
        <v>1163</v>
      </c>
      <c r="H242" s="94">
        <v>1</v>
      </c>
      <c r="I242" s="101">
        <v>51.61</v>
      </c>
      <c r="J242" s="101">
        <v>63.4803</v>
      </c>
      <c r="K242" s="101">
        <v>51.61</v>
      </c>
      <c r="L242" s="101">
        <f t="shared" si="7"/>
        <v>12.361972741862081</v>
      </c>
    </row>
    <row r="243" spans="1:12" ht="51">
      <c r="A243" s="112" t="s">
        <v>1573</v>
      </c>
      <c r="B243" s="63" t="s">
        <v>475</v>
      </c>
      <c r="C243" s="63" t="s">
        <v>485</v>
      </c>
      <c r="D243" s="62" t="s">
        <v>1164</v>
      </c>
      <c r="E243" s="50" t="s">
        <v>16</v>
      </c>
      <c r="F243" s="50">
        <v>10</v>
      </c>
      <c r="G243" s="50" t="s">
        <v>1165</v>
      </c>
      <c r="H243" s="94">
        <v>2</v>
      </c>
      <c r="I243" s="101">
        <v>49.02</v>
      </c>
      <c r="J243" s="101">
        <v>60.294600000000003</v>
      </c>
      <c r="K243" s="101">
        <v>98.04</v>
      </c>
      <c r="L243" s="101">
        <f t="shared" si="7"/>
        <v>23.483197202328199</v>
      </c>
    </row>
    <row r="244" spans="1:12" ht="51">
      <c r="A244" s="112" t="s">
        <v>1574</v>
      </c>
      <c r="B244" s="63" t="s">
        <v>475</v>
      </c>
      <c r="C244" s="63" t="s">
        <v>485</v>
      </c>
      <c r="D244" s="63" t="s">
        <v>1354</v>
      </c>
      <c r="E244" s="50" t="s">
        <v>16</v>
      </c>
      <c r="F244" s="50">
        <v>10</v>
      </c>
      <c r="G244" s="50" t="s">
        <v>1355</v>
      </c>
      <c r="H244" s="94">
        <v>4</v>
      </c>
      <c r="I244" s="101">
        <v>23.93</v>
      </c>
      <c r="J244" s="101">
        <v>29.433899999999998</v>
      </c>
      <c r="K244" s="101">
        <v>95.72</v>
      </c>
      <c r="L244" s="101">
        <f t="shared" si="7"/>
        <v>22.927495269347769</v>
      </c>
    </row>
    <row r="245" spans="1:12" ht="51">
      <c r="A245" s="112" t="s">
        <v>1575</v>
      </c>
      <c r="B245" s="63" t="s">
        <v>475</v>
      </c>
      <c r="C245" s="63" t="s">
        <v>485</v>
      </c>
      <c r="D245" s="62" t="s">
        <v>1108</v>
      </c>
      <c r="E245" s="50" t="s">
        <v>16</v>
      </c>
      <c r="F245" s="50">
        <v>10</v>
      </c>
      <c r="G245" s="50" t="s">
        <v>1109</v>
      </c>
      <c r="H245" s="94">
        <v>2</v>
      </c>
      <c r="I245" s="101">
        <v>31.43</v>
      </c>
      <c r="J245" s="101">
        <v>38.658899999999996</v>
      </c>
      <c r="K245" s="101">
        <v>62.86</v>
      </c>
      <c r="L245" s="101">
        <f t="shared" si="7"/>
        <v>15.056648063426669</v>
      </c>
    </row>
    <row r="246" spans="1:12" ht="51">
      <c r="A246" s="112" t="s">
        <v>1576</v>
      </c>
      <c r="B246" s="63" t="s">
        <v>475</v>
      </c>
      <c r="C246" s="63" t="s">
        <v>497</v>
      </c>
      <c r="D246" s="62" t="s">
        <v>1108</v>
      </c>
      <c r="E246" s="50" t="s">
        <v>16</v>
      </c>
      <c r="F246" s="50">
        <v>10</v>
      </c>
      <c r="G246" s="50" t="s">
        <v>1412</v>
      </c>
      <c r="H246" s="94">
        <v>2</v>
      </c>
      <c r="I246" s="101">
        <v>29.13</v>
      </c>
      <c r="J246" s="101">
        <v>35.829899999999995</v>
      </c>
      <c r="K246" s="101">
        <v>58.26</v>
      </c>
      <c r="L246" s="101">
        <f t="shared" si="7"/>
        <v>13.954825265275815</v>
      </c>
    </row>
    <row r="247" spans="1:12" ht="51">
      <c r="A247" s="112" t="s">
        <v>1577</v>
      </c>
      <c r="B247" s="63" t="s">
        <v>475</v>
      </c>
      <c r="C247" s="63" t="s">
        <v>497</v>
      </c>
      <c r="D247" s="62" t="s">
        <v>1413</v>
      </c>
      <c r="E247" s="50" t="s">
        <v>16</v>
      </c>
      <c r="F247" s="50">
        <v>10</v>
      </c>
      <c r="G247" s="50" t="s">
        <v>1414</v>
      </c>
      <c r="H247" s="94">
        <v>1</v>
      </c>
      <c r="I247" s="101">
        <v>31.72</v>
      </c>
      <c r="J247" s="101">
        <v>39.015599999999999</v>
      </c>
      <c r="K247" s="101">
        <v>31.72</v>
      </c>
      <c r="L247" s="101">
        <f t="shared" si="7"/>
        <v>7.5977867733358879</v>
      </c>
    </row>
    <row r="248" spans="1:12" ht="51">
      <c r="A248" s="112" t="s">
        <v>1578</v>
      </c>
      <c r="B248" s="63" t="s">
        <v>475</v>
      </c>
      <c r="C248" s="63" t="s">
        <v>1435</v>
      </c>
      <c r="D248" s="63" t="s">
        <v>1436</v>
      </c>
      <c r="E248" s="72" t="s">
        <v>16</v>
      </c>
      <c r="F248" s="72">
        <v>1</v>
      </c>
      <c r="G248" s="72" t="s">
        <v>1437</v>
      </c>
      <c r="H248" s="94">
        <v>2</v>
      </c>
      <c r="I248" s="101">
        <v>60.85</v>
      </c>
      <c r="J248" s="101">
        <v>74.845500000000001</v>
      </c>
      <c r="K248" s="101">
        <v>121.7</v>
      </c>
      <c r="L248" s="101">
        <f t="shared" si="7"/>
        <v>29.150398811947593</v>
      </c>
    </row>
    <row r="249" spans="1:12" ht="51">
      <c r="A249" s="112" t="s">
        <v>1579</v>
      </c>
      <c r="B249" s="63" t="s">
        <v>475</v>
      </c>
      <c r="C249" s="63" t="s">
        <v>1435</v>
      </c>
      <c r="D249" s="62" t="s">
        <v>1438</v>
      </c>
      <c r="E249" s="50" t="s">
        <v>16</v>
      </c>
      <c r="F249" s="50">
        <v>1</v>
      </c>
      <c r="G249" s="50" t="s">
        <v>1439</v>
      </c>
      <c r="H249" s="94">
        <v>1</v>
      </c>
      <c r="I249" s="101">
        <v>87.09</v>
      </c>
      <c r="J249" s="101">
        <v>107.1207</v>
      </c>
      <c r="K249" s="101">
        <v>87.09</v>
      </c>
      <c r="L249" s="101">
        <f t="shared" si="7"/>
        <v>20.860379889338667</v>
      </c>
    </row>
    <row r="250" spans="1:12" ht="25.5">
      <c r="A250" s="112" t="s">
        <v>1580</v>
      </c>
      <c r="B250" s="35" t="s">
        <v>500</v>
      </c>
      <c r="C250" s="80" t="s">
        <v>501</v>
      </c>
      <c r="D250" s="35" t="s">
        <v>502</v>
      </c>
      <c r="E250" s="11" t="s">
        <v>16</v>
      </c>
      <c r="F250" s="9">
        <v>1</v>
      </c>
      <c r="G250" s="9" t="s">
        <v>503</v>
      </c>
      <c r="H250" s="93">
        <v>2</v>
      </c>
      <c r="I250" s="104">
        <v>50.749499999999998</v>
      </c>
      <c r="J250" s="100">
        <f t="shared" si="8"/>
        <v>62.421884999999996</v>
      </c>
      <c r="K250" s="100">
        <f t="shared" si="9"/>
        <v>101.499</v>
      </c>
      <c r="L250" s="101">
        <f t="shared" si="7"/>
        <v>24.311720041198591</v>
      </c>
    </row>
    <row r="251" spans="1:12" ht="25.5">
      <c r="A251" s="112" t="s">
        <v>1581</v>
      </c>
      <c r="B251" s="63" t="s">
        <v>500</v>
      </c>
      <c r="C251" s="63" t="s">
        <v>501</v>
      </c>
      <c r="D251" s="62" t="s">
        <v>1440</v>
      </c>
      <c r="E251" s="50" t="s">
        <v>16</v>
      </c>
      <c r="F251" s="50">
        <v>1</v>
      </c>
      <c r="G251" s="50" t="s">
        <v>1441</v>
      </c>
      <c r="H251" s="94">
        <v>1</v>
      </c>
      <c r="I251" s="101">
        <v>39.22</v>
      </c>
      <c r="J251" s="101">
        <f t="shared" si="8"/>
        <v>48.240600000000001</v>
      </c>
      <c r="K251" s="101">
        <f t="shared" si="9"/>
        <v>39.22</v>
      </c>
      <c r="L251" s="101">
        <f t="shared" si="7"/>
        <v>9.3942369877122793</v>
      </c>
    </row>
    <row r="252" spans="1:12" ht="22.5" customHeight="1">
      <c r="A252" s="115" t="s">
        <v>1582</v>
      </c>
      <c r="B252" s="185" t="s">
        <v>504</v>
      </c>
      <c r="C252" s="185"/>
      <c r="D252" s="185"/>
      <c r="E252" s="15"/>
      <c r="F252" s="8"/>
      <c r="G252" s="22"/>
      <c r="H252" s="96"/>
      <c r="I252" s="103"/>
      <c r="J252" s="103"/>
      <c r="K252" s="103"/>
      <c r="L252" s="114"/>
    </row>
    <row r="253" spans="1:12" ht="51">
      <c r="A253" s="112" t="s">
        <v>505</v>
      </c>
      <c r="B253" s="35" t="s">
        <v>506</v>
      </c>
      <c r="C253" s="80" t="s">
        <v>507</v>
      </c>
      <c r="D253" s="35" t="s">
        <v>508</v>
      </c>
      <c r="E253" s="11" t="s">
        <v>16</v>
      </c>
      <c r="F253" s="9">
        <v>1</v>
      </c>
      <c r="G253" s="9" t="s">
        <v>509</v>
      </c>
      <c r="H253" s="93">
        <v>2</v>
      </c>
      <c r="I253" s="104">
        <v>30.279499999999995</v>
      </c>
      <c r="J253" s="100">
        <f t="shared" si="8"/>
        <v>37.243784999999995</v>
      </c>
      <c r="K253" s="100">
        <f t="shared" si="9"/>
        <v>60.55899999999999</v>
      </c>
      <c r="L253" s="101">
        <f t="shared" si="7"/>
        <v>14.50549713765599</v>
      </c>
    </row>
    <row r="254" spans="1:12" ht="51">
      <c r="A254" s="112" t="s">
        <v>510</v>
      </c>
      <c r="B254" s="35" t="s">
        <v>506</v>
      </c>
      <c r="C254" s="80" t="s">
        <v>507</v>
      </c>
      <c r="D254" s="35" t="s">
        <v>511</v>
      </c>
      <c r="E254" s="11" t="s">
        <v>16</v>
      </c>
      <c r="F254" s="9">
        <v>1</v>
      </c>
      <c r="G254" s="9" t="s">
        <v>512</v>
      </c>
      <c r="H254" s="93">
        <v>2</v>
      </c>
      <c r="I254" s="104">
        <v>30.279499999999995</v>
      </c>
      <c r="J254" s="100">
        <f t="shared" si="8"/>
        <v>37.243784999999995</v>
      </c>
      <c r="K254" s="100">
        <f t="shared" si="9"/>
        <v>60.55899999999999</v>
      </c>
      <c r="L254" s="101">
        <f t="shared" si="7"/>
        <v>14.50549713765599</v>
      </c>
    </row>
    <row r="255" spans="1:12" ht="51">
      <c r="A255" s="112" t="s">
        <v>513</v>
      </c>
      <c r="B255" s="35" t="s">
        <v>506</v>
      </c>
      <c r="C255" s="80" t="s">
        <v>507</v>
      </c>
      <c r="D255" s="35" t="s">
        <v>514</v>
      </c>
      <c r="E255" s="11" t="s">
        <v>16</v>
      </c>
      <c r="F255" s="9">
        <v>1</v>
      </c>
      <c r="G255" s="9" t="s">
        <v>515</v>
      </c>
      <c r="H255" s="93">
        <v>5</v>
      </c>
      <c r="I255" s="104">
        <v>32.579499999999996</v>
      </c>
      <c r="J255" s="100">
        <f t="shared" si="8"/>
        <v>40.072784999999996</v>
      </c>
      <c r="K255" s="100">
        <f t="shared" si="9"/>
        <v>162.89749999999998</v>
      </c>
      <c r="L255" s="101">
        <f t="shared" si="7"/>
        <v>39.018299839517105</v>
      </c>
    </row>
    <row r="256" spans="1:12" ht="51">
      <c r="A256" s="112" t="s">
        <v>516</v>
      </c>
      <c r="B256" s="35" t="s">
        <v>506</v>
      </c>
      <c r="C256" s="80" t="s">
        <v>507</v>
      </c>
      <c r="D256" s="35" t="s">
        <v>517</v>
      </c>
      <c r="E256" s="11" t="s">
        <v>16</v>
      </c>
      <c r="F256" s="9">
        <v>1</v>
      </c>
      <c r="G256" s="9" t="s">
        <v>518</v>
      </c>
      <c r="H256" s="93">
        <v>6</v>
      </c>
      <c r="I256" s="104">
        <v>39.214999999999996</v>
      </c>
      <c r="J256" s="100">
        <f t="shared" si="8"/>
        <v>48.234449999999995</v>
      </c>
      <c r="K256" s="100">
        <f t="shared" si="9"/>
        <v>235.28999999999996</v>
      </c>
      <c r="L256" s="101">
        <f t="shared" si="7"/>
        <v>56.35823612541617</v>
      </c>
    </row>
    <row r="257" spans="1:12" ht="51">
      <c r="A257" s="112" t="s">
        <v>519</v>
      </c>
      <c r="B257" s="35" t="s">
        <v>506</v>
      </c>
      <c r="C257" s="80" t="s">
        <v>507</v>
      </c>
      <c r="D257" s="35" t="s">
        <v>520</v>
      </c>
      <c r="E257" s="11" t="s">
        <v>16</v>
      </c>
      <c r="F257" s="9">
        <v>1</v>
      </c>
      <c r="G257" s="9" t="s">
        <v>521</v>
      </c>
      <c r="H257" s="93">
        <v>3</v>
      </c>
      <c r="I257" s="104">
        <v>57.672499999999992</v>
      </c>
      <c r="J257" s="100">
        <f t="shared" si="8"/>
        <v>70.937174999999996</v>
      </c>
      <c r="K257" s="100">
        <f t="shared" si="9"/>
        <v>173.01749999999998</v>
      </c>
      <c r="L257" s="101">
        <f t="shared" si="7"/>
        <v>41.442309995448987</v>
      </c>
    </row>
    <row r="258" spans="1:12" ht="51">
      <c r="A258" s="112" t="s">
        <v>522</v>
      </c>
      <c r="B258" s="35" t="s">
        <v>506</v>
      </c>
      <c r="C258" s="80" t="s">
        <v>507</v>
      </c>
      <c r="D258" s="35" t="s">
        <v>523</v>
      </c>
      <c r="E258" s="11" t="s">
        <v>16</v>
      </c>
      <c r="F258" s="9">
        <v>1</v>
      </c>
      <c r="G258" s="9" t="s">
        <v>524</v>
      </c>
      <c r="H258" s="93">
        <v>7</v>
      </c>
      <c r="I258" s="104">
        <v>70.644499999999994</v>
      </c>
      <c r="J258" s="100">
        <f t="shared" si="8"/>
        <v>86.892734999999988</v>
      </c>
      <c r="K258" s="100">
        <f t="shared" si="9"/>
        <v>494.51149999999996</v>
      </c>
      <c r="L258" s="101">
        <f t="shared" si="7"/>
        <v>118.44870535821217</v>
      </c>
    </row>
    <row r="259" spans="1:12" ht="51">
      <c r="A259" s="112" t="s">
        <v>525</v>
      </c>
      <c r="B259" s="35" t="s">
        <v>506</v>
      </c>
      <c r="C259" s="80" t="s">
        <v>507</v>
      </c>
      <c r="D259" s="35" t="s">
        <v>526</v>
      </c>
      <c r="E259" s="11" t="s">
        <v>16</v>
      </c>
      <c r="F259" s="9">
        <v>1</v>
      </c>
      <c r="G259" s="9" t="s">
        <v>527</v>
      </c>
      <c r="H259" s="93">
        <v>5</v>
      </c>
      <c r="I259" s="104">
        <v>123.41799999999998</v>
      </c>
      <c r="J259" s="100">
        <f t="shared" si="8"/>
        <v>151.80413999999996</v>
      </c>
      <c r="K259" s="100">
        <f t="shared" si="9"/>
        <v>617.08999999999992</v>
      </c>
      <c r="L259" s="101">
        <f t="shared" si="7"/>
        <v>147.80952837193703</v>
      </c>
    </row>
    <row r="260" spans="1:12" ht="99" customHeight="1">
      <c r="A260" s="112" t="s">
        <v>528</v>
      </c>
      <c r="B260" s="63" t="s">
        <v>529</v>
      </c>
      <c r="C260" s="217" t="s">
        <v>966</v>
      </c>
      <c r="D260" s="218"/>
      <c r="E260" s="50" t="s">
        <v>16</v>
      </c>
      <c r="F260" s="50">
        <v>100</v>
      </c>
      <c r="G260" s="50" t="s">
        <v>967</v>
      </c>
      <c r="H260" s="94">
        <v>2</v>
      </c>
      <c r="I260" s="101">
        <v>84.49</v>
      </c>
      <c r="J260" s="101">
        <v>103.92269999999999</v>
      </c>
      <c r="K260" s="101">
        <v>168.98</v>
      </c>
      <c r="L260" s="101">
        <f t="shared" ref="L260:L323" si="10">K260/4.1749</f>
        <v>40.475220963376366</v>
      </c>
    </row>
    <row r="261" spans="1:12" ht="191.25">
      <c r="A261" s="112" t="s">
        <v>533</v>
      </c>
      <c r="B261" s="63" t="s">
        <v>529</v>
      </c>
      <c r="C261" s="63" t="s">
        <v>1147</v>
      </c>
      <c r="D261" s="62" t="s">
        <v>1148</v>
      </c>
      <c r="E261" s="50" t="s">
        <v>16</v>
      </c>
      <c r="F261" s="50">
        <v>100</v>
      </c>
      <c r="G261" s="50" t="s">
        <v>1149</v>
      </c>
      <c r="H261" s="94">
        <v>1</v>
      </c>
      <c r="I261" s="101">
        <v>41.24</v>
      </c>
      <c r="J261" s="101">
        <v>50.725200000000001</v>
      </c>
      <c r="K261" s="101">
        <v>41.24</v>
      </c>
      <c r="L261" s="101">
        <f t="shared" si="10"/>
        <v>9.8780809121176567</v>
      </c>
    </row>
    <row r="262" spans="1:12" ht="51">
      <c r="A262" s="112" t="s">
        <v>536</v>
      </c>
      <c r="B262" s="63" t="s">
        <v>506</v>
      </c>
      <c r="C262" s="63" t="s">
        <v>507</v>
      </c>
      <c r="D262" s="62" t="s">
        <v>1256</v>
      </c>
      <c r="E262" s="50" t="s">
        <v>16</v>
      </c>
      <c r="F262" s="50">
        <v>1</v>
      </c>
      <c r="G262" s="50" t="s">
        <v>1257</v>
      </c>
      <c r="H262" s="94">
        <v>3</v>
      </c>
      <c r="I262" s="101">
        <v>32.58</v>
      </c>
      <c r="J262" s="101">
        <v>40.073399999999999</v>
      </c>
      <c r="K262" s="101">
        <v>97.74</v>
      </c>
      <c r="L262" s="101">
        <f t="shared" si="10"/>
        <v>23.411339193753143</v>
      </c>
    </row>
    <row r="263" spans="1:12" ht="140.25">
      <c r="A263" s="112" t="s">
        <v>540</v>
      </c>
      <c r="B263" s="63" t="s">
        <v>1275</v>
      </c>
      <c r="C263" s="63" t="s">
        <v>1276</v>
      </c>
      <c r="D263" s="62" t="s">
        <v>1277</v>
      </c>
      <c r="E263" s="50" t="s">
        <v>16</v>
      </c>
      <c r="F263" s="50">
        <v>1</v>
      </c>
      <c r="G263" s="50" t="s">
        <v>1278</v>
      </c>
      <c r="H263" s="94">
        <v>3</v>
      </c>
      <c r="I263" s="101">
        <v>139.68</v>
      </c>
      <c r="J263" s="101">
        <v>171.8064</v>
      </c>
      <c r="K263" s="101">
        <v>419.04</v>
      </c>
      <c r="L263" s="101">
        <f t="shared" si="10"/>
        <v>100.3712663776378</v>
      </c>
    </row>
    <row r="264" spans="1:12" ht="140.25">
      <c r="A264" s="112" t="s">
        <v>543</v>
      </c>
      <c r="B264" s="63" t="s">
        <v>1275</v>
      </c>
      <c r="C264" s="63" t="s">
        <v>1279</v>
      </c>
      <c r="D264" s="62" t="s">
        <v>1280</v>
      </c>
      <c r="E264" s="50" t="s">
        <v>16</v>
      </c>
      <c r="F264" s="50">
        <v>1</v>
      </c>
      <c r="G264" s="50" t="s">
        <v>1281</v>
      </c>
      <c r="H264" s="94">
        <v>1</v>
      </c>
      <c r="I264" s="101">
        <v>257.57</v>
      </c>
      <c r="J264" s="101">
        <v>316.81110000000001</v>
      </c>
      <c r="K264" s="101">
        <v>257.57</v>
      </c>
      <c r="L264" s="101">
        <f t="shared" si="10"/>
        <v>61.694890895590312</v>
      </c>
    </row>
    <row r="265" spans="1:12" ht="140.25">
      <c r="A265" s="112" t="s">
        <v>546</v>
      </c>
      <c r="B265" s="63" t="s">
        <v>1275</v>
      </c>
      <c r="C265" s="63" t="s">
        <v>1279</v>
      </c>
      <c r="D265" s="62" t="s">
        <v>1282</v>
      </c>
      <c r="E265" s="50" t="s">
        <v>16</v>
      </c>
      <c r="F265" s="50">
        <v>1</v>
      </c>
      <c r="G265" s="50" t="s">
        <v>1283</v>
      </c>
      <c r="H265" s="94">
        <v>1</v>
      </c>
      <c r="I265" s="101">
        <v>314.02999999999997</v>
      </c>
      <c r="J265" s="101">
        <v>386.25689999999997</v>
      </c>
      <c r="K265" s="101">
        <v>314.02999999999997</v>
      </c>
      <c r="L265" s="101">
        <f t="shared" si="10"/>
        <v>75.218568109415784</v>
      </c>
    </row>
    <row r="266" spans="1:12" ht="92.25" customHeight="1">
      <c r="A266" s="112" t="s">
        <v>549</v>
      </c>
      <c r="B266" s="178" t="s">
        <v>529</v>
      </c>
      <c r="C266" s="212" t="s">
        <v>530</v>
      </c>
      <c r="D266" s="35" t="s">
        <v>531</v>
      </c>
      <c r="E266" s="11" t="s">
        <v>16</v>
      </c>
      <c r="F266" s="9">
        <v>100</v>
      </c>
      <c r="G266" s="9" t="s">
        <v>532</v>
      </c>
      <c r="H266" s="93">
        <v>6</v>
      </c>
      <c r="I266" s="104">
        <v>56.522499999999994</v>
      </c>
      <c r="J266" s="100">
        <f t="shared" si="8"/>
        <v>69.522674999999992</v>
      </c>
      <c r="K266" s="100">
        <f t="shared" si="9"/>
        <v>339.13499999999999</v>
      </c>
      <c r="L266" s="101">
        <f t="shared" si="10"/>
        <v>81.231885793671708</v>
      </c>
    </row>
    <row r="267" spans="1:12" ht="92.25" customHeight="1">
      <c r="A267" s="112" t="s">
        <v>552</v>
      </c>
      <c r="B267" s="178"/>
      <c r="C267" s="216"/>
      <c r="D267" s="35" t="s">
        <v>534</v>
      </c>
      <c r="E267" s="11" t="s">
        <v>16</v>
      </c>
      <c r="F267" s="9">
        <v>100</v>
      </c>
      <c r="G267" s="9" t="s">
        <v>535</v>
      </c>
      <c r="H267" s="93">
        <v>4</v>
      </c>
      <c r="I267" s="104">
        <v>109.28449999999999</v>
      </c>
      <c r="J267" s="100">
        <f t="shared" si="8"/>
        <v>134.41993499999998</v>
      </c>
      <c r="K267" s="100">
        <f t="shared" si="9"/>
        <v>437.13799999999998</v>
      </c>
      <c r="L267" s="101">
        <f t="shared" si="10"/>
        <v>104.70622050827563</v>
      </c>
    </row>
    <row r="268" spans="1:12" ht="33.75" customHeight="1">
      <c r="A268" s="112" t="s">
        <v>555</v>
      </c>
      <c r="B268" s="178" t="s">
        <v>529</v>
      </c>
      <c r="C268" s="212" t="s">
        <v>537</v>
      </c>
      <c r="D268" s="35" t="s">
        <v>538</v>
      </c>
      <c r="E268" s="11" t="s">
        <v>16</v>
      </c>
      <c r="F268" s="9">
        <v>100</v>
      </c>
      <c r="G268" s="9" t="s">
        <v>539</v>
      </c>
      <c r="H268" s="93">
        <v>73</v>
      </c>
      <c r="I268" s="104">
        <v>15.283499999999998</v>
      </c>
      <c r="J268" s="100">
        <f t="shared" si="8"/>
        <v>18.798704999999998</v>
      </c>
      <c r="K268" s="100">
        <f t="shared" si="9"/>
        <v>1115.6954999999998</v>
      </c>
      <c r="L268" s="101">
        <f t="shared" si="10"/>
        <v>267.23885602050342</v>
      </c>
    </row>
    <row r="269" spans="1:12" ht="33.75" customHeight="1">
      <c r="A269" s="112" t="s">
        <v>557</v>
      </c>
      <c r="B269" s="178"/>
      <c r="C269" s="215"/>
      <c r="D269" s="35" t="s">
        <v>541</v>
      </c>
      <c r="E269" s="11" t="s">
        <v>16</v>
      </c>
      <c r="F269" s="9">
        <v>100</v>
      </c>
      <c r="G269" s="9" t="s">
        <v>542</v>
      </c>
      <c r="H269" s="93">
        <v>17</v>
      </c>
      <c r="I269" s="104">
        <v>22.781499999999998</v>
      </c>
      <c r="J269" s="100">
        <f t="shared" si="8"/>
        <v>28.021244999999997</v>
      </c>
      <c r="K269" s="100">
        <f t="shared" si="9"/>
        <v>387.28549999999996</v>
      </c>
      <c r="L269" s="101">
        <f t="shared" si="10"/>
        <v>92.765215933315758</v>
      </c>
    </row>
    <row r="270" spans="1:12" ht="33.75" customHeight="1">
      <c r="A270" s="112" t="s">
        <v>559</v>
      </c>
      <c r="B270" s="178"/>
      <c r="C270" s="215"/>
      <c r="D270" s="35" t="s">
        <v>544</v>
      </c>
      <c r="E270" s="11" t="s">
        <v>16</v>
      </c>
      <c r="F270" s="9">
        <v>100</v>
      </c>
      <c r="G270" s="9" t="s">
        <v>545</v>
      </c>
      <c r="H270" s="93">
        <v>10</v>
      </c>
      <c r="I270" s="104">
        <v>32.579499999999996</v>
      </c>
      <c r="J270" s="100">
        <f t="shared" si="8"/>
        <v>40.072784999999996</v>
      </c>
      <c r="K270" s="100">
        <f t="shared" si="9"/>
        <v>325.79499999999996</v>
      </c>
      <c r="L270" s="101">
        <f t="shared" si="10"/>
        <v>78.036599679034211</v>
      </c>
    </row>
    <row r="271" spans="1:12" ht="33.75" customHeight="1">
      <c r="A271" s="112" t="s">
        <v>561</v>
      </c>
      <c r="B271" s="178"/>
      <c r="C271" s="216"/>
      <c r="D271" s="35" t="s">
        <v>547</v>
      </c>
      <c r="E271" s="11" t="s">
        <v>16</v>
      </c>
      <c r="F271" s="9">
        <v>100</v>
      </c>
      <c r="G271" s="9" t="s">
        <v>548</v>
      </c>
      <c r="H271" s="93">
        <v>11</v>
      </c>
      <c r="I271" s="104">
        <v>48.737000000000002</v>
      </c>
      <c r="J271" s="100">
        <f t="shared" si="8"/>
        <v>59.946510000000004</v>
      </c>
      <c r="K271" s="100">
        <f t="shared" si="9"/>
        <v>536.10699999999997</v>
      </c>
      <c r="L271" s="101">
        <f t="shared" si="10"/>
        <v>128.41193801049127</v>
      </c>
    </row>
    <row r="272" spans="1:12" ht="52.5" customHeight="1">
      <c r="A272" s="112" t="s">
        <v>566</v>
      </c>
      <c r="B272" s="35" t="s">
        <v>529</v>
      </c>
      <c r="C272" s="178" t="s">
        <v>550</v>
      </c>
      <c r="D272" s="178"/>
      <c r="E272" s="11" t="s">
        <v>16</v>
      </c>
      <c r="F272" s="9">
        <v>100</v>
      </c>
      <c r="G272" s="9" t="s">
        <v>551</v>
      </c>
      <c r="H272" s="93">
        <v>35</v>
      </c>
      <c r="I272" s="104">
        <v>59.109999999999992</v>
      </c>
      <c r="J272" s="100">
        <f t="shared" si="8"/>
        <v>72.705299999999994</v>
      </c>
      <c r="K272" s="100">
        <f t="shared" si="9"/>
        <v>2068.85</v>
      </c>
      <c r="L272" s="101">
        <f t="shared" si="10"/>
        <v>495.54480346834652</v>
      </c>
    </row>
    <row r="273" spans="1:12" ht="31.5" customHeight="1">
      <c r="A273" s="112" t="s">
        <v>569</v>
      </c>
      <c r="B273" s="178" t="s">
        <v>529</v>
      </c>
      <c r="C273" s="212" t="s">
        <v>553</v>
      </c>
      <c r="D273" s="35" t="s">
        <v>538</v>
      </c>
      <c r="E273" s="11" t="s">
        <v>16</v>
      </c>
      <c r="F273" s="9">
        <v>100</v>
      </c>
      <c r="G273" s="9" t="s">
        <v>554</v>
      </c>
      <c r="H273" s="93">
        <v>3</v>
      </c>
      <c r="I273" s="104">
        <v>60.271499999999989</v>
      </c>
      <c r="J273" s="100">
        <f t="shared" si="8"/>
        <v>74.133944999999983</v>
      </c>
      <c r="K273" s="100">
        <f t="shared" si="9"/>
        <v>180.81449999999995</v>
      </c>
      <c r="L273" s="101">
        <f t="shared" si="10"/>
        <v>43.309899638314675</v>
      </c>
    </row>
    <row r="274" spans="1:12" ht="29.25" customHeight="1">
      <c r="A274" s="112" t="s">
        <v>572</v>
      </c>
      <c r="B274" s="178"/>
      <c r="C274" s="215"/>
      <c r="D274" s="35" t="s">
        <v>541</v>
      </c>
      <c r="E274" s="11" t="s">
        <v>16</v>
      </c>
      <c r="F274" s="9">
        <v>100</v>
      </c>
      <c r="G274" s="9" t="s">
        <v>556</v>
      </c>
      <c r="H274" s="93">
        <v>2</v>
      </c>
      <c r="I274" s="104">
        <v>76.13</v>
      </c>
      <c r="J274" s="100">
        <f t="shared" si="8"/>
        <v>93.639899999999997</v>
      </c>
      <c r="K274" s="100">
        <f t="shared" si="9"/>
        <v>152.26</v>
      </c>
      <c r="L274" s="101">
        <f t="shared" si="10"/>
        <v>36.47033461879326</v>
      </c>
    </row>
    <row r="275" spans="1:12" ht="30" customHeight="1">
      <c r="A275" s="112" t="s">
        <v>575</v>
      </c>
      <c r="B275" s="178"/>
      <c r="C275" s="215"/>
      <c r="D275" s="35" t="s">
        <v>544</v>
      </c>
      <c r="E275" s="11" t="s">
        <v>16</v>
      </c>
      <c r="F275" s="9">
        <v>100</v>
      </c>
      <c r="G275" s="9" t="s">
        <v>558</v>
      </c>
      <c r="H275" s="93">
        <v>4</v>
      </c>
      <c r="I275" s="104">
        <v>111.3085</v>
      </c>
      <c r="J275" s="100">
        <f t="shared" si="8"/>
        <v>136.90945499999998</v>
      </c>
      <c r="K275" s="100">
        <f t="shared" si="9"/>
        <v>445.23399999999998</v>
      </c>
      <c r="L275" s="101">
        <f t="shared" si="10"/>
        <v>106.64542863302114</v>
      </c>
    </row>
    <row r="276" spans="1:12" ht="39" customHeight="1">
      <c r="A276" s="112" t="s">
        <v>578</v>
      </c>
      <c r="B276" s="178"/>
      <c r="C276" s="216"/>
      <c r="D276" s="35" t="s">
        <v>547</v>
      </c>
      <c r="E276" s="11" t="s">
        <v>16</v>
      </c>
      <c r="F276" s="9">
        <v>100</v>
      </c>
      <c r="G276" s="9" t="s">
        <v>560</v>
      </c>
      <c r="H276" s="93">
        <v>8</v>
      </c>
      <c r="I276" s="104">
        <v>243.37449999999998</v>
      </c>
      <c r="J276" s="100">
        <f t="shared" si="8"/>
        <v>299.35063499999995</v>
      </c>
      <c r="K276" s="100">
        <f t="shared" si="9"/>
        <v>1946.9959999999999</v>
      </c>
      <c r="L276" s="101">
        <f t="shared" si="10"/>
        <v>466.35751754533038</v>
      </c>
    </row>
    <row r="277" spans="1:12" ht="55.5" customHeight="1">
      <c r="A277" s="112" t="s">
        <v>581</v>
      </c>
      <c r="B277" s="35" t="s">
        <v>562</v>
      </c>
      <c r="C277" s="80" t="s">
        <v>563</v>
      </c>
      <c r="D277" s="35" t="s">
        <v>564</v>
      </c>
      <c r="E277" s="11" t="s">
        <v>16</v>
      </c>
      <c r="F277" s="9">
        <v>100</v>
      </c>
      <c r="G277" s="9" t="s">
        <v>565</v>
      </c>
      <c r="H277" s="93">
        <v>3</v>
      </c>
      <c r="I277" s="104">
        <v>23.931499999999996</v>
      </c>
      <c r="J277" s="100">
        <f t="shared" si="8"/>
        <v>29.435744999999994</v>
      </c>
      <c r="K277" s="100">
        <f t="shared" si="9"/>
        <v>71.794499999999985</v>
      </c>
      <c r="L277" s="101">
        <f t="shared" si="10"/>
        <v>17.196699322139448</v>
      </c>
    </row>
    <row r="278" spans="1:12" ht="54.75" customHeight="1">
      <c r="A278" s="112" t="s">
        <v>1583</v>
      </c>
      <c r="B278" s="35" t="s">
        <v>562</v>
      </c>
      <c r="C278" s="80" t="s">
        <v>563</v>
      </c>
      <c r="D278" s="35" t="s">
        <v>567</v>
      </c>
      <c r="E278" s="11" t="s">
        <v>16</v>
      </c>
      <c r="F278" s="9">
        <v>100</v>
      </c>
      <c r="G278" s="9" t="s">
        <v>568</v>
      </c>
      <c r="H278" s="93">
        <v>3</v>
      </c>
      <c r="I278" s="104">
        <v>45.562999999999995</v>
      </c>
      <c r="J278" s="100">
        <f t="shared" si="8"/>
        <v>56.042489999999994</v>
      </c>
      <c r="K278" s="100">
        <f t="shared" si="9"/>
        <v>136.68899999999999</v>
      </c>
      <c r="L278" s="101">
        <f t="shared" si="10"/>
        <v>32.740664447052623</v>
      </c>
    </row>
    <row r="279" spans="1:12" ht="54" customHeight="1">
      <c r="A279" s="112" t="s">
        <v>1584</v>
      </c>
      <c r="B279" s="35" t="s">
        <v>562</v>
      </c>
      <c r="C279" s="80" t="s">
        <v>563</v>
      </c>
      <c r="D279" s="35" t="s">
        <v>570</v>
      </c>
      <c r="E279" s="11" t="s">
        <v>16</v>
      </c>
      <c r="F279" s="9">
        <v>100</v>
      </c>
      <c r="G279" s="9" t="s">
        <v>571</v>
      </c>
      <c r="H279" s="93">
        <v>2</v>
      </c>
      <c r="I279" s="104">
        <v>11.246999999999998</v>
      </c>
      <c r="J279" s="100">
        <f t="shared" si="8"/>
        <v>13.833809999999998</v>
      </c>
      <c r="K279" s="100">
        <f t="shared" si="9"/>
        <v>22.493999999999996</v>
      </c>
      <c r="L279" s="101">
        <f t="shared" si="10"/>
        <v>5.3879134829576749</v>
      </c>
    </row>
    <row r="280" spans="1:12" ht="54" customHeight="1">
      <c r="A280" s="112" t="s">
        <v>1585</v>
      </c>
      <c r="B280" s="35" t="s">
        <v>562</v>
      </c>
      <c r="C280" s="80" t="s">
        <v>563</v>
      </c>
      <c r="D280" s="35" t="s">
        <v>573</v>
      </c>
      <c r="E280" s="11" t="s">
        <v>16</v>
      </c>
      <c r="F280" s="9">
        <v>100</v>
      </c>
      <c r="G280" s="9" t="s">
        <v>574</v>
      </c>
      <c r="H280" s="93">
        <v>2</v>
      </c>
      <c r="I280" s="104">
        <v>11.246999999999998</v>
      </c>
      <c r="J280" s="100">
        <f t="shared" si="8"/>
        <v>13.833809999999998</v>
      </c>
      <c r="K280" s="100">
        <f t="shared" si="9"/>
        <v>22.493999999999996</v>
      </c>
      <c r="L280" s="101">
        <f t="shared" si="10"/>
        <v>5.3879134829576749</v>
      </c>
    </row>
    <row r="281" spans="1:12" ht="57" customHeight="1">
      <c r="A281" s="112" t="s">
        <v>1586</v>
      </c>
      <c r="B281" s="35" t="s">
        <v>562</v>
      </c>
      <c r="C281" s="80" t="s">
        <v>563</v>
      </c>
      <c r="D281" s="35" t="s">
        <v>576</v>
      </c>
      <c r="E281" s="11" t="s">
        <v>16</v>
      </c>
      <c r="F281" s="9">
        <v>100</v>
      </c>
      <c r="G281" s="9" t="s">
        <v>577</v>
      </c>
      <c r="H281" s="93">
        <v>37</v>
      </c>
      <c r="I281" s="104">
        <v>73.818499999999986</v>
      </c>
      <c r="J281" s="100">
        <f t="shared" si="8"/>
        <v>90.796754999999976</v>
      </c>
      <c r="K281" s="100">
        <f t="shared" si="9"/>
        <v>2731.2844999999993</v>
      </c>
      <c r="L281" s="101">
        <f t="shared" si="10"/>
        <v>654.21555007305551</v>
      </c>
    </row>
    <row r="282" spans="1:12" ht="57" customHeight="1">
      <c r="A282" s="112" t="s">
        <v>1587</v>
      </c>
      <c r="B282" s="35" t="s">
        <v>562</v>
      </c>
      <c r="C282" s="80" t="s">
        <v>563</v>
      </c>
      <c r="D282" s="35" t="s">
        <v>579</v>
      </c>
      <c r="E282" s="11" t="s">
        <v>16</v>
      </c>
      <c r="F282" s="9">
        <v>100</v>
      </c>
      <c r="G282" s="9" t="s">
        <v>580</v>
      </c>
      <c r="H282" s="93">
        <v>10</v>
      </c>
      <c r="I282" s="104">
        <v>11.246999999999998</v>
      </c>
      <c r="J282" s="100">
        <f t="shared" si="8"/>
        <v>13.833809999999998</v>
      </c>
      <c r="K282" s="100">
        <f t="shared" si="9"/>
        <v>112.46999999999998</v>
      </c>
      <c r="L282" s="101">
        <f t="shared" si="10"/>
        <v>26.939567414788375</v>
      </c>
    </row>
    <row r="283" spans="1:12" ht="54.75" customHeight="1">
      <c r="A283" s="112" t="s">
        <v>1588</v>
      </c>
      <c r="B283" s="35" t="s">
        <v>562</v>
      </c>
      <c r="C283" s="80" t="s">
        <v>563</v>
      </c>
      <c r="D283" s="35" t="s">
        <v>582</v>
      </c>
      <c r="E283" s="11" t="s">
        <v>16</v>
      </c>
      <c r="F283" s="9">
        <v>100</v>
      </c>
      <c r="G283" s="9" t="s">
        <v>583</v>
      </c>
      <c r="H283" s="93">
        <v>33</v>
      </c>
      <c r="I283" s="104">
        <v>24.218999999999998</v>
      </c>
      <c r="J283" s="100">
        <f t="shared" si="8"/>
        <v>29.789369999999998</v>
      </c>
      <c r="K283" s="100">
        <f t="shared" si="9"/>
        <v>799.22699999999998</v>
      </c>
      <c r="L283" s="101">
        <f t="shared" si="10"/>
        <v>191.43620206472011</v>
      </c>
    </row>
    <row r="284" spans="1:12" ht="56.25" customHeight="1">
      <c r="A284" s="112" t="s">
        <v>1589</v>
      </c>
      <c r="B284" s="35" t="s">
        <v>562</v>
      </c>
      <c r="C284" s="35" t="s">
        <v>563</v>
      </c>
      <c r="D284" s="63" t="s">
        <v>1110</v>
      </c>
      <c r="E284" s="50" t="s">
        <v>16</v>
      </c>
      <c r="F284" s="50">
        <v>100</v>
      </c>
      <c r="G284" s="50" t="s">
        <v>1111</v>
      </c>
      <c r="H284" s="94">
        <v>9</v>
      </c>
      <c r="I284" s="101">
        <v>19.32</v>
      </c>
      <c r="J284" s="101">
        <v>23.7636</v>
      </c>
      <c r="K284" s="101">
        <v>173.88</v>
      </c>
      <c r="L284" s="101">
        <f t="shared" si="10"/>
        <v>41.648901770102277</v>
      </c>
    </row>
    <row r="285" spans="1:12" ht="57" customHeight="1">
      <c r="A285" s="112" t="s">
        <v>1590</v>
      </c>
      <c r="B285" s="63" t="s">
        <v>562</v>
      </c>
      <c r="C285" s="63" t="s">
        <v>563</v>
      </c>
      <c r="D285" s="62" t="s">
        <v>1150</v>
      </c>
      <c r="E285" s="50" t="s">
        <v>16</v>
      </c>
      <c r="F285" s="50">
        <v>100</v>
      </c>
      <c r="G285" s="50" t="s">
        <v>1151</v>
      </c>
      <c r="H285" s="94">
        <v>6</v>
      </c>
      <c r="I285" s="101">
        <v>19.32</v>
      </c>
      <c r="J285" s="101">
        <v>23.7636</v>
      </c>
      <c r="K285" s="101">
        <v>115.92</v>
      </c>
      <c r="L285" s="101">
        <f t="shared" si="10"/>
        <v>27.765934513401518</v>
      </c>
    </row>
    <row r="286" spans="1:12" ht="21.75" customHeight="1">
      <c r="A286" s="14">
        <v>7</v>
      </c>
      <c r="B286" s="185" t="s">
        <v>584</v>
      </c>
      <c r="C286" s="185"/>
      <c r="D286" s="185"/>
      <c r="E286" s="15"/>
      <c r="F286" s="8"/>
      <c r="G286" s="22"/>
      <c r="H286" s="96"/>
      <c r="I286" s="103"/>
      <c r="J286" s="103"/>
      <c r="K286" s="103"/>
      <c r="L286" s="114"/>
    </row>
    <row r="287" spans="1:12" ht="51.75" customHeight="1">
      <c r="A287" s="9" t="s">
        <v>585</v>
      </c>
      <c r="B287" s="35" t="s">
        <v>586</v>
      </c>
      <c r="C287" s="178" t="s">
        <v>587</v>
      </c>
      <c r="D287" s="178"/>
      <c r="E287" s="11" t="s">
        <v>16</v>
      </c>
      <c r="F287" s="9">
        <v>400</v>
      </c>
      <c r="G287" s="9" t="s">
        <v>588</v>
      </c>
      <c r="H287" s="93">
        <v>2</v>
      </c>
      <c r="I287" s="104">
        <v>72.955999999999989</v>
      </c>
      <c r="J287" s="100">
        <f t="shared" si="8"/>
        <v>89.73587999999998</v>
      </c>
      <c r="K287" s="100">
        <f t="shared" si="9"/>
        <v>145.91199999999998</v>
      </c>
      <c r="L287" s="101">
        <f t="shared" si="10"/>
        <v>34.949819157345082</v>
      </c>
    </row>
    <row r="288" spans="1:12" ht="63.75">
      <c r="A288" s="9" t="s">
        <v>589</v>
      </c>
      <c r="B288" s="35" t="s">
        <v>586</v>
      </c>
      <c r="C288" s="80" t="s">
        <v>590</v>
      </c>
      <c r="D288" s="35" t="s">
        <v>591</v>
      </c>
      <c r="E288" s="11" t="s">
        <v>16</v>
      </c>
      <c r="F288" s="9">
        <v>1000</v>
      </c>
      <c r="G288" s="9" t="s">
        <v>592</v>
      </c>
      <c r="H288" s="93">
        <v>2</v>
      </c>
      <c r="I288" s="104">
        <v>138.70149999999998</v>
      </c>
      <c r="J288" s="100">
        <f t="shared" si="8"/>
        <v>170.60284499999997</v>
      </c>
      <c r="K288" s="100">
        <f t="shared" si="9"/>
        <v>277.40299999999996</v>
      </c>
      <c r="L288" s="101">
        <f t="shared" si="10"/>
        <v>66.44542384248723</v>
      </c>
    </row>
    <row r="289" spans="1:12" ht="63.75">
      <c r="A289" s="9" t="s">
        <v>593</v>
      </c>
      <c r="B289" s="35" t="s">
        <v>586</v>
      </c>
      <c r="C289" s="80" t="s">
        <v>590</v>
      </c>
      <c r="D289" s="35" t="s">
        <v>594</v>
      </c>
      <c r="E289" s="11" t="s">
        <v>16</v>
      </c>
      <c r="F289" s="9">
        <v>1000</v>
      </c>
      <c r="G289" s="9" t="s">
        <v>595</v>
      </c>
      <c r="H289" s="93">
        <v>9</v>
      </c>
      <c r="I289" s="104">
        <v>153.41</v>
      </c>
      <c r="J289" s="100">
        <f t="shared" si="8"/>
        <v>188.6943</v>
      </c>
      <c r="K289" s="100">
        <f t="shared" si="9"/>
        <v>1380.69</v>
      </c>
      <c r="L289" s="101">
        <f t="shared" si="10"/>
        <v>330.71211286497879</v>
      </c>
    </row>
    <row r="290" spans="1:12" ht="30.75" customHeight="1">
      <c r="A290" s="9" t="s">
        <v>596</v>
      </c>
      <c r="B290" s="178" t="s">
        <v>586</v>
      </c>
      <c r="C290" s="212" t="s">
        <v>597</v>
      </c>
      <c r="D290" s="35" t="s">
        <v>598</v>
      </c>
      <c r="E290" s="11" t="s">
        <v>16</v>
      </c>
      <c r="F290" s="9">
        <v>250</v>
      </c>
      <c r="G290" s="9" t="s">
        <v>599</v>
      </c>
      <c r="H290" s="93">
        <v>2</v>
      </c>
      <c r="I290" s="104">
        <v>52.773499999999999</v>
      </c>
      <c r="J290" s="100">
        <f t="shared" si="8"/>
        <v>64.911405000000002</v>
      </c>
      <c r="K290" s="100">
        <f t="shared" si="9"/>
        <v>105.547</v>
      </c>
      <c r="L290" s="101">
        <f t="shared" si="10"/>
        <v>25.281324103571343</v>
      </c>
    </row>
    <row r="291" spans="1:12" ht="30.75" customHeight="1">
      <c r="A291" s="9" t="s">
        <v>600</v>
      </c>
      <c r="B291" s="178"/>
      <c r="C291" s="216"/>
      <c r="D291" s="35" t="s">
        <v>601</v>
      </c>
      <c r="E291" s="11" t="s">
        <v>16</v>
      </c>
      <c r="F291" s="9">
        <v>500</v>
      </c>
      <c r="G291" s="9" t="s">
        <v>602</v>
      </c>
      <c r="H291" s="93">
        <v>11</v>
      </c>
      <c r="I291" s="104">
        <v>43.826499999999996</v>
      </c>
      <c r="J291" s="100">
        <f t="shared" si="8"/>
        <v>53.906594999999996</v>
      </c>
      <c r="K291" s="100">
        <f t="shared" si="9"/>
        <v>482.09149999999994</v>
      </c>
      <c r="L291" s="101">
        <f t="shared" si="10"/>
        <v>115.47378380320485</v>
      </c>
    </row>
    <row r="292" spans="1:12" ht="62.25" customHeight="1">
      <c r="A292" s="9" t="s">
        <v>603</v>
      </c>
      <c r="B292" s="63" t="s">
        <v>1361</v>
      </c>
      <c r="C292" s="63" t="s">
        <v>1362</v>
      </c>
      <c r="D292" s="63" t="s">
        <v>601</v>
      </c>
      <c r="E292" s="50" t="s">
        <v>16</v>
      </c>
      <c r="F292" s="50">
        <v>500</v>
      </c>
      <c r="G292" s="50" t="s">
        <v>1363</v>
      </c>
      <c r="H292" s="94">
        <v>1</v>
      </c>
      <c r="I292" s="101">
        <v>196.95</v>
      </c>
      <c r="J292" s="101">
        <f t="shared" si="8"/>
        <v>242.24849999999998</v>
      </c>
      <c r="K292" s="101">
        <f t="shared" si="9"/>
        <v>196.95</v>
      </c>
      <c r="L292" s="101">
        <f t="shared" si="10"/>
        <v>47.17478262952406</v>
      </c>
    </row>
    <row r="293" spans="1:12" ht="89.25">
      <c r="A293" s="9" t="s">
        <v>608</v>
      </c>
      <c r="B293" s="35" t="s">
        <v>604</v>
      </c>
      <c r="C293" s="80" t="s">
        <v>605</v>
      </c>
      <c r="D293" s="35" t="s">
        <v>606</v>
      </c>
      <c r="E293" s="11" t="s">
        <v>16</v>
      </c>
      <c r="F293" s="9">
        <v>100</v>
      </c>
      <c r="G293" s="9" t="s">
        <v>607</v>
      </c>
      <c r="H293" s="93">
        <v>2</v>
      </c>
      <c r="I293" s="104">
        <v>26.5305</v>
      </c>
      <c r="J293" s="100">
        <f t="shared" si="8"/>
        <v>32.632514999999998</v>
      </c>
      <c r="K293" s="100">
        <f t="shared" si="9"/>
        <v>53.061</v>
      </c>
      <c r="L293" s="101">
        <f t="shared" si="10"/>
        <v>12.709525976670101</v>
      </c>
    </row>
    <row r="294" spans="1:12" ht="76.5">
      <c r="A294" s="9" t="s">
        <v>613</v>
      </c>
      <c r="B294" s="63" t="s">
        <v>1342</v>
      </c>
      <c r="C294" s="63" t="s">
        <v>1343</v>
      </c>
      <c r="D294" s="63" t="s">
        <v>1344</v>
      </c>
      <c r="E294" s="50" t="s">
        <v>16</v>
      </c>
      <c r="F294" s="50">
        <v>1000</v>
      </c>
      <c r="G294" s="50" t="s">
        <v>1345</v>
      </c>
      <c r="H294" s="94">
        <v>1</v>
      </c>
      <c r="I294" s="101">
        <v>33.450000000000003</v>
      </c>
      <c r="J294" s="101">
        <f t="shared" si="8"/>
        <v>41.143500000000003</v>
      </c>
      <c r="K294" s="101">
        <f t="shared" si="9"/>
        <v>33.450000000000003</v>
      </c>
      <c r="L294" s="101">
        <f t="shared" si="10"/>
        <v>8.0121679561187094</v>
      </c>
    </row>
    <row r="295" spans="1:12" ht="38.25">
      <c r="A295" s="9" t="s">
        <v>616</v>
      </c>
      <c r="B295" s="63" t="s">
        <v>996</v>
      </c>
      <c r="C295" s="63" t="s">
        <v>997</v>
      </c>
      <c r="D295" s="63"/>
      <c r="E295" s="50" t="s">
        <v>16</v>
      </c>
      <c r="F295" s="50">
        <v>100</v>
      </c>
      <c r="G295" s="50" t="s">
        <v>998</v>
      </c>
      <c r="H295" s="94">
        <v>41</v>
      </c>
      <c r="I295" s="101">
        <v>16.149999999999999</v>
      </c>
      <c r="J295" s="101">
        <f t="shared" si="8"/>
        <v>19.8645</v>
      </c>
      <c r="K295" s="101">
        <f t="shared" si="9"/>
        <v>662.15</v>
      </c>
      <c r="L295" s="101">
        <f t="shared" si="10"/>
        <v>158.60260125991041</v>
      </c>
    </row>
    <row r="296" spans="1:12" ht="36.75" customHeight="1">
      <c r="A296" s="9" t="s">
        <v>620</v>
      </c>
      <c r="B296" s="178" t="s">
        <v>609</v>
      </c>
      <c r="C296" s="212" t="s">
        <v>610</v>
      </c>
      <c r="D296" s="35" t="s">
        <v>611</v>
      </c>
      <c r="E296" s="11" t="s">
        <v>16</v>
      </c>
      <c r="F296" s="9">
        <v>1</v>
      </c>
      <c r="G296" s="9" t="s">
        <v>612</v>
      </c>
      <c r="H296" s="93">
        <v>7</v>
      </c>
      <c r="I296" s="104">
        <v>59.983999999999995</v>
      </c>
      <c r="J296" s="100">
        <f t="shared" si="8"/>
        <v>73.780319999999989</v>
      </c>
      <c r="K296" s="100">
        <f t="shared" si="9"/>
        <v>419.88799999999998</v>
      </c>
      <c r="L296" s="101">
        <f t="shared" si="10"/>
        <v>100.57438501520994</v>
      </c>
    </row>
    <row r="297" spans="1:12" ht="36.75" customHeight="1">
      <c r="A297" s="9" t="s">
        <v>624</v>
      </c>
      <c r="B297" s="178"/>
      <c r="C297" s="216"/>
      <c r="D297" s="35" t="s">
        <v>614</v>
      </c>
      <c r="E297" s="11" t="s">
        <v>16</v>
      </c>
      <c r="F297" s="9">
        <v>1</v>
      </c>
      <c r="G297" s="9" t="s">
        <v>615</v>
      </c>
      <c r="H297" s="93">
        <v>2</v>
      </c>
      <c r="I297" s="104">
        <v>60.55899999999999</v>
      </c>
      <c r="J297" s="100">
        <f t="shared" si="8"/>
        <v>74.487569999999991</v>
      </c>
      <c r="K297" s="100">
        <f t="shared" si="9"/>
        <v>121.11799999999998</v>
      </c>
      <c r="L297" s="101">
        <f t="shared" si="10"/>
        <v>29.01099427531198</v>
      </c>
    </row>
    <row r="298" spans="1:12" ht="114" customHeight="1">
      <c r="A298" s="9" t="s">
        <v>1591</v>
      </c>
      <c r="B298" s="63" t="s">
        <v>1042</v>
      </c>
      <c r="C298" s="63" t="s">
        <v>1043</v>
      </c>
      <c r="D298" s="63" t="s">
        <v>1044</v>
      </c>
      <c r="E298" s="50" t="s">
        <v>16</v>
      </c>
      <c r="F298" s="50">
        <v>1</v>
      </c>
      <c r="G298" s="50" t="s">
        <v>1045</v>
      </c>
      <c r="H298" s="94">
        <v>3</v>
      </c>
      <c r="I298" s="101">
        <v>644.4944999999999</v>
      </c>
      <c r="J298" s="101">
        <v>792.72823499999981</v>
      </c>
      <c r="K298" s="101">
        <v>1933.4834999999998</v>
      </c>
      <c r="L298" s="101">
        <f t="shared" si="10"/>
        <v>463.12091307576225</v>
      </c>
    </row>
    <row r="299" spans="1:12" ht="242.25">
      <c r="A299" s="9" t="s">
        <v>1592</v>
      </c>
      <c r="B299" s="35" t="s">
        <v>1042</v>
      </c>
      <c r="C299" s="35" t="s">
        <v>1083</v>
      </c>
      <c r="D299" s="63" t="s">
        <v>1084</v>
      </c>
      <c r="E299" s="50" t="s">
        <v>16</v>
      </c>
      <c r="F299" s="50">
        <v>1</v>
      </c>
      <c r="G299" s="50" t="s">
        <v>1085</v>
      </c>
      <c r="H299" s="94">
        <v>1</v>
      </c>
      <c r="I299" s="101">
        <v>805.05</v>
      </c>
      <c r="J299" s="101">
        <v>990.21149999999989</v>
      </c>
      <c r="K299" s="101">
        <v>805.05</v>
      </c>
      <c r="L299" s="101">
        <f t="shared" si="10"/>
        <v>192.83096601116193</v>
      </c>
    </row>
    <row r="300" spans="1:12" ht="36.75" customHeight="1">
      <c r="A300" s="9" t="s">
        <v>1593</v>
      </c>
      <c r="B300" s="35" t="s">
        <v>1127</v>
      </c>
      <c r="C300" s="208" t="s">
        <v>1128</v>
      </c>
      <c r="D300" s="209"/>
      <c r="E300" s="50" t="s">
        <v>16</v>
      </c>
      <c r="F300" s="50">
        <v>1</v>
      </c>
      <c r="G300" s="50" t="s">
        <v>1129</v>
      </c>
      <c r="H300" s="94">
        <v>2</v>
      </c>
      <c r="I300" s="101">
        <v>16.149999999999999</v>
      </c>
      <c r="J300" s="101">
        <f t="shared" si="8"/>
        <v>19.8645</v>
      </c>
      <c r="K300" s="101">
        <f t="shared" si="9"/>
        <v>32.299999999999997</v>
      </c>
      <c r="L300" s="101">
        <f t="shared" si="10"/>
        <v>7.7367122565809954</v>
      </c>
    </row>
    <row r="301" spans="1:12" ht="29.25" customHeight="1">
      <c r="A301" s="9" t="s">
        <v>1594</v>
      </c>
      <c r="B301" s="35" t="s">
        <v>617</v>
      </c>
      <c r="C301" s="178" t="s">
        <v>618</v>
      </c>
      <c r="D301" s="178"/>
      <c r="E301" s="11" t="s">
        <v>16</v>
      </c>
      <c r="F301" s="9">
        <v>100</v>
      </c>
      <c r="G301" s="9" t="s">
        <v>619</v>
      </c>
      <c r="H301" s="93">
        <v>5</v>
      </c>
      <c r="I301" s="104">
        <v>84.490499999999997</v>
      </c>
      <c r="J301" s="100">
        <f t="shared" si="8"/>
        <v>103.92331499999999</v>
      </c>
      <c r="K301" s="100">
        <f t="shared" si="9"/>
        <v>422.45249999999999</v>
      </c>
      <c r="L301" s="101">
        <f t="shared" si="10"/>
        <v>101.18865122517904</v>
      </c>
    </row>
    <row r="302" spans="1:12" ht="20.25" customHeight="1">
      <c r="A302" s="9" t="s">
        <v>1595</v>
      </c>
      <c r="B302" s="35" t="s">
        <v>617</v>
      </c>
      <c r="C302" s="80" t="s">
        <v>621</v>
      </c>
      <c r="D302" s="35" t="s">
        <v>622</v>
      </c>
      <c r="E302" s="11" t="s">
        <v>16</v>
      </c>
      <c r="F302" s="9">
        <v>5</v>
      </c>
      <c r="G302" s="9" t="s">
        <v>623</v>
      </c>
      <c r="H302" s="93">
        <v>12</v>
      </c>
      <c r="I302" s="104">
        <v>25.093</v>
      </c>
      <c r="J302" s="100">
        <f t="shared" si="8"/>
        <v>30.86439</v>
      </c>
      <c r="K302" s="100">
        <f t="shared" si="9"/>
        <v>301.11599999999999</v>
      </c>
      <c r="L302" s="101">
        <f t="shared" si="10"/>
        <v>72.125320366954895</v>
      </c>
    </row>
    <row r="303" spans="1:12" ht="20.25" customHeight="1">
      <c r="A303" s="9" t="s">
        <v>1596</v>
      </c>
      <c r="B303" s="62" t="s">
        <v>617</v>
      </c>
      <c r="C303" s="62" t="s">
        <v>621</v>
      </c>
      <c r="D303" s="62" t="s">
        <v>1346</v>
      </c>
      <c r="E303" s="50" t="s">
        <v>16</v>
      </c>
      <c r="F303" s="50">
        <v>10</v>
      </c>
      <c r="G303" s="50" t="s">
        <v>1347</v>
      </c>
      <c r="H303" s="94">
        <v>1</v>
      </c>
      <c r="I303" s="101">
        <v>27.39</v>
      </c>
      <c r="J303" s="101">
        <f t="shared" si="8"/>
        <v>33.689700000000002</v>
      </c>
      <c r="K303" s="101">
        <f t="shared" si="9"/>
        <v>27.39</v>
      </c>
      <c r="L303" s="101">
        <f t="shared" si="10"/>
        <v>6.5606361829025843</v>
      </c>
    </row>
    <row r="304" spans="1:12" ht="20.25" customHeight="1">
      <c r="A304" s="9" t="s">
        <v>1597</v>
      </c>
      <c r="B304" s="62" t="s">
        <v>617</v>
      </c>
      <c r="C304" s="62" t="s">
        <v>621</v>
      </c>
      <c r="D304" s="62" t="s">
        <v>622</v>
      </c>
      <c r="E304" s="50" t="s">
        <v>16</v>
      </c>
      <c r="F304" s="50">
        <v>5</v>
      </c>
      <c r="G304" s="50" t="s">
        <v>623</v>
      </c>
      <c r="H304" s="94">
        <v>2</v>
      </c>
      <c r="I304" s="101">
        <v>25.09</v>
      </c>
      <c r="J304" s="101">
        <f t="shared" si="8"/>
        <v>30.860699999999998</v>
      </c>
      <c r="K304" s="101">
        <f t="shared" si="9"/>
        <v>50.18</v>
      </c>
      <c r="L304" s="101">
        <f t="shared" si="10"/>
        <v>12.019449567654314</v>
      </c>
    </row>
    <row r="305" spans="1:12" ht="27" customHeight="1">
      <c r="A305" s="9" t="s">
        <v>1598</v>
      </c>
      <c r="B305" s="35" t="s">
        <v>625</v>
      </c>
      <c r="C305" s="178" t="s">
        <v>626</v>
      </c>
      <c r="D305" s="187"/>
      <c r="E305" s="11" t="s">
        <v>16</v>
      </c>
      <c r="F305" s="9">
        <v>1000</v>
      </c>
      <c r="G305" s="9" t="s">
        <v>627</v>
      </c>
      <c r="H305" s="93">
        <v>17</v>
      </c>
      <c r="I305" s="104">
        <v>29.416999999999994</v>
      </c>
      <c r="J305" s="100">
        <f t="shared" si="8"/>
        <v>36.182909999999993</v>
      </c>
      <c r="K305" s="100">
        <f t="shared" si="9"/>
        <v>500.08899999999988</v>
      </c>
      <c r="L305" s="101">
        <f t="shared" si="10"/>
        <v>119.78466550097005</v>
      </c>
    </row>
    <row r="306" spans="1:12" ht="27" customHeight="1">
      <c r="A306" s="9" t="s">
        <v>1599</v>
      </c>
      <c r="B306" s="62" t="s">
        <v>999</v>
      </c>
      <c r="C306" s="62" t="s">
        <v>1000</v>
      </c>
      <c r="D306" s="62" t="s">
        <v>1001</v>
      </c>
      <c r="E306" s="50" t="s">
        <v>16</v>
      </c>
      <c r="F306" s="50">
        <v>1000</v>
      </c>
      <c r="G306" s="50" t="s">
        <v>1002</v>
      </c>
      <c r="H306" s="94">
        <v>1</v>
      </c>
      <c r="I306" s="101">
        <v>73.73</v>
      </c>
      <c r="J306" s="101">
        <f t="shared" si="8"/>
        <v>90.687899999999999</v>
      </c>
      <c r="K306" s="101">
        <f t="shared" si="9"/>
        <v>73.73</v>
      </c>
      <c r="L306" s="101">
        <f t="shared" si="10"/>
        <v>17.660303240796189</v>
      </c>
    </row>
    <row r="307" spans="1:12" ht="42" customHeight="1">
      <c r="A307" s="9" t="s">
        <v>1600</v>
      </c>
      <c r="B307" s="63" t="s">
        <v>1453</v>
      </c>
      <c r="C307" s="63" t="s">
        <v>1000</v>
      </c>
      <c r="D307" s="63" t="s">
        <v>1047</v>
      </c>
      <c r="E307" s="50" t="s">
        <v>16</v>
      </c>
      <c r="F307" s="50">
        <v>100</v>
      </c>
      <c r="G307" s="50" t="s">
        <v>1048</v>
      </c>
      <c r="H307" s="94">
        <v>2</v>
      </c>
      <c r="I307" s="101">
        <v>82.94</v>
      </c>
      <c r="J307" s="101">
        <f t="shared" si="8"/>
        <v>102.0162</v>
      </c>
      <c r="K307" s="101">
        <f t="shared" si="9"/>
        <v>165.88</v>
      </c>
      <c r="L307" s="101">
        <f t="shared" si="10"/>
        <v>39.732688208100789</v>
      </c>
    </row>
    <row r="308" spans="1:12" ht="51">
      <c r="A308" s="9" t="s">
        <v>1601</v>
      </c>
      <c r="B308" s="35" t="s">
        <v>1453</v>
      </c>
      <c r="C308" s="35" t="s">
        <v>1087</v>
      </c>
      <c r="D308" s="63" t="s">
        <v>1088</v>
      </c>
      <c r="E308" s="50" t="s">
        <v>16</v>
      </c>
      <c r="F308" s="50">
        <v>1000</v>
      </c>
      <c r="G308" s="50" t="s">
        <v>1089</v>
      </c>
      <c r="H308" s="94">
        <v>2</v>
      </c>
      <c r="I308" s="101">
        <v>55.83</v>
      </c>
      <c r="J308" s="101">
        <f t="shared" si="8"/>
        <v>68.670900000000003</v>
      </c>
      <c r="K308" s="101">
        <f t="shared" si="9"/>
        <v>111.66</v>
      </c>
      <c r="L308" s="101">
        <f t="shared" si="10"/>
        <v>26.745550791635726</v>
      </c>
    </row>
    <row r="309" spans="1:12" ht="50.25" customHeight="1">
      <c r="A309" s="9" t="s">
        <v>1602</v>
      </c>
      <c r="B309" s="63" t="s">
        <v>1034</v>
      </c>
      <c r="C309" s="63" t="s">
        <v>1035</v>
      </c>
      <c r="D309" s="62" t="s">
        <v>1036</v>
      </c>
      <c r="E309" s="50" t="s">
        <v>16</v>
      </c>
      <c r="F309" s="50">
        <v>1</v>
      </c>
      <c r="G309" s="50" t="s">
        <v>1037</v>
      </c>
      <c r="H309" s="94">
        <v>1</v>
      </c>
      <c r="I309" s="101">
        <v>237.08</v>
      </c>
      <c r="J309" s="101">
        <f t="shared" si="8"/>
        <v>291.60840000000002</v>
      </c>
      <c r="K309" s="101">
        <f t="shared" si="9"/>
        <v>237.08</v>
      </c>
      <c r="L309" s="101">
        <f t="shared" si="10"/>
        <v>56.786988909914015</v>
      </c>
    </row>
    <row r="310" spans="1:12" ht="22.5" customHeight="1">
      <c r="A310" s="14">
        <v>8</v>
      </c>
      <c r="B310" s="185" t="s">
        <v>628</v>
      </c>
      <c r="C310" s="185"/>
      <c r="D310" s="185"/>
      <c r="E310" s="15"/>
      <c r="F310" s="8"/>
      <c r="G310" s="22"/>
      <c r="H310" s="96"/>
      <c r="I310" s="103"/>
      <c r="J310" s="103"/>
      <c r="K310" s="103"/>
      <c r="L310" s="114"/>
    </row>
    <row r="311" spans="1:12" ht="51">
      <c r="A311" s="9" t="s">
        <v>629</v>
      </c>
      <c r="B311" s="35" t="s">
        <v>630</v>
      </c>
      <c r="C311" s="80" t="s">
        <v>631</v>
      </c>
      <c r="D311" s="35" t="s">
        <v>632</v>
      </c>
      <c r="E311" s="9" t="s">
        <v>633</v>
      </c>
      <c r="F311" s="9">
        <v>10</v>
      </c>
      <c r="G311" s="9" t="s">
        <v>634</v>
      </c>
      <c r="H311" s="93">
        <v>4</v>
      </c>
      <c r="I311" s="104">
        <v>89.964500000000001</v>
      </c>
      <c r="J311" s="100">
        <f t="shared" si="8"/>
        <v>110.656335</v>
      </c>
      <c r="K311" s="100">
        <f t="shared" si="9"/>
        <v>359.858</v>
      </c>
      <c r="L311" s="101">
        <f t="shared" si="10"/>
        <v>86.195597499341304</v>
      </c>
    </row>
    <row r="312" spans="1:12" ht="76.5">
      <c r="A312" s="9" t="s">
        <v>635</v>
      </c>
      <c r="B312" s="35" t="s">
        <v>950</v>
      </c>
      <c r="C312" s="116" t="s">
        <v>1603</v>
      </c>
      <c r="D312" s="116" t="s">
        <v>951</v>
      </c>
      <c r="E312" s="9" t="s">
        <v>639</v>
      </c>
      <c r="F312" s="9" t="s">
        <v>952</v>
      </c>
      <c r="G312" s="9" t="s">
        <v>953</v>
      </c>
      <c r="H312" s="93">
        <v>3</v>
      </c>
      <c r="I312" s="104">
        <v>256.93</v>
      </c>
      <c r="J312" s="100">
        <v>316.02390000000003</v>
      </c>
      <c r="K312" s="100">
        <v>770.79</v>
      </c>
      <c r="L312" s="101">
        <f t="shared" si="10"/>
        <v>184.62478143189057</v>
      </c>
    </row>
    <row r="313" spans="1:12" ht="76.5">
      <c r="A313" s="9" t="s">
        <v>641</v>
      </c>
      <c r="B313" s="35" t="s">
        <v>636</v>
      </c>
      <c r="C313" s="80" t="s">
        <v>637</v>
      </c>
      <c r="D313" s="35" t="s">
        <v>638</v>
      </c>
      <c r="E313" s="11" t="s">
        <v>639</v>
      </c>
      <c r="F313" s="9">
        <v>15</v>
      </c>
      <c r="G313" s="9" t="s">
        <v>640</v>
      </c>
      <c r="H313" s="93">
        <v>6</v>
      </c>
      <c r="I313" s="104">
        <v>305.67</v>
      </c>
      <c r="J313" s="100">
        <f t="shared" si="8"/>
        <v>375.97410000000002</v>
      </c>
      <c r="K313" s="100">
        <f t="shared" si="9"/>
        <v>1834.02</v>
      </c>
      <c r="L313" s="101">
        <f t="shared" si="10"/>
        <v>439.29674962274544</v>
      </c>
    </row>
    <row r="314" spans="1:12" ht="51">
      <c r="A314" s="9" t="s">
        <v>646</v>
      </c>
      <c r="B314" s="35" t="s">
        <v>642</v>
      </c>
      <c r="C314" s="80" t="s">
        <v>643</v>
      </c>
      <c r="D314" s="35" t="s">
        <v>644</v>
      </c>
      <c r="E314" s="11" t="s">
        <v>639</v>
      </c>
      <c r="F314" s="9">
        <v>15</v>
      </c>
      <c r="G314" s="9" t="s">
        <v>645</v>
      </c>
      <c r="H314" s="93">
        <v>2</v>
      </c>
      <c r="I314" s="104">
        <v>94.000999999999991</v>
      </c>
      <c r="J314" s="100">
        <f t="shared" si="8"/>
        <v>115.62122999999998</v>
      </c>
      <c r="K314" s="100">
        <f t="shared" si="9"/>
        <v>188.00199999999998</v>
      </c>
      <c r="L314" s="101">
        <f t="shared" si="10"/>
        <v>45.031497760425395</v>
      </c>
    </row>
    <row r="315" spans="1:12" ht="51">
      <c r="A315" s="9" t="s">
        <v>650</v>
      </c>
      <c r="B315" s="35" t="s">
        <v>647</v>
      </c>
      <c r="C315" s="80" t="s">
        <v>643</v>
      </c>
      <c r="D315" s="35" t="s">
        <v>648</v>
      </c>
      <c r="E315" s="11" t="s">
        <v>639</v>
      </c>
      <c r="F315" s="9">
        <v>15</v>
      </c>
      <c r="G315" s="9" t="s">
        <v>649</v>
      </c>
      <c r="H315" s="93">
        <v>2</v>
      </c>
      <c r="I315" s="104">
        <v>307.96999999999997</v>
      </c>
      <c r="J315" s="100">
        <f t="shared" si="8"/>
        <v>378.80309999999997</v>
      </c>
      <c r="K315" s="100">
        <f t="shared" si="9"/>
        <v>615.93999999999994</v>
      </c>
      <c r="L315" s="101">
        <f t="shared" si="10"/>
        <v>147.53407267239933</v>
      </c>
    </row>
    <row r="316" spans="1:12" ht="51">
      <c r="A316" s="9" t="s">
        <v>655</v>
      </c>
      <c r="B316" s="35" t="s">
        <v>651</v>
      </c>
      <c r="C316" s="107" t="s">
        <v>652</v>
      </c>
      <c r="D316" s="35" t="s">
        <v>653</v>
      </c>
      <c r="E316" s="11" t="s">
        <v>639</v>
      </c>
      <c r="F316" s="9">
        <v>10</v>
      </c>
      <c r="G316" s="9" t="s">
        <v>654</v>
      </c>
      <c r="H316" s="93">
        <v>2</v>
      </c>
      <c r="I316" s="104">
        <v>129.191</v>
      </c>
      <c r="J316" s="100">
        <f t="shared" si="8"/>
        <v>158.90493000000001</v>
      </c>
      <c r="K316" s="100">
        <f t="shared" si="9"/>
        <v>258.38200000000001</v>
      </c>
      <c r="L316" s="101">
        <f t="shared" si="10"/>
        <v>61.889386572133468</v>
      </c>
    </row>
    <row r="317" spans="1:12" ht="51">
      <c r="A317" s="9" t="s">
        <v>660</v>
      </c>
      <c r="B317" s="63" t="s">
        <v>651</v>
      </c>
      <c r="C317" s="63" t="s">
        <v>652</v>
      </c>
      <c r="D317" s="63" t="s">
        <v>1061</v>
      </c>
      <c r="E317" s="50" t="s">
        <v>639</v>
      </c>
      <c r="F317" s="50">
        <v>5</v>
      </c>
      <c r="G317" s="50" t="s">
        <v>1062</v>
      </c>
      <c r="H317" s="94">
        <v>1</v>
      </c>
      <c r="I317" s="101">
        <v>243.66199999999998</v>
      </c>
      <c r="J317" s="101">
        <v>299.70425999999998</v>
      </c>
      <c r="K317" s="101">
        <v>243.66199999999998</v>
      </c>
      <c r="L317" s="101">
        <f t="shared" si="10"/>
        <v>58.363553618050723</v>
      </c>
    </row>
    <row r="318" spans="1:12" ht="51">
      <c r="A318" s="9" t="s">
        <v>663</v>
      </c>
      <c r="B318" s="35" t="s">
        <v>950</v>
      </c>
      <c r="C318" s="35" t="s">
        <v>1077</v>
      </c>
      <c r="D318" s="63" t="s">
        <v>1078</v>
      </c>
      <c r="E318" s="50" t="s">
        <v>633</v>
      </c>
      <c r="F318" s="50">
        <v>25</v>
      </c>
      <c r="G318" s="50" t="s">
        <v>1079</v>
      </c>
      <c r="H318" s="94">
        <v>1</v>
      </c>
      <c r="I318" s="101">
        <v>456.48099999999994</v>
      </c>
      <c r="J318" s="101">
        <v>561.47162999999989</v>
      </c>
      <c r="K318" s="101">
        <v>456.48099999999994</v>
      </c>
      <c r="L318" s="101">
        <f t="shared" si="10"/>
        <v>109.33938537449997</v>
      </c>
    </row>
    <row r="319" spans="1:12" ht="51">
      <c r="A319" s="9" t="s">
        <v>666</v>
      </c>
      <c r="B319" s="63" t="s">
        <v>630</v>
      </c>
      <c r="C319" s="63" t="s">
        <v>631</v>
      </c>
      <c r="D319" s="62" t="s">
        <v>1215</v>
      </c>
      <c r="E319" s="50" t="s">
        <v>633</v>
      </c>
      <c r="F319" s="50">
        <v>25</v>
      </c>
      <c r="G319" s="50" t="s">
        <v>1216</v>
      </c>
      <c r="H319" s="94">
        <v>1</v>
      </c>
      <c r="I319" s="101">
        <v>154.85</v>
      </c>
      <c r="J319" s="101">
        <v>190.46549999999999</v>
      </c>
      <c r="K319" s="101">
        <v>154.85</v>
      </c>
      <c r="L319" s="101">
        <f t="shared" si="10"/>
        <v>37.090708759491243</v>
      </c>
    </row>
    <row r="320" spans="1:12" ht="76.5">
      <c r="A320" s="9" t="s">
        <v>671</v>
      </c>
      <c r="B320" s="63" t="s">
        <v>950</v>
      </c>
      <c r="C320" s="63" t="s">
        <v>1603</v>
      </c>
      <c r="D320" s="62" t="s">
        <v>1273</v>
      </c>
      <c r="E320" s="50" t="s">
        <v>633</v>
      </c>
      <c r="F320" s="50">
        <v>5</v>
      </c>
      <c r="G320" s="50" t="s">
        <v>1274</v>
      </c>
      <c r="H320" s="94">
        <v>2</v>
      </c>
      <c r="I320" s="101">
        <v>174.74</v>
      </c>
      <c r="J320" s="101">
        <v>214.93020000000001</v>
      </c>
      <c r="K320" s="101">
        <v>349.48</v>
      </c>
      <c r="L320" s="101">
        <f t="shared" si="10"/>
        <v>83.709789456034883</v>
      </c>
    </row>
    <row r="321" spans="1:12" ht="76.5">
      <c r="A321" s="9" t="s">
        <v>674</v>
      </c>
      <c r="B321" s="63" t="s">
        <v>950</v>
      </c>
      <c r="C321" s="63" t="s">
        <v>1603</v>
      </c>
      <c r="D321" s="63" t="s">
        <v>1333</v>
      </c>
      <c r="E321" s="72" t="s">
        <v>633</v>
      </c>
      <c r="F321" s="72">
        <v>5</v>
      </c>
      <c r="G321" s="72" t="s">
        <v>1334</v>
      </c>
      <c r="H321" s="94">
        <v>3</v>
      </c>
      <c r="I321" s="101">
        <v>92.56</v>
      </c>
      <c r="J321" s="101">
        <v>113.8488</v>
      </c>
      <c r="K321" s="101">
        <v>277.68</v>
      </c>
      <c r="L321" s="101">
        <f t="shared" si="10"/>
        <v>66.511772737071553</v>
      </c>
    </row>
    <row r="322" spans="1:12" ht="75" customHeight="1">
      <c r="A322" s="9" t="s">
        <v>677</v>
      </c>
      <c r="B322" s="63" t="s">
        <v>950</v>
      </c>
      <c r="C322" s="63" t="s">
        <v>1603</v>
      </c>
      <c r="D322" s="63" t="s">
        <v>1273</v>
      </c>
      <c r="E322" s="72" t="s">
        <v>633</v>
      </c>
      <c r="F322" s="72">
        <v>5</v>
      </c>
      <c r="G322" s="72" t="s">
        <v>1274</v>
      </c>
      <c r="H322" s="94">
        <v>1</v>
      </c>
      <c r="I322" s="101">
        <v>174.74</v>
      </c>
      <c r="J322" s="101">
        <v>214.93020000000001</v>
      </c>
      <c r="K322" s="101">
        <v>174.74</v>
      </c>
      <c r="L322" s="101">
        <f t="shared" si="10"/>
        <v>41.854894728017442</v>
      </c>
    </row>
    <row r="323" spans="1:12" ht="38.25">
      <c r="A323" s="9" t="s">
        <v>680</v>
      </c>
      <c r="B323" s="62" t="s">
        <v>1350</v>
      </c>
      <c r="C323" s="63" t="s">
        <v>1351</v>
      </c>
      <c r="D323" s="62" t="s">
        <v>1352</v>
      </c>
      <c r="E323" s="50" t="s">
        <v>633</v>
      </c>
      <c r="F323" s="50">
        <v>10</v>
      </c>
      <c r="G323" s="50" t="s">
        <v>1353</v>
      </c>
      <c r="H323" s="94">
        <v>1</v>
      </c>
      <c r="I323" s="101">
        <v>75.27</v>
      </c>
      <c r="J323" s="101">
        <v>92.582099999999997</v>
      </c>
      <c r="K323" s="101">
        <v>75.27</v>
      </c>
      <c r="L323" s="101">
        <f t="shared" si="10"/>
        <v>18.029174351481473</v>
      </c>
    </row>
    <row r="324" spans="1:12" ht="29.25" customHeight="1">
      <c r="A324" s="9" t="s">
        <v>683</v>
      </c>
      <c r="B324" s="178" t="s">
        <v>656</v>
      </c>
      <c r="C324" s="212" t="s">
        <v>657</v>
      </c>
      <c r="D324" s="35" t="s">
        <v>658</v>
      </c>
      <c r="E324" s="11" t="s">
        <v>16</v>
      </c>
      <c r="F324" s="9">
        <v>10</v>
      </c>
      <c r="G324" s="9" t="s">
        <v>659</v>
      </c>
      <c r="H324" s="93">
        <v>2</v>
      </c>
      <c r="I324" s="104">
        <v>16.145999999999997</v>
      </c>
      <c r="J324" s="100">
        <f t="shared" si="8"/>
        <v>19.859579999999998</v>
      </c>
      <c r="K324" s="100">
        <f t="shared" si="9"/>
        <v>32.291999999999994</v>
      </c>
      <c r="L324" s="101">
        <f t="shared" ref="L324:L386" si="11">K324/4.1749</f>
        <v>7.734796043018993</v>
      </c>
    </row>
    <row r="325" spans="1:12" ht="29.25" customHeight="1">
      <c r="A325" s="9" t="s">
        <v>1604</v>
      </c>
      <c r="B325" s="178"/>
      <c r="C325" s="216"/>
      <c r="D325" s="35" t="s">
        <v>661</v>
      </c>
      <c r="E325" s="11" t="s">
        <v>16</v>
      </c>
      <c r="F325" s="9">
        <v>10</v>
      </c>
      <c r="G325" s="9" t="s">
        <v>662</v>
      </c>
      <c r="H325" s="93">
        <v>2</v>
      </c>
      <c r="I325" s="104">
        <v>17.594999999999999</v>
      </c>
      <c r="J325" s="100">
        <f t="shared" si="8"/>
        <v>21.641849999999998</v>
      </c>
      <c r="K325" s="100">
        <f t="shared" si="9"/>
        <v>35.19</v>
      </c>
      <c r="L325" s="101">
        <f t="shared" si="11"/>
        <v>8.4289444058540326</v>
      </c>
    </row>
    <row r="326" spans="1:12" ht="28.5" customHeight="1">
      <c r="A326" s="9" t="s">
        <v>1605</v>
      </c>
      <c r="B326" s="35" t="s">
        <v>656</v>
      </c>
      <c r="C326" s="80" t="s">
        <v>657</v>
      </c>
      <c r="D326" s="35" t="s">
        <v>664</v>
      </c>
      <c r="E326" s="11" t="s">
        <v>16</v>
      </c>
      <c r="F326" s="9">
        <v>10</v>
      </c>
      <c r="G326" s="9" t="s">
        <v>665</v>
      </c>
      <c r="H326" s="93">
        <v>3</v>
      </c>
      <c r="I326" s="104">
        <v>23.931499999999996</v>
      </c>
      <c r="J326" s="100">
        <f t="shared" si="8"/>
        <v>29.435744999999994</v>
      </c>
      <c r="K326" s="100">
        <f t="shared" si="9"/>
        <v>71.794499999999985</v>
      </c>
      <c r="L326" s="101">
        <f t="shared" si="11"/>
        <v>17.196699322139448</v>
      </c>
    </row>
    <row r="327" spans="1:12" ht="31.5" customHeight="1">
      <c r="A327" s="9" t="s">
        <v>1606</v>
      </c>
      <c r="B327" s="35" t="s">
        <v>1063</v>
      </c>
      <c r="C327" s="35" t="s">
        <v>1064</v>
      </c>
      <c r="D327" s="35" t="s">
        <v>1065</v>
      </c>
      <c r="E327" s="50" t="s">
        <v>16</v>
      </c>
      <c r="F327" s="50">
        <v>10</v>
      </c>
      <c r="G327" s="50" t="s">
        <v>1066</v>
      </c>
      <c r="H327" s="94">
        <v>1</v>
      </c>
      <c r="I327" s="101">
        <v>16.149999999999999</v>
      </c>
      <c r="J327" s="101">
        <f t="shared" si="8"/>
        <v>19.8645</v>
      </c>
      <c r="K327" s="101">
        <f t="shared" si="9"/>
        <v>16.149999999999999</v>
      </c>
      <c r="L327" s="101">
        <f t="shared" si="11"/>
        <v>3.8683561282904977</v>
      </c>
    </row>
    <row r="328" spans="1:12" ht="49.5" customHeight="1">
      <c r="A328" s="9" t="s">
        <v>1607</v>
      </c>
      <c r="B328" s="63" t="s">
        <v>667</v>
      </c>
      <c r="C328" s="63" t="s">
        <v>668</v>
      </c>
      <c r="D328" s="62" t="s">
        <v>1372</v>
      </c>
      <c r="E328" s="50" t="s">
        <v>16</v>
      </c>
      <c r="F328" s="50">
        <v>1</v>
      </c>
      <c r="G328" s="50" t="s">
        <v>1373</v>
      </c>
      <c r="H328" s="94">
        <v>2</v>
      </c>
      <c r="I328" s="101">
        <v>4.3239999999999998</v>
      </c>
      <c r="J328" s="101">
        <f t="shared" si="8"/>
        <v>5.3185199999999995</v>
      </c>
      <c r="K328" s="101">
        <f t="shared" si="9"/>
        <v>8.6479999999999997</v>
      </c>
      <c r="L328" s="101">
        <f t="shared" si="11"/>
        <v>2.0714268605236055</v>
      </c>
    </row>
    <row r="329" spans="1:12" ht="56.25" customHeight="1">
      <c r="A329" s="9" t="s">
        <v>1608</v>
      </c>
      <c r="B329" s="63" t="s">
        <v>667</v>
      </c>
      <c r="C329" s="63" t="s">
        <v>668</v>
      </c>
      <c r="D329" s="62" t="s">
        <v>1374</v>
      </c>
      <c r="E329" s="50" t="s">
        <v>16</v>
      </c>
      <c r="F329" s="50">
        <v>1</v>
      </c>
      <c r="G329" s="50" t="s">
        <v>1375</v>
      </c>
      <c r="H329" s="94">
        <v>2</v>
      </c>
      <c r="I329" s="101">
        <v>4.6114999999999995</v>
      </c>
      <c r="J329" s="101">
        <f t="shared" si="8"/>
        <v>5.6721449999999995</v>
      </c>
      <c r="K329" s="101">
        <f t="shared" si="9"/>
        <v>9.222999999999999</v>
      </c>
      <c r="L329" s="101">
        <f t="shared" si="11"/>
        <v>2.209154710292462</v>
      </c>
    </row>
    <row r="330" spans="1:12" ht="31.5" customHeight="1">
      <c r="A330" s="9" t="s">
        <v>1609</v>
      </c>
      <c r="B330" s="178" t="s">
        <v>667</v>
      </c>
      <c r="C330" s="212" t="s">
        <v>668</v>
      </c>
      <c r="D330" s="35" t="s">
        <v>669</v>
      </c>
      <c r="E330" s="11" t="s">
        <v>16</v>
      </c>
      <c r="F330" s="9">
        <v>1</v>
      </c>
      <c r="G330" s="9" t="s">
        <v>670</v>
      </c>
      <c r="H330" s="93">
        <v>6</v>
      </c>
      <c r="I330" s="104">
        <v>4.8989999999999991</v>
      </c>
      <c r="J330" s="100">
        <f t="shared" si="8"/>
        <v>6.0257699999999987</v>
      </c>
      <c r="K330" s="100">
        <f t="shared" si="9"/>
        <v>29.393999999999995</v>
      </c>
      <c r="L330" s="101">
        <f t="shared" si="11"/>
        <v>7.0406476801839553</v>
      </c>
    </row>
    <row r="331" spans="1:12" ht="31.5" customHeight="1">
      <c r="A331" s="9" t="s">
        <v>1610</v>
      </c>
      <c r="B331" s="178"/>
      <c r="C331" s="215"/>
      <c r="D331" s="35" t="s">
        <v>672</v>
      </c>
      <c r="E331" s="11" t="s">
        <v>16</v>
      </c>
      <c r="F331" s="9">
        <v>1</v>
      </c>
      <c r="G331" s="9" t="s">
        <v>673</v>
      </c>
      <c r="H331" s="93">
        <v>6</v>
      </c>
      <c r="I331" s="104">
        <v>6.6354999999999986</v>
      </c>
      <c r="J331" s="100">
        <f t="shared" si="8"/>
        <v>8.1616649999999975</v>
      </c>
      <c r="K331" s="100">
        <f t="shared" si="9"/>
        <v>39.812999999999988</v>
      </c>
      <c r="L331" s="101">
        <f t="shared" si="11"/>
        <v>9.5362763179956378</v>
      </c>
    </row>
    <row r="332" spans="1:12" ht="31.5" customHeight="1">
      <c r="A332" s="9" t="s">
        <v>1611</v>
      </c>
      <c r="B332" s="178"/>
      <c r="C332" s="215"/>
      <c r="D332" s="35" t="s">
        <v>675</v>
      </c>
      <c r="E332" s="11" t="s">
        <v>16</v>
      </c>
      <c r="F332" s="9">
        <v>1</v>
      </c>
      <c r="G332" s="9" t="s">
        <v>676</v>
      </c>
      <c r="H332" s="93">
        <v>6</v>
      </c>
      <c r="I332" s="104">
        <v>6.9229999999999992</v>
      </c>
      <c r="J332" s="100">
        <f t="shared" si="8"/>
        <v>8.5152899999999985</v>
      </c>
      <c r="K332" s="100">
        <f t="shared" si="9"/>
        <v>41.537999999999997</v>
      </c>
      <c r="L332" s="101">
        <f t="shared" si="11"/>
        <v>9.9494598673022097</v>
      </c>
    </row>
    <row r="333" spans="1:12" ht="31.5" customHeight="1">
      <c r="A333" s="9" t="s">
        <v>1612</v>
      </c>
      <c r="B333" s="178"/>
      <c r="C333" s="215"/>
      <c r="D333" s="35" t="s">
        <v>678</v>
      </c>
      <c r="E333" s="11" t="s">
        <v>16</v>
      </c>
      <c r="F333" s="9">
        <v>1</v>
      </c>
      <c r="G333" s="9" t="s">
        <v>679</v>
      </c>
      <c r="H333" s="93">
        <v>6</v>
      </c>
      <c r="I333" s="104">
        <v>8.0729999999999986</v>
      </c>
      <c r="J333" s="100">
        <f t="shared" si="8"/>
        <v>9.9297899999999988</v>
      </c>
      <c r="K333" s="100">
        <f t="shared" si="9"/>
        <v>48.437999999999988</v>
      </c>
      <c r="L333" s="101">
        <f t="shared" si="11"/>
        <v>11.602194064528488</v>
      </c>
    </row>
    <row r="334" spans="1:12" ht="31.5" customHeight="1">
      <c r="A334" s="9" t="s">
        <v>1613</v>
      </c>
      <c r="B334" s="178"/>
      <c r="C334" s="215"/>
      <c r="D334" s="35" t="s">
        <v>681</v>
      </c>
      <c r="E334" s="11" t="s">
        <v>16</v>
      </c>
      <c r="F334" s="9">
        <v>1</v>
      </c>
      <c r="G334" s="9" t="s">
        <v>682</v>
      </c>
      <c r="H334" s="93">
        <v>6</v>
      </c>
      <c r="I334" s="104">
        <v>11.246999999999998</v>
      </c>
      <c r="J334" s="100">
        <f t="shared" si="8"/>
        <v>13.833809999999998</v>
      </c>
      <c r="K334" s="100">
        <f t="shared" si="9"/>
        <v>67.481999999999985</v>
      </c>
      <c r="L334" s="101">
        <f t="shared" si="11"/>
        <v>16.163740448873025</v>
      </c>
    </row>
    <row r="335" spans="1:12" ht="31.5" customHeight="1">
      <c r="A335" s="9" t="s">
        <v>1614</v>
      </c>
      <c r="B335" s="178"/>
      <c r="C335" s="216"/>
      <c r="D335" s="35" t="s">
        <v>684</v>
      </c>
      <c r="E335" s="11" t="s">
        <v>16</v>
      </c>
      <c r="F335" s="9">
        <v>1</v>
      </c>
      <c r="G335" s="9" t="s">
        <v>685</v>
      </c>
      <c r="H335" s="93">
        <v>6</v>
      </c>
      <c r="I335" s="104">
        <v>12.971999999999998</v>
      </c>
      <c r="J335" s="100">
        <f t="shared" si="8"/>
        <v>15.955559999999997</v>
      </c>
      <c r="K335" s="100">
        <f t="shared" si="9"/>
        <v>77.831999999999994</v>
      </c>
      <c r="L335" s="101">
        <f t="shared" si="11"/>
        <v>18.642841744712445</v>
      </c>
    </row>
    <row r="336" spans="1:12" ht="21" customHeight="1">
      <c r="A336" s="14">
        <v>9</v>
      </c>
      <c r="B336" s="185" t="s">
        <v>686</v>
      </c>
      <c r="C336" s="185"/>
      <c r="D336" s="185"/>
      <c r="E336" s="15"/>
      <c r="F336" s="8"/>
      <c r="G336" s="22"/>
      <c r="H336" s="96"/>
      <c r="I336" s="103"/>
      <c r="J336" s="103"/>
      <c r="K336" s="103"/>
      <c r="L336" s="114"/>
    </row>
    <row r="337" spans="1:12" ht="38.25">
      <c r="A337" s="94" t="s">
        <v>687</v>
      </c>
      <c r="B337" s="35" t="s">
        <v>1093</v>
      </c>
      <c r="C337" s="35" t="s">
        <v>1094</v>
      </c>
      <c r="D337" s="63" t="s">
        <v>1095</v>
      </c>
      <c r="E337" s="50" t="s">
        <v>16</v>
      </c>
      <c r="F337" s="50">
        <v>500</v>
      </c>
      <c r="G337" s="50" t="s">
        <v>1096</v>
      </c>
      <c r="H337" s="94">
        <v>1</v>
      </c>
      <c r="I337" s="101">
        <v>42.88</v>
      </c>
      <c r="J337" s="101">
        <f>I337*1.23</f>
        <v>52.742400000000004</v>
      </c>
      <c r="K337" s="101">
        <f>I337*H337</f>
        <v>42.88</v>
      </c>
      <c r="L337" s="101">
        <f t="shared" si="11"/>
        <v>10.27090469232796</v>
      </c>
    </row>
    <row r="338" spans="1:12" ht="25.5" customHeight="1">
      <c r="A338" s="94" t="s">
        <v>692</v>
      </c>
      <c r="B338" s="178" t="s">
        <v>688</v>
      </c>
      <c r="C338" s="212" t="s">
        <v>689</v>
      </c>
      <c r="D338" s="35" t="s">
        <v>690</v>
      </c>
      <c r="E338" s="11" t="s">
        <v>16</v>
      </c>
      <c r="F338" s="9">
        <v>100</v>
      </c>
      <c r="G338" s="9" t="s">
        <v>691</v>
      </c>
      <c r="H338" s="93">
        <v>42</v>
      </c>
      <c r="I338" s="104">
        <v>20.182500000000001</v>
      </c>
      <c r="J338" s="100">
        <f t="shared" si="8"/>
        <v>24.824475</v>
      </c>
      <c r="K338" s="100">
        <f t="shared" si="9"/>
        <v>847.66500000000008</v>
      </c>
      <c r="L338" s="101">
        <f t="shared" si="11"/>
        <v>203.03839612924861</v>
      </c>
    </row>
    <row r="339" spans="1:12" ht="25.5" customHeight="1">
      <c r="A339" s="94" t="s">
        <v>695</v>
      </c>
      <c r="B339" s="178"/>
      <c r="C339" s="215"/>
      <c r="D339" s="35" t="s">
        <v>693</v>
      </c>
      <c r="E339" s="11" t="s">
        <v>16</v>
      </c>
      <c r="F339" s="9">
        <v>100</v>
      </c>
      <c r="G339" s="9" t="s">
        <v>694</v>
      </c>
      <c r="H339" s="93">
        <v>122</v>
      </c>
      <c r="I339" s="104">
        <v>20.182500000000001</v>
      </c>
      <c r="J339" s="100">
        <f t="shared" si="8"/>
        <v>24.824475</v>
      </c>
      <c r="K339" s="100">
        <f t="shared" si="9"/>
        <v>2462.2650000000003</v>
      </c>
      <c r="L339" s="101">
        <f t="shared" si="11"/>
        <v>589.77819828019835</v>
      </c>
    </row>
    <row r="340" spans="1:12" ht="25.5" customHeight="1">
      <c r="A340" s="94" t="s">
        <v>698</v>
      </c>
      <c r="B340" s="178"/>
      <c r="C340" s="215"/>
      <c r="D340" s="35" t="s">
        <v>696</v>
      </c>
      <c r="E340" s="11" t="s">
        <v>16</v>
      </c>
      <c r="F340" s="9">
        <v>100</v>
      </c>
      <c r="G340" s="9" t="s">
        <v>697</v>
      </c>
      <c r="H340" s="93">
        <v>52</v>
      </c>
      <c r="I340" s="104">
        <v>20.182500000000001</v>
      </c>
      <c r="J340" s="100">
        <f t="shared" si="8"/>
        <v>24.824475</v>
      </c>
      <c r="K340" s="100">
        <f t="shared" si="9"/>
        <v>1049.49</v>
      </c>
      <c r="L340" s="101">
        <f t="shared" si="11"/>
        <v>251.38087139811731</v>
      </c>
    </row>
    <row r="341" spans="1:12" ht="25.5" customHeight="1">
      <c r="A341" s="94" t="s">
        <v>701</v>
      </c>
      <c r="B341" s="178"/>
      <c r="C341" s="216"/>
      <c r="D341" s="35" t="s">
        <v>699</v>
      </c>
      <c r="E341" s="11" t="s">
        <v>16</v>
      </c>
      <c r="F341" s="9">
        <v>90</v>
      </c>
      <c r="G341" s="9" t="s">
        <v>700</v>
      </c>
      <c r="H341" s="93">
        <v>30</v>
      </c>
      <c r="I341" s="104">
        <v>23.068999999999996</v>
      </c>
      <c r="J341" s="100">
        <f t="shared" ref="J341:J432" si="12">I341*1.23</f>
        <v>28.374869999999994</v>
      </c>
      <c r="K341" s="100">
        <f t="shared" si="9"/>
        <v>692.06999999999982</v>
      </c>
      <c r="L341" s="101">
        <f t="shared" si="11"/>
        <v>165.76923998179592</v>
      </c>
    </row>
    <row r="342" spans="1:12" ht="25.5" customHeight="1">
      <c r="A342" s="94" t="s">
        <v>705</v>
      </c>
      <c r="B342" s="178" t="s">
        <v>702</v>
      </c>
      <c r="C342" s="212" t="s">
        <v>703</v>
      </c>
      <c r="D342" s="35" t="s">
        <v>690</v>
      </c>
      <c r="E342" s="11" t="s">
        <v>16</v>
      </c>
      <c r="F342" s="9">
        <v>100</v>
      </c>
      <c r="G342" s="9" t="s">
        <v>704</v>
      </c>
      <c r="H342" s="93">
        <v>22</v>
      </c>
      <c r="I342" s="104">
        <v>28.542999999999999</v>
      </c>
      <c r="J342" s="100">
        <f t="shared" si="12"/>
        <v>35.107889999999998</v>
      </c>
      <c r="K342" s="100">
        <f t="shared" si="9"/>
        <v>627.94600000000003</v>
      </c>
      <c r="L342" s="101">
        <f t="shared" si="11"/>
        <v>150.40983017557306</v>
      </c>
    </row>
    <row r="343" spans="1:12" ht="25.5" customHeight="1">
      <c r="A343" s="94" t="s">
        <v>707</v>
      </c>
      <c r="B343" s="178"/>
      <c r="C343" s="215"/>
      <c r="D343" s="35" t="s">
        <v>693</v>
      </c>
      <c r="E343" s="11" t="s">
        <v>16</v>
      </c>
      <c r="F343" s="9">
        <v>100</v>
      </c>
      <c r="G343" s="9" t="s">
        <v>706</v>
      </c>
      <c r="H343" s="93">
        <v>85</v>
      </c>
      <c r="I343" s="104">
        <v>28.542999999999999</v>
      </c>
      <c r="J343" s="100">
        <f t="shared" si="12"/>
        <v>35.107889999999998</v>
      </c>
      <c r="K343" s="100">
        <f t="shared" si="9"/>
        <v>2426.1549999999997</v>
      </c>
      <c r="L343" s="101">
        <f t="shared" si="11"/>
        <v>581.128889314714</v>
      </c>
    </row>
    <row r="344" spans="1:12" ht="25.5" customHeight="1">
      <c r="A344" s="94" t="s">
        <v>709</v>
      </c>
      <c r="B344" s="178"/>
      <c r="C344" s="215"/>
      <c r="D344" s="35" t="s">
        <v>696</v>
      </c>
      <c r="E344" s="11" t="s">
        <v>16</v>
      </c>
      <c r="F344" s="9">
        <v>100</v>
      </c>
      <c r="G344" s="9" t="s">
        <v>708</v>
      </c>
      <c r="H344" s="93">
        <v>24</v>
      </c>
      <c r="I344" s="104">
        <v>28.542999999999999</v>
      </c>
      <c r="J344" s="100">
        <f t="shared" si="12"/>
        <v>35.107889999999998</v>
      </c>
      <c r="K344" s="100">
        <f t="shared" ref="K344:K444" si="13">I344*H344</f>
        <v>685.03199999999993</v>
      </c>
      <c r="L344" s="101">
        <f t="shared" si="11"/>
        <v>164.08345110062515</v>
      </c>
    </row>
    <row r="345" spans="1:12" ht="25.5" customHeight="1">
      <c r="A345" s="94" t="s">
        <v>711</v>
      </c>
      <c r="B345" s="178"/>
      <c r="C345" s="216"/>
      <c r="D345" s="35" t="s">
        <v>699</v>
      </c>
      <c r="E345" s="11" t="s">
        <v>16</v>
      </c>
      <c r="F345" s="9">
        <v>90</v>
      </c>
      <c r="G345" s="9" t="s">
        <v>710</v>
      </c>
      <c r="H345" s="93">
        <v>10</v>
      </c>
      <c r="I345" s="104">
        <v>38.927500000000002</v>
      </c>
      <c r="J345" s="100">
        <f t="shared" si="12"/>
        <v>47.880825000000002</v>
      </c>
      <c r="K345" s="100">
        <f t="shared" si="13"/>
        <v>389.27500000000003</v>
      </c>
      <c r="L345" s="101">
        <f t="shared" si="11"/>
        <v>93.241754293516024</v>
      </c>
    </row>
    <row r="346" spans="1:12" ht="51">
      <c r="A346" s="94" t="s">
        <v>716</v>
      </c>
      <c r="B346" s="35" t="s">
        <v>702</v>
      </c>
      <c r="C346" s="80" t="s">
        <v>712</v>
      </c>
      <c r="D346" s="35" t="s">
        <v>713</v>
      </c>
      <c r="E346" s="11" t="s">
        <v>714</v>
      </c>
      <c r="F346" s="9">
        <v>1</v>
      </c>
      <c r="G346" s="9" t="s">
        <v>715</v>
      </c>
      <c r="H346" s="93">
        <v>2</v>
      </c>
      <c r="I346" s="104">
        <v>30.854499999999994</v>
      </c>
      <c r="J346" s="100">
        <f t="shared" si="12"/>
        <v>37.95103499999999</v>
      </c>
      <c r="K346" s="100">
        <f t="shared" si="13"/>
        <v>61.708999999999989</v>
      </c>
      <c r="L346" s="101">
        <f t="shared" si="11"/>
        <v>14.780952837193702</v>
      </c>
    </row>
    <row r="347" spans="1:12" ht="51">
      <c r="A347" s="94" t="s">
        <v>719</v>
      </c>
      <c r="B347" s="35" t="s">
        <v>702</v>
      </c>
      <c r="C347" s="80" t="s">
        <v>712</v>
      </c>
      <c r="D347" s="35" t="s">
        <v>717</v>
      </c>
      <c r="E347" s="11" t="s">
        <v>714</v>
      </c>
      <c r="F347" s="9">
        <v>1</v>
      </c>
      <c r="G347" s="9" t="s">
        <v>718</v>
      </c>
      <c r="H347" s="93">
        <v>2</v>
      </c>
      <c r="I347" s="104">
        <v>30.854499999999994</v>
      </c>
      <c r="J347" s="100">
        <f t="shared" si="12"/>
        <v>37.95103499999999</v>
      </c>
      <c r="K347" s="100">
        <f t="shared" si="13"/>
        <v>61.708999999999989</v>
      </c>
      <c r="L347" s="101">
        <f t="shared" si="11"/>
        <v>14.780952837193702</v>
      </c>
    </row>
    <row r="348" spans="1:12" ht="191.25">
      <c r="A348" s="94" t="s">
        <v>723</v>
      </c>
      <c r="B348" s="35" t="s">
        <v>702</v>
      </c>
      <c r="C348" s="35" t="s">
        <v>1105</v>
      </c>
      <c r="D348" s="63" t="s">
        <v>1106</v>
      </c>
      <c r="E348" s="50" t="s">
        <v>16</v>
      </c>
      <c r="F348" s="50">
        <v>100</v>
      </c>
      <c r="G348" s="50" t="s">
        <v>1107</v>
      </c>
      <c r="H348" s="94">
        <v>10</v>
      </c>
      <c r="I348" s="101">
        <v>28.54</v>
      </c>
      <c r="J348" s="101">
        <f t="shared" si="12"/>
        <v>35.104199999999999</v>
      </c>
      <c r="K348" s="101">
        <f t="shared" si="13"/>
        <v>285.39999999999998</v>
      </c>
      <c r="L348" s="101">
        <f t="shared" si="11"/>
        <v>68.360918824402972</v>
      </c>
    </row>
    <row r="349" spans="1:12" ht="102">
      <c r="A349" s="94" t="s">
        <v>725</v>
      </c>
      <c r="B349" s="63" t="s">
        <v>1376</v>
      </c>
      <c r="C349" s="63" t="s">
        <v>1377</v>
      </c>
      <c r="D349" s="62" t="s">
        <v>1378</v>
      </c>
      <c r="E349" s="50" t="s">
        <v>16</v>
      </c>
      <c r="F349" s="50">
        <v>100</v>
      </c>
      <c r="G349" s="50" t="s">
        <v>1379</v>
      </c>
      <c r="H349" s="94">
        <v>2</v>
      </c>
      <c r="I349" s="101">
        <v>28.54</v>
      </c>
      <c r="J349" s="101">
        <f t="shared" si="12"/>
        <v>35.104199999999999</v>
      </c>
      <c r="K349" s="101">
        <f t="shared" si="13"/>
        <v>57.08</v>
      </c>
      <c r="L349" s="101">
        <f t="shared" si="11"/>
        <v>13.672183764880595</v>
      </c>
    </row>
    <row r="350" spans="1:12" ht="102">
      <c r="A350" s="94" t="s">
        <v>727</v>
      </c>
      <c r="B350" s="63" t="s">
        <v>1376</v>
      </c>
      <c r="C350" s="63" t="s">
        <v>1377</v>
      </c>
      <c r="D350" s="62" t="s">
        <v>1380</v>
      </c>
      <c r="E350" s="50" t="s">
        <v>16</v>
      </c>
      <c r="F350" s="50">
        <v>100</v>
      </c>
      <c r="G350" s="50" t="s">
        <v>1381</v>
      </c>
      <c r="H350" s="94">
        <v>4</v>
      </c>
      <c r="I350" s="101">
        <v>28.54</v>
      </c>
      <c r="J350" s="101">
        <f t="shared" si="12"/>
        <v>35.104199999999999</v>
      </c>
      <c r="K350" s="101">
        <f t="shared" si="13"/>
        <v>114.16</v>
      </c>
      <c r="L350" s="101">
        <f t="shared" si="11"/>
        <v>27.34436752976119</v>
      </c>
    </row>
    <row r="351" spans="1:12" ht="76.5">
      <c r="A351" s="94" t="s">
        <v>732</v>
      </c>
      <c r="B351" s="35" t="s">
        <v>720</v>
      </c>
      <c r="C351" s="80" t="s">
        <v>721</v>
      </c>
      <c r="D351" s="35" t="s">
        <v>690</v>
      </c>
      <c r="E351" s="11" t="s">
        <v>16</v>
      </c>
      <c r="F351" s="9">
        <v>100</v>
      </c>
      <c r="G351" s="9" t="s">
        <v>722</v>
      </c>
      <c r="H351" s="93">
        <v>2</v>
      </c>
      <c r="I351" s="104">
        <v>12.971999999999998</v>
      </c>
      <c r="J351" s="100">
        <f t="shared" si="12"/>
        <v>15.955559999999997</v>
      </c>
      <c r="K351" s="100">
        <f t="shared" si="13"/>
        <v>25.943999999999996</v>
      </c>
      <c r="L351" s="101">
        <f t="shared" si="11"/>
        <v>6.2142805815708151</v>
      </c>
    </row>
    <row r="352" spans="1:12" ht="76.5">
      <c r="A352" s="94" t="s">
        <v>735</v>
      </c>
      <c r="B352" s="35" t="s">
        <v>720</v>
      </c>
      <c r="C352" s="80" t="s">
        <v>721</v>
      </c>
      <c r="D352" s="35" t="s">
        <v>693</v>
      </c>
      <c r="E352" s="11" t="s">
        <v>16</v>
      </c>
      <c r="F352" s="9">
        <v>100</v>
      </c>
      <c r="G352" s="9" t="s">
        <v>724</v>
      </c>
      <c r="H352" s="93">
        <v>5</v>
      </c>
      <c r="I352" s="104">
        <v>11.821999999999999</v>
      </c>
      <c r="J352" s="100">
        <f t="shared" si="12"/>
        <v>14.541059999999998</v>
      </c>
      <c r="K352" s="100">
        <f t="shared" si="13"/>
        <v>59.11</v>
      </c>
      <c r="L352" s="101">
        <f t="shared" si="11"/>
        <v>14.158422956238473</v>
      </c>
    </row>
    <row r="353" spans="1:12" ht="76.5">
      <c r="A353" s="94" t="s">
        <v>738</v>
      </c>
      <c r="B353" s="35" t="s">
        <v>720</v>
      </c>
      <c r="C353" s="80" t="s">
        <v>721</v>
      </c>
      <c r="D353" s="35" t="s">
        <v>696</v>
      </c>
      <c r="E353" s="11" t="s">
        <v>16</v>
      </c>
      <c r="F353" s="9">
        <v>100</v>
      </c>
      <c r="G353" s="9" t="s">
        <v>726</v>
      </c>
      <c r="H353" s="93">
        <v>2</v>
      </c>
      <c r="I353" s="104">
        <v>12.971999999999998</v>
      </c>
      <c r="J353" s="100">
        <f t="shared" si="12"/>
        <v>15.955559999999997</v>
      </c>
      <c r="K353" s="100">
        <f t="shared" si="13"/>
        <v>25.943999999999996</v>
      </c>
      <c r="L353" s="101">
        <f t="shared" si="11"/>
        <v>6.2142805815708151</v>
      </c>
    </row>
    <row r="354" spans="1:12" ht="102">
      <c r="A354" s="94" t="s">
        <v>742</v>
      </c>
      <c r="B354" s="35" t="s">
        <v>728</v>
      </c>
      <c r="C354" s="80" t="s">
        <v>729</v>
      </c>
      <c r="D354" s="17" t="s">
        <v>730</v>
      </c>
      <c r="E354" s="11" t="s">
        <v>714</v>
      </c>
      <c r="F354" s="9">
        <v>1</v>
      </c>
      <c r="G354" s="9" t="s">
        <v>731</v>
      </c>
      <c r="H354" s="93">
        <v>2</v>
      </c>
      <c r="I354" s="104">
        <v>97.174999999999997</v>
      </c>
      <c r="J354" s="100">
        <f t="shared" si="12"/>
        <v>119.52525</v>
      </c>
      <c r="K354" s="100">
        <f t="shared" si="13"/>
        <v>194.35</v>
      </c>
      <c r="L354" s="101">
        <f t="shared" si="11"/>
        <v>46.552013221873572</v>
      </c>
    </row>
    <row r="355" spans="1:12" ht="102">
      <c r="A355" s="94" t="s">
        <v>744</v>
      </c>
      <c r="B355" s="35" t="s">
        <v>728</v>
      </c>
      <c r="C355" s="80" t="s">
        <v>729</v>
      </c>
      <c r="D355" s="35" t="s">
        <v>733</v>
      </c>
      <c r="E355" s="11" t="s">
        <v>714</v>
      </c>
      <c r="F355" s="9">
        <v>1</v>
      </c>
      <c r="G355" s="9" t="s">
        <v>734</v>
      </c>
      <c r="H355" s="93">
        <v>3</v>
      </c>
      <c r="I355" s="104">
        <v>94.3</v>
      </c>
      <c r="J355" s="100">
        <f t="shared" si="12"/>
        <v>115.98899999999999</v>
      </c>
      <c r="K355" s="100">
        <f t="shared" si="13"/>
        <v>282.89999999999998</v>
      </c>
      <c r="L355" s="101">
        <f t="shared" si="11"/>
        <v>67.762102086277508</v>
      </c>
    </row>
    <row r="356" spans="1:12" ht="102">
      <c r="A356" s="94" t="s">
        <v>746</v>
      </c>
      <c r="B356" s="35" t="s">
        <v>728</v>
      </c>
      <c r="C356" s="80" t="s">
        <v>729</v>
      </c>
      <c r="D356" s="35" t="s">
        <v>736</v>
      </c>
      <c r="E356" s="11" t="s">
        <v>714</v>
      </c>
      <c r="F356" s="9">
        <v>1</v>
      </c>
      <c r="G356" s="9" t="s">
        <v>737</v>
      </c>
      <c r="H356" s="93">
        <v>3</v>
      </c>
      <c r="I356" s="104">
        <v>94.3</v>
      </c>
      <c r="J356" s="100">
        <f t="shared" si="12"/>
        <v>115.98899999999999</v>
      </c>
      <c r="K356" s="100">
        <f t="shared" si="13"/>
        <v>282.89999999999998</v>
      </c>
      <c r="L356" s="101">
        <f t="shared" si="11"/>
        <v>67.762102086277508</v>
      </c>
    </row>
    <row r="357" spans="1:12" ht="30.75" customHeight="1">
      <c r="A357" s="94" t="s">
        <v>751</v>
      </c>
      <c r="B357" s="178" t="s">
        <v>739</v>
      </c>
      <c r="C357" s="212" t="s">
        <v>740</v>
      </c>
      <c r="D357" s="35" t="s">
        <v>730</v>
      </c>
      <c r="E357" s="11" t="s">
        <v>714</v>
      </c>
      <c r="F357" s="9">
        <v>1</v>
      </c>
      <c r="G357" s="9" t="s">
        <v>741</v>
      </c>
      <c r="H357" s="93">
        <v>2</v>
      </c>
      <c r="I357" s="104">
        <v>42.101499999999994</v>
      </c>
      <c r="J357" s="100">
        <f t="shared" si="12"/>
        <v>51.78484499999999</v>
      </c>
      <c r="K357" s="100">
        <f t="shared" si="13"/>
        <v>84.202999999999989</v>
      </c>
      <c r="L357" s="101">
        <f t="shared" si="11"/>
        <v>20.168866320151377</v>
      </c>
    </row>
    <row r="358" spans="1:12" ht="30.75" customHeight="1">
      <c r="A358" s="94" t="s">
        <v>753</v>
      </c>
      <c r="B358" s="178"/>
      <c r="C358" s="215"/>
      <c r="D358" s="35" t="s">
        <v>733</v>
      </c>
      <c r="E358" s="11" t="s">
        <v>714</v>
      </c>
      <c r="F358" s="9">
        <v>1</v>
      </c>
      <c r="G358" s="9" t="s">
        <v>743</v>
      </c>
      <c r="H358" s="93">
        <v>2</v>
      </c>
      <c r="I358" s="104">
        <v>42.101499999999994</v>
      </c>
      <c r="J358" s="100">
        <f t="shared" si="12"/>
        <v>51.78484499999999</v>
      </c>
      <c r="K358" s="100">
        <f t="shared" si="13"/>
        <v>84.202999999999989</v>
      </c>
      <c r="L358" s="101">
        <f t="shared" si="11"/>
        <v>20.168866320151377</v>
      </c>
    </row>
    <row r="359" spans="1:12" ht="30.75" customHeight="1">
      <c r="A359" s="94" t="s">
        <v>755</v>
      </c>
      <c r="B359" s="178"/>
      <c r="C359" s="216"/>
      <c r="D359" s="35" t="s">
        <v>736</v>
      </c>
      <c r="E359" s="11" t="s">
        <v>714</v>
      </c>
      <c r="F359" s="9">
        <v>1</v>
      </c>
      <c r="G359" s="9" t="s">
        <v>745</v>
      </c>
      <c r="H359" s="93">
        <v>1</v>
      </c>
      <c r="I359" s="104">
        <v>42.101499999999994</v>
      </c>
      <c r="J359" s="100">
        <f t="shared" si="12"/>
        <v>51.78484499999999</v>
      </c>
      <c r="K359" s="100">
        <f t="shared" si="13"/>
        <v>42.101499999999994</v>
      </c>
      <c r="L359" s="101">
        <f t="shared" si="11"/>
        <v>10.084433160075688</v>
      </c>
    </row>
    <row r="360" spans="1:12" ht="48.75" customHeight="1">
      <c r="A360" s="94" t="s">
        <v>759</v>
      </c>
      <c r="B360" s="178" t="s">
        <v>747</v>
      </c>
      <c r="C360" s="212" t="s">
        <v>748</v>
      </c>
      <c r="D360" s="35" t="s">
        <v>749</v>
      </c>
      <c r="E360" s="11" t="s">
        <v>714</v>
      </c>
      <c r="F360" s="9">
        <v>1</v>
      </c>
      <c r="G360" s="9" t="s">
        <v>750</v>
      </c>
      <c r="H360" s="93">
        <v>2</v>
      </c>
      <c r="I360" s="104">
        <v>179.3655</v>
      </c>
      <c r="J360" s="100">
        <f t="shared" si="12"/>
        <v>220.61956499999999</v>
      </c>
      <c r="K360" s="100">
        <f t="shared" si="13"/>
        <v>358.73099999999999</v>
      </c>
      <c r="L360" s="101">
        <f t="shared" si="11"/>
        <v>85.925650913794343</v>
      </c>
    </row>
    <row r="361" spans="1:12" ht="48.75" customHeight="1">
      <c r="A361" s="94" t="s">
        <v>762</v>
      </c>
      <c r="B361" s="178"/>
      <c r="C361" s="215"/>
      <c r="D361" s="35" t="s">
        <v>733</v>
      </c>
      <c r="E361" s="11" t="s">
        <v>714</v>
      </c>
      <c r="F361" s="9">
        <v>1</v>
      </c>
      <c r="G361" s="9" t="s">
        <v>752</v>
      </c>
      <c r="H361" s="93">
        <v>3</v>
      </c>
      <c r="I361" s="104">
        <v>179.3655</v>
      </c>
      <c r="J361" s="100">
        <f t="shared" si="12"/>
        <v>220.61956499999999</v>
      </c>
      <c r="K361" s="100">
        <f t="shared" si="13"/>
        <v>538.09649999999999</v>
      </c>
      <c r="L361" s="101">
        <f t="shared" si="11"/>
        <v>128.88847637069151</v>
      </c>
    </row>
    <row r="362" spans="1:12" ht="48.75" customHeight="1">
      <c r="A362" s="94" t="s">
        <v>765</v>
      </c>
      <c r="B362" s="178"/>
      <c r="C362" s="216"/>
      <c r="D362" s="35" t="s">
        <v>736</v>
      </c>
      <c r="E362" s="11" t="s">
        <v>714</v>
      </c>
      <c r="F362" s="9">
        <v>1</v>
      </c>
      <c r="G362" s="9" t="s">
        <v>754</v>
      </c>
      <c r="H362" s="93">
        <v>1</v>
      </c>
      <c r="I362" s="104">
        <v>179.3655</v>
      </c>
      <c r="J362" s="100">
        <f t="shared" si="12"/>
        <v>220.61956499999999</v>
      </c>
      <c r="K362" s="100">
        <f t="shared" si="13"/>
        <v>179.3655</v>
      </c>
      <c r="L362" s="101">
        <f t="shared" si="11"/>
        <v>42.962825456897171</v>
      </c>
    </row>
    <row r="363" spans="1:12" ht="41.25" customHeight="1">
      <c r="A363" s="94" t="s">
        <v>1615</v>
      </c>
      <c r="B363" s="35" t="s">
        <v>756</v>
      </c>
      <c r="C363" s="178" t="s">
        <v>757</v>
      </c>
      <c r="D363" s="178"/>
      <c r="E363" s="11" t="s">
        <v>16</v>
      </c>
      <c r="F363" s="9">
        <v>1</v>
      </c>
      <c r="G363" s="9" t="s">
        <v>758</v>
      </c>
      <c r="H363" s="93">
        <v>3</v>
      </c>
      <c r="I363" s="104">
        <v>33.165999999999997</v>
      </c>
      <c r="J363" s="100">
        <f t="shared" si="12"/>
        <v>40.794179999999997</v>
      </c>
      <c r="K363" s="100">
        <f t="shared" si="13"/>
        <v>99.49799999999999</v>
      </c>
      <c r="L363" s="101">
        <f t="shared" si="11"/>
        <v>23.832427124002969</v>
      </c>
    </row>
    <row r="364" spans="1:12" ht="43.5" customHeight="1">
      <c r="A364" s="94" t="s">
        <v>1616</v>
      </c>
      <c r="B364" s="37" t="s">
        <v>756</v>
      </c>
      <c r="C364" s="178" t="s">
        <v>760</v>
      </c>
      <c r="D364" s="178"/>
      <c r="E364" s="11" t="s">
        <v>16</v>
      </c>
      <c r="F364" s="9">
        <v>1</v>
      </c>
      <c r="G364" s="9" t="s">
        <v>761</v>
      </c>
      <c r="H364" s="93">
        <v>7</v>
      </c>
      <c r="I364" s="104">
        <v>39.502499999999998</v>
      </c>
      <c r="J364" s="100">
        <f t="shared" si="12"/>
        <v>48.588074999999996</v>
      </c>
      <c r="K364" s="100">
        <f t="shared" si="13"/>
        <v>276.51749999999998</v>
      </c>
      <c r="L364" s="101">
        <f t="shared" si="11"/>
        <v>66.233322953843199</v>
      </c>
    </row>
    <row r="365" spans="1:12" ht="56.25" customHeight="1">
      <c r="A365" s="94" t="s">
        <v>1617</v>
      </c>
      <c r="B365" s="37" t="s">
        <v>756</v>
      </c>
      <c r="C365" s="181" t="s">
        <v>763</v>
      </c>
      <c r="D365" s="181"/>
      <c r="E365" s="11" t="s">
        <v>16</v>
      </c>
      <c r="F365" s="9">
        <v>1</v>
      </c>
      <c r="G365" s="9" t="s">
        <v>764</v>
      </c>
      <c r="H365" s="93">
        <v>8</v>
      </c>
      <c r="I365" s="104">
        <v>67.182999999999993</v>
      </c>
      <c r="J365" s="100">
        <f t="shared" si="12"/>
        <v>82.635089999999991</v>
      </c>
      <c r="K365" s="100">
        <f t="shared" si="13"/>
        <v>537.46399999999994</v>
      </c>
      <c r="L365" s="101">
        <f t="shared" si="11"/>
        <v>128.73697573594575</v>
      </c>
    </row>
    <row r="366" spans="1:12" ht="56.25" customHeight="1">
      <c r="A366" s="94" t="s">
        <v>1618</v>
      </c>
      <c r="B366" s="35" t="s">
        <v>756</v>
      </c>
      <c r="C366" s="208" t="s">
        <v>1121</v>
      </c>
      <c r="D366" s="209"/>
      <c r="E366" s="50" t="s">
        <v>16</v>
      </c>
      <c r="F366" s="50">
        <v>1</v>
      </c>
      <c r="G366" s="50" t="s">
        <v>1122</v>
      </c>
      <c r="H366" s="94">
        <v>4</v>
      </c>
      <c r="I366" s="101">
        <v>57.672499999999992</v>
      </c>
      <c r="J366" s="101">
        <v>70.937174999999996</v>
      </c>
      <c r="K366" s="101">
        <v>230.68999999999997</v>
      </c>
      <c r="L366" s="101">
        <f t="shared" si="11"/>
        <v>55.256413327265314</v>
      </c>
    </row>
    <row r="367" spans="1:12" ht="56.25" customHeight="1">
      <c r="A367" s="94" t="s">
        <v>1619</v>
      </c>
      <c r="B367" s="63" t="s">
        <v>756</v>
      </c>
      <c r="C367" s="217" t="s">
        <v>1382</v>
      </c>
      <c r="D367" s="218"/>
      <c r="E367" s="50" t="s">
        <v>16</v>
      </c>
      <c r="F367" s="50">
        <v>1</v>
      </c>
      <c r="G367" s="50" t="s">
        <v>1383</v>
      </c>
      <c r="H367" s="94">
        <v>2</v>
      </c>
      <c r="I367" s="101">
        <v>35.75</v>
      </c>
      <c r="J367" s="101">
        <v>43.972499999999997</v>
      </c>
      <c r="K367" s="101">
        <v>71.5</v>
      </c>
      <c r="L367" s="101">
        <f t="shared" si="11"/>
        <v>17.126158710388271</v>
      </c>
    </row>
    <row r="368" spans="1:12" ht="56.25" customHeight="1">
      <c r="A368" s="94" t="s">
        <v>1620</v>
      </c>
      <c r="B368" s="63" t="s">
        <v>958</v>
      </c>
      <c r="C368" s="217" t="s">
        <v>1428</v>
      </c>
      <c r="D368" s="218"/>
      <c r="E368" s="50" t="s">
        <v>16</v>
      </c>
      <c r="F368" s="50">
        <v>1</v>
      </c>
      <c r="G368" s="50" t="s">
        <v>1429</v>
      </c>
      <c r="H368" s="94">
        <v>1</v>
      </c>
      <c r="I368" s="101">
        <v>128.03</v>
      </c>
      <c r="J368" s="101">
        <v>157.4769</v>
      </c>
      <c r="K368" s="101">
        <v>128.03</v>
      </c>
      <c r="L368" s="101">
        <f t="shared" si="11"/>
        <v>30.666602792881267</v>
      </c>
    </row>
    <row r="369" spans="1:12" ht="76.5">
      <c r="A369" s="94" t="s">
        <v>1621</v>
      </c>
      <c r="B369" s="80" t="s">
        <v>766</v>
      </c>
      <c r="C369" s="80" t="s">
        <v>767</v>
      </c>
      <c r="D369" s="35" t="s">
        <v>768</v>
      </c>
      <c r="E369" s="11" t="s">
        <v>16</v>
      </c>
      <c r="F369" s="9">
        <v>20</v>
      </c>
      <c r="G369" s="9" t="s">
        <v>769</v>
      </c>
      <c r="H369" s="93">
        <v>2</v>
      </c>
      <c r="I369" s="104">
        <v>205.02199999999999</v>
      </c>
      <c r="J369" s="100">
        <f t="shared" si="12"/>
        <v>252.17705999999998</v>
      </c>
      <c r="K369" s="100">
        <f t="shared" si="13"/>
        <v>410.04399999999998</v>
      </c>
      <c r="L369" s="101">
        <f t="shared" si="11"/>
        <v>98.216484227167115</v>
      </c>
    </row>
    <row r="370" spans="1:12" ht="51">
      <c r="A370" s="94" t="s">
        <v>1622</v>
      </c>
      <c r="B370" s="80" t="s">
        <v>962</v>
      </c>
      <c r="C370" s="80" t="s">
        <v>963</v>
      </c>
      <c r="D370" s="35" t="s">
        <v>964</v>
      </c>
      <c r="E370" s="11" t="s">
        <v>16</v>
      </c>
      <c r="F370" s="9">
        <v>1</v>
      </c>
      <c r="G370" s="9" t="s">
        <v>1623</v>
      </c>
      <c r="H370" s="93">
        <v>3</v>
      </c>
      <c r="I370" s="104">
        <v>363.42</v>
      </c>
      <c r="J370" s="100">
        <v>447.00659999999999</v>
      </c>
      <c r="K370" s="100">
        <v>1090.26</v>
      </c>
      <c r="L370" s="101">
        <f t="shared" si="11"/>
        <v>261.14637476346741</v>
      </c>
    </row>
    <row r="371" spans="1:12" ht="27" customHeight="1">
      <c r="A371" s="14">
        <v>10</v>
      </c>
      <c r="B371" s="185" t="s">
        <v>770</v>
      </c>
      <c r="C371" s="185"/>
      <c r="D371" s="185"/>
      <c r="E371" s="15"/>
      <c r="F371" s="8"/>
      <c r="G371" s="22"/>
      <c r="H371" s="96"/>
      <c r="I371" s="103"/>
      <c r="J371" s="103"/>
      <c r="K371" s="103"/>
      <c r="L371" s="114"/>
    </row>
    <row r="372" spans="1:12" ht="77.25" customHeight="1">
      <c r="A372" s="9" t="s">
        <v>771</v>
      </c>
      <c r="B372" s="35" t="s">
        <v>772</v>
      </c>
      <c r="C372" s="178" t="s">
        <v>773</v>
      </c>
      <c r="D372" s="178"/>
      <c r="E372" s="11" t="s">
        <v>774</v>
      </c>
      <c r="F372" s="9">
        <v>50</v>
      </c>
      <c r="G372" s="9" t="s">
        <v>775</v>
      </c>
      <c r="H372" s="93">
        <v>9</v>
      </c>
      <c r="I372" s="104">
        <v>357.56950000000001</v>
      </c>
      <c r="J372" s="100">
        <f t="shared" si="12"/>
        <v>439.81048499999997</v>
      </c>
      <c r="K372" s="100">
        <f t="shared" si="13"/>
        <v>3218.1255000000001</v>
      </c>
      <c r="L372" s="101">
        <f t="shared" si="11"/>
        <v>770.82696591535125</v>
      </c>
    </row>
    <row r="373" spans="1:12" ht="72.75" customHeight="1">
      <c r="A373" s="9" t="s">
        <v>776</v>
      </c>
      <c r="B373" s="35" t="s">
        <v>777</v>
      </c>
      <c r="C373" s="178" t="s">
        <v>778</v>
      </c>
      <c r="D373" s="178"/>
      <c r="E373" s="11" t="s">
        <v>774</v>
      </c>
      <c r="F373" s="9">
        <v>100</v>
      </c>
      <c r="G373" s="9" t="s">
        <v>779</v>
      </c>
      <c r="H373" s="93">
        <v>6</v>
      </c>
      <c r="I373" s="104">
        <v>308.83249999999998</v>
      </c>
      <c r="J373" s="100">
        <f t="shared" si="12"/>
        <v>379.86397499999998</v>
      </c>
      <c r="K373" s="100">
        <f t="shared" si="13"/>
        <v>1852.9949999999999</v>
      </c>
      <c r="L373" s="101">
        <f t="shared" si="11"/>
        <v>443.84176866511768</v>
      </c>
    </row>
    <row r="374" spans="1:12" ht="61.5" customHeight="1">
      <c r="A374" s="9" t="s">
        <v>780</v>
      </c>
      <c r="B374" s="35" t="s">
        <v>781</v>
      </c>
      <c r="C374" s="178" t="s">
        <v>782</v>
      </c>
      <c r="D374" s="178"/>
      <c r="E374" s="11" t="s">
        <v>774</v>
      </c>
      <c r="F374" s="9">
        <v>25</v>
      </c>
      <c r="G374" s="9" t="s">
        <v>783</v>
      </c>
      <c r="H374" s="93">
        <v>2</v>
      </c>
      <c r="I374" s="104">
        <v>410.91799999999995</v>
      </c>
      <c r="J374" s="100">
        <f t="shared" si="12"/>
        <v>505.4291399999999</v>
      </c>
      <c r="K374" s="100">
        <f t="shared" si="13"/>
        <v>821.8359999999999</v>
      </c>
      <c r="L374" s="101">
        <f t="shared" si="11"/>
        <v>196.85166111763152</v>
      </c>
    </row>
    <row r="375" spans="1:12" ht="63" customHeight="1">
      <c r="A375" s="9" t="s">
        <v>1624</v>
      </c>
      <c r="B375" s="35" t="s">
        <v>785</v>
      </c>
      <c r="C375" s="178" t="s">
        <v>786</v>
      </c>
      <c r="D375" s="178"/>
      <c r="E375" s="11" t="s">
        <v>774</v>
      </c>
      <c r="F375" s="9">
        <v>25</v>
      </c>
      <c r="G375" s="9" t="s">
        <v>787</v>
      </c>
      <c r="H375" s="93">
        <v>7</v>
      </c>
      <c r="I375" s="104">
        <v>362.46849999999995</v>
      </c>
      <c r="J375" s="100">
        <f t="shared" si="12"/>
        <v>445.83625499999994</v>
      </c>
      <c r="K375" s="100">
        <f t="shared" si="13"/>
        <v>2537.2794999999996</v>
      </c>
      <c r="L375" s="101">
        <f t="shared" si="11"/>
        <v>607.74617356104329</v>
      </c>
    </row>
    <row r="376" spans="1:12" ht="102">
      <c r="A376" s="9" t="s">
        <v>784</v>
      </c>
      <c r="B376" s="35" t="s">
        <v>789</v>
      </c>
      <c r="C376" s="80" t="s">
        <v>790</v>
      </c>
      <c r="D376" s="35" t="s">
        <v>791</v>
      </c>
      <c r="E376" s="11" t="s">
        <v>774</v>
      </c>
      <c r="F376" s="9">
        <v>35</v>
      </c>
      <c r="G376" s="9" t="s">
        <v>792</v>
      </c>
      <c r="H376" s="93">
        <v>2</v>
      </c>
      <c r="I376" s="104">
        <v>17.008499999999998</v>
      </c>
      <c r="J376" s="100">
        <f t="shared" si="12"/>
        <v>20.920454999999997</v>
      </c>
      <c r="K376" s="100">
        <f t="shared" si="13"/>
        <v>34.016999999999996</v>
      </c>
      <c r="L376" s="101">
        <f t="shared" si="11"/>
        <v>8.147979592325564</v>
      </c>
    </row>
    <row r="377" spans="1:12" ht="102">
      <c r="A377" s="9" t="s">
        <v>1625</v>
      </c>
      <c r="B377" s="35" t="s">
        <v>789</v>
      </c>
      <c r="C377" s="80" t="s">
        <v>790</v>
      </c>
      <c r="D377" s="35" t="s">
        <v>794</v>
      </c>
      <c r="E377" s="11" t="s">
        <v>774</v>
      </c>
      <c r="F377" s="9">
        <v>35</v>
      </c>
      <c r="G377" s="9" t="s">
        <v>795</v>
      </c>
      <c r="H377" s="93">
        <v>33</v>
      </c>
      <c r="I377" s="104">
        <v>18.169999999999998</v>
      </c>
      <c r="J377" s="100">
        <f t="shared" si="12"/>
        <v>22.349099999999996</v>
      </c>
      <c r="K377" s="100">
        <f t="shared" si="13"/>
        <v>599.6099999999999</v>
      </c>
      <c r="L377" s="101">
        <f t="shared" si="11"/>
        <v>143.62260173896379</v>
      </c>
    </row>
    <row r="378" spans="1:12" ht="39" customHeight="1">
      <c r="A378" s="9" t="s">
        <v>788</v>
      </c>
      <c r="B378" s="35" t="s">
        <v>797</v>
      </c>
      <c r="C378" s="178" t="s">
        <v>798</v>
      </c>
      <c r="D378" s="178"/>
      <c r="E378" s="11" t="s">
        <v>774</v>
      </c>
      <c r="F378" s="9">
        <v>80</v>
      </c>
      <c r="G378" s="9" t="s">
        <v>799</v>
      </c>
      <c r="H378" s="93">
        <v>6</v>
      </c>
      <c r="I378" s="104">
        <v>83.052999999999997</v>
      </c>
      <c r="J378" s="100">
        <f t="shared" si="12"/>
        <v>102.15518999999999</v>
      </c>
      <c r="K378" s="100">
        <f t="shared" si="13"/>
        <v>498.31799999999998</v>
      </c>
      <c r="L378" s="101">
        <f t="shared" si="11"/>
        <v>119.360463723682</v>
      </c>
    </row>
    <row r="379" spans="1:12" ht="45.75" customHeight="1">
      <c r="A379" s="9" t="s">
        <v>793</v>
      </c>
      <c r="B379" s="35" t="s">
        <v>789</v>
      </c>
      <c r="C379" s="80" t="s">
        <v>1071</v>
      </c>
      <c r="D379" s="35" t="s">
        <v>1072</v>
      </c>
      <c r="E379" s="11" t="s">
        <v>1073</v>
      </c>
      <c r="F379" s="9">
        <v>1</v>
      </c>
      <c r="G379" s="9" t="s">
        <v>1074</v>
      </c>
      <c r="H379" s="93">
        <v>1</v>
      </c>
      <c r="I379" s="104">
        <v>165.80699999999999</v>
      </c>
      <c r="J379" s="100">
        <v>203.94260999999997</v>
      </c>
      <c r="K379" s="100">
        <v>165.80699999999999</v>
      </c>
      <c r="L379" s="101">
        <f t="shared" si="11"/>
        <v>39.715202759347527</v>
      </c>
    </row>
    <row r="380" spans="1:12" ht="88.5" customHeight="1">
      <c r="A380" s="9" t="s">
        <v>1626</v>
      </c>
      <c r="B380" s="35" t="s">
        <v>1321</v>
      </c>
      <c r="C380" s="208" t="s">
        <v>1322</v>
      </c>
      <c r="D380" s="209"/>
      <c r="E380" s="11" t="s">
        <v>774</v>
      </c>
      <c r="F380" s="9" t="s">
        <v>1323</v>
      </c>
      <c r="G380" s="9" t="s">
        <v>1324</v>
      </c>
      <c r="H380" s="93">
        <v>1</v>
      </c>
      <c r="I380" s="104">
        <v>676.36</v>
      </c>
      <c r="J380" s="100">
        <v>831.92280000000005</v>
      </c>
      <c r="K380" s="100">
        <v>676.36</v>
      </c>
      <c r="L380" s="101">
        <f t="shared" si="11"/>
        <v>162.00627559941555</v>
      </c>
    </row>
    <row r="381" spans="1:12" ht="45.75" customHeight="1">
      <c r="A381" s="9" t="s">
        <v>1627</v>
      </c>
      <c r="B381" s="178" t="s">
        <v>801</v>
      </c>
      <c r="C381" s="212" t="s">
        <v>802</v>
      </c>
      <c r="D381" s="35" t="s">
        <v>803</v>
      </c>
      <c r="E381" s="11" t="s">
        <v>804</v>
      </c>
      <c r="F381" s="9">
        <v>1</v>
      </c>
      <c r="G381" s="9" t="s">
        <v>805</v>
      </c>
      <c r="H381" s="93">
        <v>4</v>
      </c>
      <c r="I381" s="104">
        <v>59.696499999999993</v>
      </c>
      <c r="J381" s="100">
        <f t="shared" si="12"/>
        <v>73.426694999999995</v>
      </c>
      <c r="K381" s="100">
        <f t="shared" si="13"/>
        <v>238.78599999999997</v>
      </c>
      <c r="L381" s="101">
        <f t="shared" si="11"/>
        <v>57.195621452010819</v>
      </c>
    </row>
    <row r="382" spans="1:12" ht="45.75" customHeight="1">
      <c r="A382" s="9" t="s">
        <v>1628</v>
      </c>
      <c r="B382" s="178"/>
      <c r="C382" s="216"/>
      <c r="D382" s="35" t="s">
        <v>807</v>
      </c>
      <c r="E382" s="11" t="s">
        <v>804</v>
      </c>
      <c r="F382" s="9">
        <v>5</v>
      </c>
      <c r="G382" s="9" t="s">
        <v>808</v>
      </c>
      <c r="H382" s="93">
        <v>3</v>
      </c>
      <c r="I382" s="104">
        <v>199.8355</v>
      </c>
      <c r="J382" s="100">
        <f t="shared" si="12"/>
        <v>245.79766499999999</v>
      </c>
      <c r="K382" s="100">
        <f t="shared" si="13"/>
        <v>599.50649999999996</v>
      </c>
      <c r="L382" s="101">
        <f t="shared" si="11"/>
        <v>143.59781072600541</v>
      </c>
    </row>
    <row r="383" spans="1:12" ht="76.5">
      <c r="A383" s="9" t="s">
        <v>796</v>
      </c>
      <c r="B383" s="63" t="s">
        <v>801</v>
      </c>
      <c r="C383" s="63" t="s">
        <v>1454</v>
      </c>
      <c r="D383" s="63"/>
      <c r="E383" s="50" t="s">
        <v>16</v>
      </c>
      <c r="F383" s="50">
        <v>6</v>
      </c>
      <c r="G383" s="50" t="s">
        <v>974</v>
      </c>
      <c r="H383" s="94">
        <v>3</v>
      </c>
      <c r="I383" s="101">
        <v>77.23</v>
      </c>
      <c r="J383" s="101">
        <f t="shared" si="12"/>
        <v>94.992900000000006</v>
      </c>
      <c r="K383" s="101">
        <f t="shared" si="13"/>
        <v>231.69</v>
      </c>
      <c r="L383" s="101">
        <f t="shared" si="11"/>
        <v>55.495940022515505</v>
      </c>
    </row>
    <row r="384" spans="1:12" ht="31.5" customHeight="1">
      <c r="A384" s="9" t="s">
        <v>1629</v>
      </c>
      <c r="B384" s="35" t="s">
        <v>810</v>
      </c>
      <c r="C384" s="80" t="s">
        <v>811</v>
      </c>
      <c r="D384" s="35" t="s">
        <v>812</v>
      </c>
      <c r="E384" s="11" t="s">
        <v>16</v>
      </c>
      <c r="F384" s="9">
        <v>10</v>
      </c>
      <c r="G384" s="9" t="s">
        <v>813</v>
      </c>
      <c r="H384" s="93">
        <v>2</v>
      </c>
      <c r="I384" s="104">
        <v>59.109999999999992</v>
      </c>
      <c r="J384" s="100">
        <f t="shared" si="12"/>
        <v>72.705299999999994</v>
      </c>
      <c r="K384" s="100">
        <f t="shared" si="13"/>
        <v>118.21999999999998</v>
      </c>
      <c r="L384" s="101">
        <f t="shared" si="11"/>
        <v>28.316845912476943</v>
      </c>
    </row>
    <row r="385" spans="1:12" ht="31.5" customHeight="1">
      <c r="A385" s="9" t="s">
        <v>800</v>
      </c>
      <c r="B385" s="35" t="s">
        <v>810</v>
      </c>
      <c r="C385" s="80" t="s">
        <v>811</v>
      </c>
      <c r="D385" s="35" t="s">
        <v>815</v>
      </c>
      <c r="E385" s="11" t="s">
        <v>16</v>
      </c>
      <c r="F385" s="9">
        <v>10</v>
      </c>
      <c r="G385" s="9" t="s">
        <v>816</v>
      </c>
      <c r="H385" s="93">
        <v>3</v>
      </c>
      <c r="I385" s="104">
        <v>40.077500000000001</v>
      </c>
      <c r="J385" s="100">
        <f t="shared" si="12"/>
        <v>49.295324999999998</v>
      </c>
      <c r="K385" s="100">
        <f t="shared" si="13"/>
        <v>120.2325</v>
      </c>
      <c r="L385" s="101">
        <f t="shared" si="11"/>
        <v>28.798893386667945</v>
      </c>
    </row>
    <row r="386" spans="1:12" ht="31.5" customHeight="1">
      <c r="A386" s="9" t="s">
        <v>806</v>
      </c>
      <c r="B386" s="35" t="s">
        <v>810</v>
      </c>
      <c r="C386" s="80" t="s">
        <v>811</v>
      </c>
      <c r="D386" s="35" t="s">
        <v>818</v>
      </c>
      <c r="E386" s="11" t="s">
        <v>16</v>
      </c>
      <c r="F386" s="9">
        <v>10</v>
      </c>
      <c r="G386" s="9" t="s">
        <v>819</v>
      </c>
      <c r="H386" s="93">
        <v>1</v>
      </c>
      <c r="I386" s="104">
        <v>89.102000000000004</v>
      </c>
      <c r="J386" s="100">
        <f t="shared" si="12"/>
        <v>109.59546</v>
      </c>
      <c r="K386" s="100">
        <f t="shared" si="13"/>
        <v>89.102000000000004</v>
      </c>
      <c r="L386" s="101">
        <f t="shared" si="11"/>
        <v>21.342307600182043</v>
      </c>
    </row>
    <row r="387" spans="1:12" ht="31.5" customHeight="1">
      <c r="A387" s="9" t="s">
        <v>1630</v>
      </c>
      <c r="B387" s="35" t="s">
        <v>810</v>
      </c>
      <c r="C387" s="80" t="s">
        <v>811</v>
      </c>
      <c r="D387" s="35" t="s">
        <v>821</v>
      </c>
      <c r="E387" s="11" t="s">
        <v>16</v>
      </c>
      <c r="F387" s="9">
        <v>10</v>
      </c>
      <c r="G387" s="9" t="s">
        <v>822</v>
      </c>
      <c r="H387" s="93">
        <v>3</v>
      </c>
      <c r="I387" s="104">
        <v>49.311999999999998</v>
      </c>
      <c r="J387" s="100">
        <f t="shared" si="12"/>
        <v>60.653759999999998</v>
      </c>
      <c r="K387" s="100">
        <f t="shared" si="13"/>
        <v>147.93599999999998</v>
      </c>
      <c r="L387" s="101">
        <f t="shared" ref="L387:L450" si="14">K387/4.1749</f>
        <v>35.434621188531459</v>
      </c>
    </row>
    <row r="388" spans="1:12" ht="31.5" customHeight="1">
      <c r="A388" s="9" t="s">
        <v>1631</v>
      </c>
      <c r="B388" s="35" t="s">
        <v>810</v>
      </c>
      <c r="C388" s="80" t="s">
        <v>811</v>
      </c>
      <c r="D388" s="35" t="s">
        <v>824</v>
      </c>
      <c r="E388" s="11" t="s">
        <v>16</v>
      </c>
      <c r="F388" s="9">
        <v>10</v>
      </c>
      <c r="G388" s="9" t="s">
        <v>825</v>
      </c>
      <c r="H388" s="93">
        <v>3</v>
      </c>
      <c r="I388" s="104">
        <v>42.963999999999999</v>
      </c>
      <c r="J388" s="100">
        <f t="shared" si="12"/>
        <v>52.84572</v>
      </c>
      <c r="K388" s="100">
        <f t="shared" si="13"/>
        <v>128.892</v>
      </c>
      <c r="L388" s="101">
        <f t="shared" si="14"/>
        <v>30.873074804186924</v>
      </c>
    </row>
    <row r="389" spans="1:12" ht="32.25" customHeight="1">
      <c r="A389" s="9" t="s">
        <v>809</v>
      </c>
      <c r="B389" s="35" t="s">
        <v>810</v>
      </c>
      <c r="C389" s="178" t="s">
        <v>827</v>
      </c>
      <c r="D389" s="178"/>
      <c r="E389" s="11" t="s">
        <v>16</v>
      </c>
      <c r="F389" s="9">
        <v>80</v>
      </c>
      <c r="G389" s="9" t="s">
        <v>828</v>
      </c>
      <c r="H389" s="93">
        <v>6</v>
      </c>
      <c r="I389" s="104">
        <v>10.096999999999998</v>
      </c>
      <c r="J389" s="100">
        <f t="shared" si="12"/>
        <v>12.419309999999998</v>
      </c>
      <c r="K389" s="100">
        <f t="shared" si="13"/>
        <v>60.581999999999987</v>
      </c>
      <c r="L389" s="101">
        <f t="shared" si="14"/>
        <v>14.511006251646743</v>
      </c>
    </row>
    <row r="390" spans="1:12" ht="90" customHeight="1">
      <c r="A390" s="9" t="s">
        <v>814</v>
      </c>
      <c r="B390" s="178" t="s">
        <v>830</v>
      </c>
      <c r="C390" s="212" t="s">
        <v>831</v>
      </c>
      <c r="D390" s="35" t="s">
        <v>832</v>
      </c>
      <c r="E390" s="11" t="s">
        <v>16</v>
      </c>
      <c r="F390" s="9">
        <v>1</v>
      </c>
      <c r="G390" s="9" t="s">
        <v>833</v>
      </c>
      <c r="H390" s="93">
        <v>14</v>
      </c>
      <c r="I390" s="104">
        <v>105.24799999999999</v>
      </c>
      <c r="J390" s="100">
        <f t="shared" si="12"/>
        <v>129.45504</v>
      </c>
      <c r="K390" s="100">
        <f t="shared" si="13"/>
        <v>1473.4719999999998</v>
      </c>
      <c r="L390" s="101">
        <f t="shared" si="14"/>
        <v>352.93587870368145</v>
      </c>
    </row>
    <row r="391" spans="1:12" ht="90" customHeight="1">
      <c r="A391" s="9" t="s">
        <v>817</v>
      </c>
      <c r="B391" s="178"/>
      <c r="C391" s="216"/>
      <c r="D391" s="35" t="s">
        <v>835</v>
      </c>
      <c r="E391" s="11" t="s">
        <v>16</v>
      </c>
      <c r="F391" s="9">
        <v>1</v>
      </c>
      <c r="G391" s="9" t="s">
        <v>836</v>
      </c>
      <c r="H391" s="93">
        <v>8</v>
      </c>
      <c r="I391" s="104">
        <v>126.59199999999998</v>
      </c>
      <c r="J391" s="100">
        <f t="shared" si="12"/>
        <v>155.70815999999999</v>
      </c>
      <c r="K391" s="100">
        <f t="shared" si="13"/>
        <v>1012.7359999999999</v>
      </c>
      <c r="L391" s="101">
        <f t="shared" si="14"/>
        <v>242.57730724089197</v>
      </c>
    </row>
    <row r="392" spans="1:12" ht="27.75" customHeight="1">
      <c r="A392" s="9" t="s">
        <v>820</v>
      </c>
      <c r="B392" s="63" t="s">
        <v>1384</v>
      </c>
      <c r="C392" s="217" t="s">
        <v>1385</v>
      </c>
      <c r="D392" s="218"/>
      <c r="E392" s="50" t="s">
        <v>16</v>
      </c>
      <c r="F392" s="50">
        <v>6</v>
      </c>
      <c r="G392" s="50" t="s">
        <v>1386</v>
      </c>
      <c r="H392" s="94">
        <v>3</v>
      </c>
      <c r="I392" s="101">
        <v>95.16</v>
      </c>
      <c r="J392" s="101">
        <v>117.04679999999999</v>
      </c>
      <c r="K392" s="101">
        <v>285.48</v>
      </c>
      <c r="L392" s="101">
        <f t="shared" si="14"/>
        <v>68.380080960022994</v>
      </c>
    </row>
    <row r="393" spans="1:12" ht="33" customHeight="1">
      <c r="A393" s="9" t="s">
        <v>823</v>
      </c>
      <c r="B393" s="63" t="s">
        <v>1387</v>
      </c>
      <c r="C393" s="63" t="s">
        <v>1388</v>
      </c>
      <c r="D393" s="63" t="s">
        <v>1389</v>
      </c>
      <c r="E393" s="50" t="s">
        <v>16</v>
      </c>
      <c r="F393" s="50">
        <v>25</v>
      </c>
      <c r="G393" s="50" t="s">
        <v>1390</v>
      </c>
      <c r="H393" s="94">
        <v>2</v>
      </c>
      <c r="I393" s="101">
        <v>363.57</v>
      </c>
      <c r="J393" s="101">
        <v>447.19110000000001</v>
      </c>
      <c r="K393" s="101">
        <v>727.14</v>
      </c>
      <c r="L393" s="101">
        <f t="shared" si="14"/>
        <v>174.16944118421998</v>
      </c>
    </row>
    <row r="394" spans="1:12" ht="34.5" customHeight="1">
      <c r="A394" s="9" t="s">
        <v>826</v>
      </c>
      <c r="B394" s="63" t="s">
        <v>1387</v>
      </c>
      <c r="C394" s="217" t="s">
        <v>1442</v>
      </c>
      <c r="D394" s="218"/>
      <c r="E394" s="72" t="s">
        <v>16</v>
      </c>
      <c r="F394" s="72">
        <v>25</v>
      </c>
      <c r="G394" s="72" t="s">
        <v>1443</v>
      </c>
      <c r="H394" s="94">
        <v>1</v>
      </c>
      <c r="I394" s="101">
        <v>371.13</v>
      </c>
      <c r="J394" s="101">
        <v>456.48989999999998</v>
      </c>
      <c r="K394" s="101">
        <v>371.13</v>
      </c>
      <c r="L394" s="101">
        <f t="shared" si="14"/>
        <v>88.895542408201393</v>
      </c>
    </row>
    <row r="395" spans="1:12" ht="34.5" customHeight="1">
      <c r="A395" s="9" t="s">
        <v>1632</v>
      </c>
      <c r="B395" s="63" t="s">
        <v>1175</v>
      </c>
      <c r="C395" s="217" t="s">
        <v>1176</v>
      </c>
      <c r="D395" s="218"/>
      <c r="E395" s="50" t="s">
        <v>16</v>
      </c>
      <c r="F395" s="50">
        <v>1</v>
      </c>
      <c r="G395" s="50" t="s">
        <v>1177</v>
      </c>
      <c r="H395" s="94">
        <v>3</v>
      </c>
      <c r="I395" s="101">
        <v>291.94</v>
      </c>
      <c r="J395" s="101">
        <f>I395*1.23</f>
        <v>359.08620000000002</v>
      </c>
      <c r="K395" s="101">
        <f>I395*H395</f>
        <v>875.81999999999994</v>
      </c>
      <c r="L395" s="101">
        <f t="shared" si="14"/>
        <v>209.78227023401757</v>
      </c>
    </row>
    <row r="396" spans="1:12" ht="46.5" customHeight="1">
      <c r="A396" s="9" t="s">
        <v>1633</v>
      </c>
      <c r="B396" s="63" t="s">
        <v>1210</v>
      </c>
      <c r="C396" s="217" t="s">
        <v>1211</v>
      </c>
      <c r="D396" s="218"/>
      <c r="E396" s="50" t="s">
        <v>16</v>
      </c>
      <c r="F396" s="50">
        <v>1</v>
      </c>
      <c r="G396" s="50" t="s">
        <v>1212</v>
      </c>
      <c r="H396" s="94">
        <v>1</v>
      </c>
      <c r="I396" s="101">
        <v>78.66</v>
      </c>
      <c r="J396" s="101">
        <f>I396*1.23</f>
        <v>96.751799999999989</v>
      </c>
      <c r="K396" s="101">
        <f>I396*H396</f>
        <v>78.66</v>
      </c>
      <c r="L396" s="101">
        <f t="shared" si="14"/>
        <v>18.8411698483796</v>
      </c>
    </row>
    <row r="397" spans="1:12" ht="24.75" customHeight="1">
      <c r="A397" s="9" t="s">
        <v>1634</v>
      </c>
      <c r="B397" s="35" t="s">
        <v>838</v>
      </c>
      <c r="C397" s="178" t="s">
        <v>839</v>
      </c>
      <c r="D397" s="178"/>
      <c r="E397" s="11" t="s">
        <v>16</v>
      </c>
      <c r="F397" s="9">
        <v>1</v>
      </c>
      <c r="G397" s="9" t="s">
        <v>840</v>
      </c>
      <c r="H397" s="93">
        <v>3</v>
      </c>
      <c r="I397" s="104">
        <v>40.663999999999994</v>
      </c>
      <c r="J397" s="100">
        <f t="shared" si="12"/>
        <v>50.016719999999992</v>
      </c>
      <c r="K397" s="100">
        <f t="shared" si="13"/>
        <v>121.99199999999999</v>
      </c>
      <c r="L397" s="101">
        <f t="shared" si="14"/>
        <v>29.220340606960644</v>
      </c>
    </row>
    <row r="398" spans="1:12" ht="51">
      <c r="A398" s="9" t="s">
        <v>1635</v>
      </c>
      <c r="B398" s="35" t="s">
        <v>842</v>
      </c>
      <c r="C398" s="80" t="s">
        <v>843</v>
      </c>
      <c r="D398" s="35" t="s">
        <v>844</v>
      </c>
      <c r="E398" s="11" t="s">
        <v>16</v>
      </c>
      <c r="F398" s="9">
        <v>1</v>
      </c>
      <c r="G398" s="9" t="s">
        <v>845</v>
      </c>
      <c r="H398" s="93">
        <v>4</v>
      </c>
      <c r="I398" s="104">
        <v>198.68549999999999</v>
      </c>
      <c r="J398" s="100">
        <f t="shared" si="12"/>
        <v>244.38316499999999</v>
      </c>
      <c r="K398" s="100">
        <f t="shared" si="13"/>
        <v>794.74199999999996</v>
      </c>
      <c r="L398" s="101">
        <f t="shared" si="14"/>
        <v>190.36192483652303</v>
      </c>
    </row>
    <row r="399" spans="1:12" ht="28.5" customHeight="1">
      <c r="A399" s="9" t="s">
        <v>1636</v>
      </c>
      <c r="B399" s="35" t="s">
        <v>847</v>
      </c>
      <c r="C399" s="178" t="s">
        <v>848</v>
      </c>
      <c r="D399" s="178"/>
      <c r="E399" s="11" t="s">
        <v>16</v>
      </c>
      <c r="F399" s="9">
        <v>10</v>
      </c>
      <c r="G399" s="9" t="s">
        <v>849</v>
      </c>
      <c r="H399" s="93">
        <v>32</v>
      </c>
      <c r="I399" s="104">
        <v>29.704499999999996</v>
      </c>
      <c r="J399" s="100">
        <f t="shared" si="12"/>
        <v>36.536534999999994</v>
      </c>
      <c r="K399" s="100">
        <f t="shared" si="13"/>
        <v>950.54399999999987</v>
      </c>
      <c r="L399" s="101">
        <f t="shared" si="14"/>
        <v>227.68066300989241</v>
      </c>
    </row>
    <row r="400" spans="1:12" ht="27" customHeight="1">
      <c r="A400" s="9" t="s">
        <v>1637</v>
      </c>
      <c r="B400" s="35" t="s">
        <v>847</v>
      </c>
      <c r="C400" s="208" t="s">
        <v>1166</v>
      </c>
      <c r="D400" s="209"/>
      <c r="E400" s="11" t="s">
        <v>16</v>
      </c>
      <c r="F400" s="9">
        <v>100</v>
      </c>
      <c r="G400" s="9" t="s">
        <v>1167</v>
      </c>
      <c r="H400" s="93">
        <v>5</v>
      </c>
      <c r="I400" s="104">
        <v>35.18</v>
      </c>
      <c r="J400" s="100">
        <v>43.2714</v>
      </c>
      <c r="K400" s="100">
        <v>175.9</v>
      </c>
      <c r="L400" s="101">
        <f t="shared" si="14"/>
        <v>42.132745694507655</v>
      </c>
    </row>
    <row r="401" spans="1:12" ht="30" customHeight="1">
      <c r="A401" s="9" t="s">
        <v>1638</v>
      </c>
      <c r="B401" s="35" t="s">
        <v>851</v>
      </c>
      <c r="C401" s="178" t="s">
        <v>852</v>
      </c>
      <c r="D401" s="178"/>
      <c r="E401" s="11" t="s">
        <v>16</v>
      </c>
      <c r="F401" s="9">
        <v>1</v>
      </c>
      <c r="G401" s="9" t="s">
        <v>853</v>
      </c>
      <c r="H401" s="93">
        <v>28</v>
      </c>
      <c r="I401" s="104">
        <v>18.4575</v>
      </c>
      <c r="J401" s="100">
        <f t="shared" si="12"/>
        <v>22.702724999999997</v>
      </c>
      <c r="K401" s="100">
        <f t="shared" si="13"/>
        <v>516.80999999999995</v>
      </c>
      <c r="L401" s="101">
        <f t="shared" si="14"/>
        <v>123.78979137224842</v>
      </c>
    </row>
    <row r="402" spans="1:12" ht="31.5" customHeight="1">
      <c r="A402" s="9" t="s">
        <v>1639</v>
      </c>
      <c r="B402" s="35" t="s">
        <v>855</v>
      </c>
      <c r="C402" s="178" t="s">
        <v>856</v>
      </c>
      <c r="D402" s="178"/>
      <c r="E402" s="11" t="s">
        <v>16</v>
      </c>
      <c r="F402" s="9">
        <v>100</v>
      </c>
      <c r="G402" s="9" t="s">
        <v>857</v>
      </c>
      <c r="H402" s="93">
        <v>37</v>
      </c>
      <c r="I402" s="104">
        <v>37.777499999999996</v>
      </c>
      <c r="J402" s="100">
        <f t="shared" si="12"/>
        <v>46.466324999999998</v>
      </c>
      <c r="K402" s="100">
        <f t="shared" si="13"/>
        <v>1397.7674999999999</v>
      </c>
      <c r="L402" s="101">
        <f t="shared" si="14"/>
        <v>334.80263000311385</v>
      </c>
    </row>
    <row r="403" spans="1:12" ht="39" customHeight="1">
      <c r="A403" s="9" t="s">
        <v>1640</v>
      </c>
      <c r="B403" s="35" t="s">
        <v>859</v>
      </c>
      <c r="C403" s="178" t="s">
        <v>860</v>
      </c>
      <c r="D403" s="178"/>
      <c r="E403" s="11" t="s">
        <v>16</v>
      </c>
      <c r="F403" s="9">
        <v>100</v>
      </c>
      <c r="G403" s="9" t="s">
        <v>861</v>
      </c>
      <c r="H403" s="93">
        <v>5</v>
      </c>
      <c r="I403" s="104">
        <v>47.000499999999995</v>
      </c>
      <c r="J403" s="100">
        <f t="shared" si="12"/>
        <v>57.810614999999991</v>
      </c>
      <c r="K403" s="100">
        <f t="shared" si="13"/>
        <v>235.00249999999997</v>
      </c>
      <c r="L403" s="101">
        <f t="shared" si="14"/>
        <v>56.289372200531744</v>
      </c>
    </row>
    <row r="404" spans="1:12" ht="36.75" customHeight="1">
      <c r="A404" s="9" t="s">
        <v>1641</v>
      </c>
      <c r="B404" s="35" t="s">
        <v>863</v>
      </c>
      <c r="C404" s="178" t="s">
        <v>864</v>
      </c>
      <c r="D404" s="178"/>
      <c r="E404" s="11" t="s">
        <v>16</v>
      </c>
      <c r="F404" s="9">
        <v>100</v>
      </c>
      <c r="G404" s="9" t="s">
        <v>865</v>
      </c>
      <c r="H404" s="93">
        <v>5</v>
      </c>
      <c r="I404" s="104">
        <v>47.000499999999995</v>
      </c>
      <c r="J404" s="100">
        <f t="shared" si="12"/>
        <v>57.810614999999991</v>
      </c>
      <c r="K404" s="100">
        <f t="shared" si="13"/>
        <v>235.00249999999997</v>
      </c>
      <c r="L404" s="101">
        <f t="shared" si="14"/>
        <v>56.289372200531744</v>
      </c>
    </row>
    <row r="405" spans="1:12" ht="54.75" customHeight="1">
      <c r="A405" s="9" t="s">
        <v>1642</v>
      </c>
      <c r="B405" s="35" t="s">
        <v>867</v>
      </c>
      <c r="C405" s="178" t="s">
        <v>868</v>
      </c>
      <c r="D405" s="178"/>
      <c r="E405" s="11" t="s">
        <v>869</v>
      </c>
      <c r="F405" s="9">
        <v>3</v>
      </c>
      <c r="G405" s="9" t="s">
        <v>870</v>
      </c>
      <c r="H405" s="93">
        <v>6</v>
      </c>
      <c r="I405" s="104">
        <v>10.096999999999998</v>
      </c>
      <c r="J405" s="100">
        <f t="shared" si="12"/>
        <v>12.419309999999998</v>
      </c>
      <c r="K405" s="100">
        <f t="shared" si="13"/>
        <v>60.581999999999987</v>
      </c>
      <c r="L405" s="101">
        <f t="shared" si="14"/>
        <v>14.511006251646743</v>
      </c>
    </row>
    <row r="406" spans="1:12" ht="76.5">
      <c r="A406" s="9" t="s">
        <v>1643</v>
      </c>
      <c r="B406" s="63" t="s">
        <v>1010</v>
      </c>
      <c r="C406" s="63" t="s">
        <v>1011</v>
      </c>
      <c r="D406" s="63" t="s">
        <v>1012</v>
      </c>
      <c r="E406" s="50" t="s">
        <v>16</v>
      </c>
      <c r="F406" s="50">
        <v>1</v>
      </c>
      <c r="G406" s="50" t="s">
        <v>1013</v>
      </c>
      <c r="H406" s="94">
        <v>1</v>
      </c>
      <c r="I406" s="101">
        <v>17.89</v>
      </c>
      <c r="J406" s="101">
        <f t="shared" si="12"/>
        <v>22.0047</v>
      </c>
      <c r="K406" s="101">
        <f t="shared" si="13"/>
        <v>17.89</v>
      </c>
      <c r="L406" s="101">
        <f t="shared" si="14"/>
        <v>4.2851325780258209</v>
      </c>
    </row>
    <row r="407" spans="1:12" ht="114.75">
      <c r="A407" s="9" t="s">
        <v>1644</v>
      </c>
      <c r="B407" s="35" t="s">
        <v>872</v>
      </c>
      <c r="C407" s="107" t="s">
        <v>873</v>
      </c>
      <c r="D407" s="37" t="s">
        <v>874</v>
      </c>
      <c r="E407" s="11" t="s">
        <v>16</v>
      </c>
      <c r="F407" s="9">
        <v>280</v>
      </c>
      <c r="G407" s="9" t="s">
        <v>875</v>
      </c>
      <c r="H407" s="93">
        <v>8</v>
      </c>
      <c r="I407" s="104">
        <v>19.032499999999999</v>
      </c>
      <c r="J407" s="100">
        <f t="shared" si="12"/>
        <v>23.409974999999999</v>
      </c>
      <c r="K407" s="100">
        <f t="shared" si="13"/>
        <v>152.26</v>
      </c>
      <c r="L407" s="101">
        <f t="shared" si="14"/>
        <v>36.47033461879326</v>
      </c>
    </row>
    <row r="408" spans="1:12" ht="29.25" customHeight="1">
      <c r="A408" s="9" t="s">
        <v>1645</v>
      </c>
      <c r="B408" s="38" t="s">
        <v>877</v>
      </c>
      <c r="C408" s="179" t="s">
        <v>878</v>
      </c>
      <c r="D408" s="179"/>
      <c r="E408" s="11" t="s">
        <v>16</v>
      </c>
      <c r="F408" s="9">
        <v>10</v>
      </c>
      <c r="G408" s="9" t="s">
        <v>879</v>
      </c>
      <c r="H408" s="93">
        <v>4</v>
      </c>
      <c r="I408" s="104">
        <v>94.000999999999991</v>
      </c>
      <c r="J408" s="100">
        <f t="shared" si="12"/>
        <v>115.62122999999998</v>
      </c>
      <c r="K408" s="100">
        <f t="shared" si="13"/>
        <v>376.00399999999996</v>
      </c>
      <c r="L408" s="101">
        <f t="shared" si="14"/>
        <v>90.062995520850791</v>
      </c>
    </row>
    <row r="409" spans="1:12" ht="76.5">
      <c r="A409" s="9" t="s">
        <v>1646</v>
      </c>
      <c r="B409" s="63" t="s">
        <v>1288</v>
      </c>
      <c r="C409" s="63" t="s">
        <v>1289</v>
      </c>
      <c r="D409" s="62" t="s">
        <v>1290</v>
      </c>
      <c r="E409" s="50" t="s">
        <v>16</v>
      </c>
      <c r="F409" s="50">
        <v>500</v>
      </c>
      <c r="G409" s="50" t="s">
        <v>1291</v>
      </c>
      <c r="H409" s="94">
        <v>1</v>
      </c>
      <c r="I409" s="101">
        <v>68.92</v>
      </c>
      <c r="J409" s="101">
        <f t="shared" si="12"/>
        <v>84.771600000000007</v>
      </c>
      <c r="K409" s="101">
        <f t="shared" si="13"/>
        <v>68.92</v>
      </c>
      <c r="L409" s="101">
        <f t="shared" si="14"/>
        <v>16.508179836642793</v>
      </c>
    </row>
    <row r="410" spans="1:12" ht="76.5">
      <c r="A410" s="9" t="s">
        <v>1647</v>
      </c>
      <c r="B410" s="63" t="s">
        <v>1217</v>
      </c>
      <c r="C410" s="63" t="s">
        <v>1218</v>
      </c>
      <c r="D410" s="62" t="s">
        <v>1219</v>
      </c>
      <c r="E410" s="50" t="s">
        <v>16</v>
      </c>
      <c r="F410" s="50">
        <v>1</v>
      </c>
      <c r="G410" s="50" t="s">
        <v>1220</v>
      </c>
      <c r="H410" s="94">
        <v>1</v>
      </c>
      <c r="I410" s="101">
        <v>312.01</v>
      </c>
      <c r="J410" s="101">
        <f t="shared" si="12"/>
        <v>383.77229999999997</v>
      </c>
      <c r="K410" s="101">
        <f t="shared" si="13"/>
        <v>312.01</v>
      </c>
      <c r="L410" s="101">
        <f t="shared" si="14"/>
        <v>74.734724185010421</v>
      </c>
    </row>
    <row r="411" spans="1:12" ht="33.75" customHeight="1">
      <c r="A411" s="9" t="s">
        <v>1648</v>
      </c>
      <c r="B411" s="35" t="s">
        <v>1130</v>
      </c>
      <c r="C411" s="208" t="s">
        <v>1131</v>
      </c>
      <c r="D411" s="209"/>
      <c r="E411" s="50" t="s">
        <v>774</v>
      </c>
      <c r="F411" s="50">
        <v>10</v>
      </c>
      <c r="G411" s="50" t="s">
        <v>1132</v>
      </c>
      <c r="H411" s="94">
        <v>2</v>
      </c>
      <c r="I411" s="101">
        <v>50.17</v>
      </c>
      <c r="J411" s="101">
        <f t="shared" si="12"/>
        <v>61.709099999999999</v>
      </c>
      <c r="K411" s="101">
        <f t="shared" si="13"/>
        <v>100.34</v>
      </c>
      <c r="L411" s="101">
        <f t="shared" si="14"/>
        <v>24.034108601403627</v>
      </c>
    </row>
    <row r="412" spans="1:12" ht="32.25" customHeight="1">
      <c r="A412" s="9" t="s">
        <v>829</v>
      </c>
      <c r="B412" s="35" t="s">
        <v>1130</v>
      </c>
      <c r="C412" s="208" t="s">
        <v>1131</v>
      </c>
      <c r="D412" s="209"/>
      <c r="E412" s="50" t="s">
        <v>774</v>
      </c>
      <c r="F412" s="50">
        <v>100</v>
      </c>
      <c r="G412" s="50" t="s">
        <v>1133</v>
      </c>
      <c r="H412" s="94">
        <v>1</v>
      </c>
      <c r="I412" s="101">
        <v>349.78</v>
      </c>
      <c r="J412" s="101">
        <f t="shared" si="12"/>
        <v>430.22939999999994</v>
      </c>
      <c r="K412" s="101">
        <f t="shared" si="13"/>
        <v>349.78</v>
      </c>
      <c r="L412" s="101">
        <f t="shared" si="14"/>
        <v>83.781647464609918</v>
      </c>
    </row>
    <row r="413" spans="1:12" ht="38.25">
      <c r="A413" s="9" t="s">
        <v>834</v>
      </c>
      <c r="B413" s="63" t="s">
        <v>1152</v>
      </c>
      <c r="C413" s="63" t="s">
        <v>1153</v>
      </c>
      <c r="D413" s="62" t="s">
        <v>1154</v>
      </c>
      <c r="E413" s="50" t="s">
        <v>16</v>
      </c>
      <c r="F413" s="50">
        <v>100</v>
      </c>
      <c r="G413" s="50" t="s">
        <v>1155</v>
      </c>
      <c r="H413" s="94">
        <v>1</v>
      </c>
      <c r="I413" s="101">
        <v>29.42</v>
      </c>
      <c r="J413" s="101">
        <v>36.186599999999999</v>
      </c>
      <c r="K413" s="101">
        <v>29.42</v>
      </c>
      <c r="L413" s="101">
        <f t="shared" si="14"/>
        <v>7.0468753742604617</v>
      </c>
    </row>
    <row r="414" spans="1:12" ht="38.25">
      <c r="A414" s="9" t="s">
        <v>1649</v>
      </c>
      <c r="B414" s="63" t="s">
        <v>1152</v>
      </c>
      <c r="C414" s="63" t="s">
        <v>1153</v>
      </c>
      <c r="D414" s="62" t="s">
        <v>1156</v>
      </c>
      <c r="E414" s="50" t="s">
        <v>16</v>
      </c>
      <c r="F414" s="50">
        <v>1000</v>
      </c>
      <c r="G414" s="50" t="s">
        <v>1157</v>
      </c>
      <c r="H414" s="94">
        <v>1</v>
      </c>
      <c r="I414" s="101">
        <v>126.02</v>
      </c>
      <c r="J414" s="101">
        <v>155.00459999999998</v>
      </c>
      <c r="K414" s="101">
        <v>126.02</v>
      </c>
      <c r="L414" s="101">
        <f t="shared" si="14"/>
        <v>30.185154135428391</v>
      </c>
    </row>
    <row r="415" spans="1:12" ht="38.25">
      <c r="A415" s="9" t="s">
        <v>1650</v>
      </c>
      <c r="B415" s="63" t="s">
        <v>1152</v>
      </c>
      <c r="C415" s="63" t="s">
        <v>1153</v>
      </c>
      <c r="D415" s="62" t="s">
        <v>1305</v>
      </c>
      <c r="E415" s="50" t="s">
        <v>16</v>
      </c>
      <c r="F415" s="50">
        <v>1000</v>
      </c>
      <c r="G415" s="50" t="s">
        <v>1306</v>
      </c>
      <c r="H415" s="94">
        <v>1</v>
      </c>
      <c r="I415" s="101">
        <v>27.39</v>
      </c>
      <c r="J415" s="101">
        <v>33.689700000000002</v>
      </c>
      <c r="K415" s="101">
        <v>27.39</v>
      </c>
      <c r="L415" s="101">
        <f t="shared" si="14"/>
        <v>6.5606361829025843</v>
      </c>
    </row>
    <row r="416" spans="1:12" ht="38.25">
      <c r="A416" s="9" t="s">
        <v>1651</v>
      </c>
      <c r="B416" s="63" t="s">
        <v>1152</v>
      </c>
      <c r="C416" s="63" t="s">
        <v>1153</v>
      </c>
      <c r="D416" s="62" t="s">
        <v>1307</v>
      </c>
      <c r="E416" s="50" t="s">
        <v>16</v>
      </c>
      <c r="F416" s="50">
        <v>1000</v>
      </c>
      <c r="G416" s="50" t="s">
        <v>1308</v>
      </c>
      <c r="H416" s="94">
        <v>1</v>
      </c>
      <c r="I416" s="101">
        <v>38.35</v>
      </c>
      <c r="J416" s="101">
        <v>47.170500000000004</v>
      </c>
      <c r="K416" s="101">
        <v>38.35</v>
      </c>
      <c r="L416" s="101">
        <f t="shared" si="14"/>
        <v>9.1858487628446195</v>
      </c>
    </row>
    <row r="417" spans="1:12" ht="38.25">
      <c r="A417" s="9" t="s">
        <v>1652</v>
      </c>
      <c r="B417" s="63" t="s">
        <v>1152</v>
      </c>
      <c r="C417" s="63" t="s">
        <v>1153</v>
      </c>
      <c r="D417" s="62" t="s">
        <v>1309</v>
      </c>
      <c r="E417" s="50" t="s">
        <v>16</v>
      </c>
      <c r="F417" s="50">
        <v>1000</v>
      </c>
      <c r="G417" s="50" t="s">
        <v>1310</v>
      </c>
      <c r="H417" s="94">
        <v>1</v>
      </c>
      <c r="I417" s="101">
        <v>49.89</v>
      </c>
      <c r="J417" s="101">
        <v>61.364699999999999</v>
      </c>
      <c r="K417" s="101">
        <v>49.89</v>
      </c>
      <c r="L417" s="101">
        <f t="shared" si="14"/>
        <v>11.949986826031761</v>
      </c>
    </row>
    <row r="418" spans="1:12" ht="19.5" customHeight="1">
      <c r="A418" s="14">
        <v>11</v>
      </c>
      <c r="B418" s="185" t="s">
        <v>880</v>
      </c>
      <c r="C418" s="185"/>
      <c r="D418" s="185"/>
      <c r="E418" s="15"/>
      <c r="F418" s="8"/>
      <c r="G418" s="22"/>
      <c r="H418" s="96"/>
      <c r="I418" s="103"/>
      <c r="J418" s="103"/>
      <c r="K418" s="103"/>
      <c r="L418" s="114"/>
    </row>
    <row r="419" spans="1:12" ht="74.25" customHeight="1">
      <c r="A419" s="112" t="s">
        <v>1653</v>
      </c>
      <c r="B419" s="178" t="s">
        <v>882</v>
      </c>
      <c r="C419" s="212" t="s">
        <v>883</v>
      </c>
      <c r="D419" s="35" t="s">
        <v>884</v>
      </c>
      <c r="E419" s="11" t="s">
        <v>16</v>
      </c>
      <c r="F419" s="9">
        <v>1</v>
      </c>
      <c r="G419" s="9" t="s">
        <v>885</v>
      </c>
      <c r="H419" s="93">
        <v>3</v>
      </c>
      <c r="I419" s="104">
        <v>179.82550000000001</v>
      </c>
      <c r="J419" s="100">
        <f t="shared" si="12"/>
        <v>221.18536499999999</v>
      </c>
      <c r="K419" s="100">
        <f t="shared" si="13"/>
        <v>539.47649999999999</v>
      </c>
      <c r="L419" s="101">
        <f t="shared" si="14"/>
        <v>129.21902321013675</v>
      </c>
    </row>
    <row r="420" spans="1:12" ht="69" customHeight="1">
      <c r="A420" s="112" t="s">
        <v>1654</v>
      </c>
      <c r="B420" s="178"/>
      <c r="C420" s="216"/>
      <c r="D420" s="37" t="s">
        <v>47</v>
      </c>
      <c r="E420" s="11" t="s">
        <v>16</v>
      </c>
      <c r="F420" s="9">
        <v>1</v>
      </c>
      <c r="G420" s="9" t="s">
        <v>887</v>
      </c>
      <c r="H420" s="93">
        <v>4</v>
      </c>
      <c r="I420" s="104">
        <v>179.82550000000001</v>
      </c>
      <c r="J420" s="100">
        <f t="shared" si="12"/>
        <v>221.18536499999999</v>
      </c>
      <c r="K420" s="100">
        <f t="shared" si="13"/>
        <v>719.30200000000002</v>
      </c>
      <c r="L420" s="101">
        <f t="shared" si="14"/>
        <v>172.29203094684902</v>
      </c>
    </row>
    <row r="421" spans="1:12" ht="35.25" customHeight="1">
      <c r="A421" s="112" t="s">
        <v>1655</v>
      </c>
      <c r="B421" s="63" t="s">
        <v>1181</v>
      </c>
      <c r="C421" s="217" t="s">
        <v>1182</v>
      </c>
      <c r="D421" s="218"/>
      <c r="E421" s="50" t="s">
        <v>16</v>
      </c>
      <c r="F421" s="50">
        <v>1</v>
      </c>
      <c r="G421" s="50" t="s">
        <v>1183</v>
      </c>
      <c r="H421" s="94">
        <v>1</v>
      </c>
      <c r="I421" s="101">
        <v>493.38</v>
      </c>
      <c r="J421" s="101">
        <f t="shared" si="12"/>
        <v>606.85739999999998</v>
      </c>
      <c r="K421" s="101">
        <f t="shared" si="13"/>
        <v>493.38</v>
      </c>
      <c r="L421" s="101">
        <f t="shared" si="14"/>
        <v>118.17768090253658</v>
      </c>
    </row>
    <row r="422" spans="1:12" ht="31.5" customHeight="1">
      <c r="A422" s="112" t="s">
        <v>1656</v>
      </c>
      <c r="B422" s="38" t="s">
        <v>889</v>
      </c>
      <c r="C422" s="179" t="s">
        <v>890</v>
      </c>
      <c r="D422" s="179"/>
      <c r="E422" s="11" t="s">
        <v>16</v>
      </c>
      <c r="F422" s="9">
        <v>1</v>
      </c>
      <c r="G422" s="9" t="s">
        <v>891</v>
      </c>
      <c r="H422" s="93">
        <v>3</v>
      </c>
      <c r="I422" s="104">
        <v>141.58799999999999</v>
      </c>
      <c r="J422" s="100">
        <f t="shared" si="12"/>
        <v>174.15323999999998</v>
      </c>
      <c r="K422" s="100">
        <f t="shared" si="13"/>
        <v>424.76400000000001</v>
      </c>
      <c r="L422" s="101">
        <f t="shared" si="14"/>
        <v>101.74231718124985</v>
      </c>
    </row>
    <row r="423" spans="1:12" ht="26.25" customHeight="1">
      <c r="A423" s="112" t="s">
        <v>1657</v>
      </c>
      <c r="B423" s="35" t="s">
        <v>893</v>
      </c>
      <c r="C423" s="178" t="s">
        <v>894</v>
      </c>
      <c r="D423" s="178"/>
      <c r="E423" s="11" t="s">
        <v>16</v>
      </c>
      <c r="F423" s="9">
        <v>1000</v>
      </c>
      <c r="G423" s="9" t="s">
        <v>895</v>
      </c>
      <c r="H423" s="93">
        <v>4</v>
      </c>
      <c r="I423" s="104">
        <v>38.352499999999999</v>
      </c>
      <c r="J423" s="100">
        <f t="shared" si="12"/>
        <v>47.173575</v>
      </c>
      <c r="K423" s="100">
        <f t="shared" si="13"/>
        <v>153.41</v>
      </c>
      <c r="L423" s="101">
        <f t="shared" si="14"/>
        <v>36.745790318330975</v>
      </c>
    </row>
    <row r="424" spans="1:12" ht="53.25" customHeight="1">
      <c r="A424" s="112" t="s">
        <v>1658</v>
      </c>
      <c r="B424" s="63" t="s">
        <v>1415</v>
      </c>
      <c r="C424" s="217" t="s">
        <v>1416</v>
      </c>
      <c r="D424" s="218"/>
      <c r="E424" s="50" t="s">
        <v>16</v>
      </c>
      <c r="F424" s="50">
        <v>50</v>
      </c>
      <c r="G424" s="50" t="s">
        <v>1417</v>
      </c>
      <c r="H424" s="94">
        <v>1</v>
      </c>
      <c r="I424" s="101">
        <v>127.74</v>
      </c>
      <c r="J424" s="101">
        <f t="shared" si="12"/>
        <v>157.12019999999998</v>
      </c>
      <c r="K424" s="101">
        <f t="shared" si="13"/>
        <v>127.74</v>
      </c>
      <c r="L424" s="101">
        <f t="shared" si="14"/>
        <v>30.597140051258712</v>
      </c>
    </row>
    <row r="425" spans="1:12" ht="22.5" customHeight="1">
      <c r="A425" s="112" t="s">
        <v>1659</v>
      </c>
      <c r="B425" s="35" t="s">
        <v>897</v>
      </c>
      <c r="C425" s="178" t="s">
        <v>898</v>
      </c>
      <c r="D425" s="178"/>
      <c r="E425" s="11" t="s">
        <v>16</v>
      </c>
      <c r="F425" s="9">
        <v>1</v>
      </c>
      <c r="G425" s="9" t="s">
        <v>899</v>
      </c>
      <c r="H425" s="93">
        <v>1</v>
      </c>
      <c r="I425" s="104">
        <v>125.26949999999999</v>
      </c>
      <c r="J425" s="100">
        <f t="shared" si="12"/>
        <v>154.08148499999999</v>
      </c>
      <c r="K425" s="100">
        <f t="shared" si="13"/>
        <v>125.26949999999999</v>
      </c>
      <c r="L425" s="101">
        <f t="shared" si="14"/>
        <v>30.005389350643128</v>
      </c>
    </row>
    <row r="426" spans="1:12" ht="63.75">
      <c r="A426" s="112" t="s">
        <v>1660</v>
      </c>
      <c r="B426" s="35" t="s">
        <v>901</v>
      </c>
      <c r="C426" s="80" t="s">
        <v>902</v>
      </c>
      <c r="D426" s="35" t="s">
        <v>903</v>
      </c>
      <c r="E426" s="11" t="s">
        <v>16</v>
      </c>
      <c r="F426" s="9">
        <v>1</v>
      </c>
      <c r="G426" s="9" t="s">
        <v>904</v>
      </c>
      <c r="H426" s="93">
        <v>3</v>
      </c>
      <c r="I426" s="104">
        <v>129.4785</v>
      </c>
      <c r="J426" s="100">
        <f t="shared" si="12"/>
        <v>159.258555</v>
      </c>
      <c r="K426" s="100">
        <f t="shared" si="13"/>
        <v>388.43549999999999</v>
      </c>
      <c r="L426" s="101">
        <f t="shared" si="14"/>
        <v>93.040671632853474</v>
      </c>
    </row>
    <row r="427" spans="1:12" ht="63.75">
      <c r="A427" s="112" t="s">
        <v>1661</v>
      </c>
      <c r="B427" s="35" t="s">
        <v>901</v>
      </c>
      <c r="C427" s="80" t="s">
        <v>902</v>
      </c>
      <c r="D427" s="35" t="s">
        <v>906</v>
      </c>
      <c r="E427" s="11" t="s">
        <v>16</v>
      </c>
      <c r="F427" s="9">
        <v>1</v>
      </c>
      <c r="G427" s="9" t="s">
        <v>907</v>
      </c>
      <c r="H427" s="93">
        <v>4</v>
      </c>
      <c r="I427" s="104">
        <v>142.45050000000001</v>
      </c>
      <c r="J427" s="100">
        <f t="shared" si="12"/>
        <v>175.21411499999999</v>
      </c>
      <c r="K427" s="100">
        <f t="shared" si="13"/>
        <v>569.80200000000002</v>
      </c>
      <c r="L427" s="101">
        <f t="shared" si="14"/>
        <v>136.48279000694629</v>
      </c>
    </row>
    <row r="428" spans="1:12" ht="63.75">
      <c r="A428" s="112" t="s">
        <v>881</v>
      </c>
      <c r="B428" s="35" t="s">
        <v>901</v>
      </c>
      <c r="C428" s="80" t="s">
        <v>902</v>
      </c>
      <c r="D428" s="35" t="s">
        <v>909</v>
      </c>
      <c r="E428" s="11" t="s">
        <v>16</v>
      </c>
      <c r="F428" s="9">
        <v>1</v>
      </c>
      <c r="G428" s="9" t="s">
        <v>910</v>
      </c>
      <c r="H428" s="93">
        <v>2</v>
      </c>
      <c r="I428" s="104">
        <v>143.02549999999999</v>
      </c>
      <c r="J428" s="100">
        <f t="shared" si="12"/>
        <v>175.92136499999998</v>
      </c>
      <c r="K428" s="100">
        <f t="shared" si="13"/>
        <v>286.05099999999999</v>
      </c>
      <c r="L428" s="101">
        <f t="shared" si="14"/>
        <v>68.516850703010846</v>
      </c>
    </row>
    <row r="429" spans="1:12" ht="63.75">
      <c r="A429" s="112" t="s">
        <v>886</v>
      </c>
      <c r="B429" s="35" t="s">
        <v>912</v>
      </c>
      <c r="C429" s="80" t="s">
        <v>913</v>
      </c>
      <c r="D429" s="35" t="s">
        <v>914</v>
      </c>
      <c r="E429" s="11" t="s">
        <v>16</v>
      </c>
      <c r="F429" s="9">
        <v>1</v>
      </c>
      <c r="G429" s="9" t="s">
        <v>915</v>
      </c>
      <c r="H429" s="93">
        <v>9</v>
      </c>
      <c r="I429" s="104">
        <v>38.064999999999998</v>
      </c>
      <c r="J429" s="100">
        <f t="shared" si="12"/>
        <v>46.819949999999999</v>
      </c>
      <c r="K429" s="100">
        <f t="shared" si="13"/>
        <v>342.58499999999998</v>
      </c>
      <c r="L429" s="101">
        <f t="shared" si="14"/>
        <v>82.058252892284841</v>
      </c>
    </row>
    <row r="430" spans="1:12" ht="63.75">
      <c r="A430" s="112" t="s">
        <v>1662</v>
      </c>
      <c r="B430" s="35" t="s">
        <v>912</v>
      </c>
      <c r="C430" s="80" t="s">
        <v>913</v>
      </c>
      <c r="D430" s="35" t="s">
        <v>917</v>
      </c>
      <c r="E430" s="11" t="s">
        <v>16</v>
      </c>
      <c r="F430" s="9">
        <v>1</v>
      </c>
      <c r="G430" s="9" t="s">
        <v>918</v>
      </c>
      <c r="H430" s="93">
        <v>8</v>
      </c>
      <c r="I430" s="104">
        <v>42.101499999999994</v>
      </c>
      <c r="J430" s="100">
        <f t="shared" si="12"/>
        <v>51.78484499999999</v>
      </c>
      <c r="K430" s="100">
        <f t="shared" si="13"/>
        <v>336.81199999999995</v>
      </c>
      <c r="L430" s="101">
        <f t="shared" si="14"/>
        <v>80.675465280605508</v>
      </c>
    </row>
    <row r="431" spans="1:12" ht="42" customHeight="1">
      <c r="A431" s="112" t="s">
        <v>1663</v>
      </c>
      <c r="B431" s="35" t="s">
        <v>920</v>
      </c>
      <c r="C431" s="178" t="s">
        <v>921</v>
      </c>
      <c r="D431" s="178"/>
      <c r="E431" s="11" t="s">
        <v>16</v>
      </c>
      <c r="F431" s="9">
        <v>1</v>
      </c>
      <c r="G431" s="9" t="s">
        <v>922</v>
      </c>
      <c r="H431" s="93">
        <v>2</v>
      </c>
      <c r="I431" s="104">
        <v>182.82699999999997</v>
      </c>
      <c r="J431" s="100">
        <f t="shared" si="12"/>
        <v>224.87720999999996</v>
      </c>
      <c r="K431" s="100">
        <f t="shared" si="13"/>
        <v>365.65399999999994</v>
      </c>
      <c r="L431" s="101">
        <f t="shared" si="14"/>
        <v>87.583894225011363</v>
      </c>
    </row>
    <row r="432" spans="1:12" ht="28.5" customHeight="1">
      <c r="A432" s="112" t="s">
        <v>1664</v>
      </c>
      <c r="B432" s="35" t="s">
        <v>920</v>
      </c>
      <c r="C432" s="178" t="s">
        <v>924</v>
      </c>
      <c r="D432" s="178"/>
      <c r="E432" s="11" t="s">
        <v>16</v>
      </c>
      <c r="F432" s="9">
        <v>1</v>
      </c>
      <c r="G432" s="9" t="s">
        <v>925</v>
      </c>
      <c r="H432" s="93">
        <v>3</v>
      </c>
      <c r="I432" s="104">
        <v>180.22799999999998</v>
      </c>
      <c r="J432" s="100">
        <f t="shared" si="12"/>
        <v>221.68043999999998</v>
      </c>
      <c r="K432" s="100">
        <f t="shared" si="13"/>
        <v>540.68399999999997</v>
      </c>
      <c r="L432" s="101">
        <f t="shared" si="14"/>
        <v>129.50825169465136</v>
      </c>
    </row>
    <row r="433" spans="1:12" ht="128.25" customHeight="1">
      <c r="A433" s="112" t="s">
        <v>1665</v>
      </c>
      <c r="B433" s="63" t="s">
        <v>1178</v>
      </c>
      <c r="C433" s="217" t="s">
        <v>1179</v>
      </c>
      <c r="D433" s="218"/>
      <c r="E433" s="50" t="s">
        <v>16</v>
      </c>
      <c r="F433" s="50">
        <v>1</v>
      </c>
      <c r="G433" s="50" t="s">
        <v>1180</v>
      </c>
      <c r="H433" s="94">
        <v>1</v>
      </c>
      <c r="I433" s="101">
        <v>899</v>
      </c>
      <c r="J433" s="101">
        <f t="shared" ref="J433:J450" si="15">I433*1.23</f>
        <v>1105.77</v>
      </c>
      <c r="K433" s="101">
        <f t="shared" si="13"/>
        <v>899</v>
      </c>
      <c r="L433" s="101">
        <f t="shared" si="14"/>
        <v>215.33449902991688</v>
      </c>
    </row>
    <row r="434" spans="1:12" ht="140.25">
      <c r="A434" s="112" t="s">
        <v>1666</v>
      </c>
      <c r="B434" s="63" t="s">
        <v>1038</v>
      </c>
      <c r="C434" s="63" t="s">
        <v>1039</v>
      </c>
      <c r="D434" s="62" t="s">
        <v>1040</v>
      </c>
      <c r="E434" s="50" t="s">
        <v>16</v>
      </c>
      <c r="F434" s="50">
        <v>1</v>
      </c>
      <c r="G434" s="50" t="s">
        <v>1041</v>
      </c>
      <c r="H434" s="94">
        <v>1</v>
      </c>
      <c r="I434" s="101">
        <v>55.3</v>
      </c>
      <c r="J434" s="101">
        <f t="shared" si="15"/>
        <v>68.018999999999991</v>
      </c>
      <c r="K434" s="101">
        <f t="shared" si="13"/>
        <v>55.3</v>
      </c>
      <c r="L434" s="101">
        <f t="shared" si="14"/>
        <v>13.245826247335264</v>
      </c>
    </row>
    <row r="435" spans="1:12" ht="102">
      <c r="A435" s="112" t="s">
        <v>1667</v>
      </c>
      <c r="B435" s="35" t="s">
        <v>927</v>
      </c>
      <c r="C435" s="80" t="s">
        <v>928</v>
      </c>
      <c r="D435" s="35" t="s">
        <v>929</v>
      </c>
      <c r="E435" s="11" t="s">
        <v>16</v>
      </c>
      <c r="F435" s="9">
        <v>1</v>
      </c>
      <c r="G435" s="9" t="s">
        <v>930</v>
      </c>
      <c r="H435" s="93">
        <v>1</v>
      </c>
      <c r="I435" s="104">
        <v>280.28949999999998</v>
      </c>
      <c r="J435" s="100">
        <f t="shared" si="15"/>
        <v>344.75608499999998</v>
      </c>
      <c r="K435" s="100">
        <f t="shared" si="13"/>
        <v>280.28949999999998</v>
      </c>
      <c r="L435" s="101">
        <f t="shared" si="14"/>
        <v>67.136817648326897</v>
      </c>
    </row>
    <row r="436" spans="1:12" ht="102" customHeight="1">
      <c r="A436" s="112" t="s">
        <v>888</v>
      </c>
      <c r="B436" s="35" t="s">
        <v>1112</v>
      </c>
      <c r="C436" s="208" t="s">
        <v>1113</v>
      </c>
      <c r="D436" s="209"/>
      <c r="E436" s="50" t="s">
        <v>16</v>
      </c>
      <c r="F436" s="50">
        <v>1</v>
      </c>
      <c r="G436" s="50" t="s">
        <v>1114</v>
      </c>
      <c r="H436" s="94">
        <v>2</v>
      </c>
      <c r="I436" s="101">
        <v>290.61649999999997</v>
      </c>
      <c r="J436" s="101">
        <f t="shared" si="15"/>
        <v>357.45829499999996</v>
      </c>
      <c r="K436" s="101">
        <f t="shared" si="13"/>
        <v>581.23299999999995</v>
      </c>
      <c r="L436" s="101">
        <f t="shared" si="14"/>
        <v>139.22081966035114</v>
      </c>
    </row>
    <row r="437" spans="1:12" ht="40.5" customHeight="1">
      <c r="A437" s="112" t="s">
        <v>1668</v>
      </c>
      <c r="B437" s="35" t="s">
        <v>1115</v>
      </c>
      <c r="C437" s="208" t="s">
        <v>1116</v>
      </c>
      <c r="D437" s="209"/>
      <c r="E437" s="50" t="s">
        <v>16</v>
      </c>
      <c r="F437" s="50">
        <v>1</v>
      </c>
      <c r="G437" s="50" t="s">
        <v>1117</v>
      </c>
      <c r="H437" s="94">
        <v>1</v>
      </c>
      <c r="I437" s="101">
        <v>25.67</v>
      </c>
      <c r="J437" s="101">
        <v>31.574100000000001</v>
      </c>
      <c r="K437" s="101">
        <v>25.67</v>
      </c>
      <c r="L437" s="101">
        <f t="shared" si="14"/>
        <v>6.1486502670722656</v>
      </c>
    </row>
    <row r="438" spans="1:12" ht="78.75" customHeight="1">
      <c r="A438" s="112" t="s">
        <v>1669</v>
      </c>
      <c r="B438" s="35" t="s">
        <v>1118</v>
      </c>
      <c r="C438" s="208" t="s">
        <v>1119</v>
      </c>
      <c r="D438" s="209"/>
      <c r="E438" s="50" t="s">
        <v>16</v>
      </c>
      <c r="F438" s="50">
        <v>1</v>
      </c>
      <c r="G438" s="50" t="s">
        <v>1120</v>
      </c>
      <c r="H438" s="94">
        <v>1</v>
      </c>
      <c r="I438" s="101">
        <v>29.7</v>
      </c>
      <c r="J438" s="101">
        <v>36.530999999999999</v>
      </c>
      <c r="K438" s="101">
        <v>29.7</v>
      </c>
      <c r="L438" s="101">
        <f t="shared" si="14"/>
        <v>7.1139428489305132</v>
      </c>
    </row>
    <row r="439" spans="1:12" ht="54" customHeight="1">
      <c r="A439" s="112" t="s">
        <v>1670</v>
      </c>
      <c r="B439" s="35" t="s">
        <v>932</v>
      </c>
      <c r="C439" s="178" t="s">
        <v>933</v>
      </c>
      <c r="D439" s="178"/>
      <c r="E439" s="11" t="s">
        <v>16</v>
      </c>
      <c r="F439" s="9">
        <v>1</v>
      </c>
      <c r="G439" s="9" t="s">
        <v>934</v>
      </c>
      <c r="H439" s="93">
        <v>2</v>
      </c>
      <c r="I439" s="104">
        <v>51.910999999999994</v>
      </c>
      <c r="J439" s="100">
        <f t="shared" si="15"/>
        <v>63.850529999999992</v>
      </c>
      <c r="K439" s="100">
        <f t="shared" si="13"/>
        <v>103.82199999999999</v>
      </c>
      <c r="L439" s="101">
        <f t="shared" si="14"/>
        <v>24.86814055426477</v>
      </c>
    </row>
    <row r="440" spans="1:12" ht="57" customHeight="1">
      <c r="A440" s="112" t="s">
        <v>1671</v>
      </c>
      <c r="B440" s="63" t="s">
        <v>975</v>
      </c>
      <c r="C440" s="217" t="s">
        <v>976</v>
      </c>
      <c r="D440" s="218"/>
      <c r="E440" s="50" t="s">
        <v>16</v>
      </c>
      <c r="F440" s="50">
        <v>1</v>
      </c>
      <c r="G440" s="50" t="s">
        <v>977</v>
      </c>
      <c r="H440" s="94">
        <v>2</v>
      </c>
      <c r="I440" s="101">
        <v>81.41</v>
      </c>
      <c r="J440" s="101">
        <f t="shared" si="15"/>
        <v>100.1343</v>
      </c>
      <c r="K440" s="101">
        <f t="shared" si="13"/>
        <v>162.82</v>
      </c>
      <c r="L440" s="101">
        <f t="shared" si="14"/>
        <v>38.999736520635224</v>
      </c>
    </row>
    <row r="441" spans="1:12" ht="47.25" customHeight="1">
      <c r="A441" s="112" t="s">
        <v>1672</v>
      </c>
      <c r="B441" s="35" t="s">
        <v>1080</v>
      </c>
      <c r="C441" s="208" t="s">
        <v>1081</v>
      </c>
      <c r="D441" s="209"/>
      <c r="E441" s="50" t="s">
        <v>16</v>
      </c>
      <c r="F441" s="50">
        <v>1</v>
      </c>
      <c r="G441" s="50" t="s">
        <v>1082</v>
      </c>
      <c r="H441" s="94">
        <v>1</v>
      </c>
      <c r="I441" s="101">
        <v>68.569999999999993</v>
      </c>
      <c r="J441" s="101">
        <f t="shared" si="15"/>
        <v>84.341099999999997</v>
      </c>
      <c r="K441" s="101">
        <f t="shared" si="13"/>
        <v>68.569999999999993</v>
      </c>
      <c r="L441" s="101">
        <f t="shared" si="14"/>
        <v>16.424345493305228</v>
      </c>
    </row>
    <row r="442" spans="1:12" ht="38.25">
      <c r="A442" s="112" t="s">
        <v>1673</v>
      </c>
      <c r="B442" s="63" t="s">
        <v>1311</v>
      </c>
      <c r="C442" s="63" t="s">
        <v>1312</v>
      </c>
      <c r="D442" s="63" t="s">
        <v>1313</v>
      </c>
      <c r="E442" s="50" t="s">
        <v>16</v>
      </c>
      <c r="F442" s="50">
        <v>1</v>
      </c>
      <c r="G442" s="50" t="s">
        <v>1314</v>
      </c>
      <c r="H442" s="94">
        <v>2</v>
      </c>
      <c r="I442" s="101">
        <v>26.24</v>
      </c>
      <c r="J442" s="101">
        <f t="shared" si="15"/>
        <v>32.275199999999998</v>
      </c>
      <c r="K442" s="101">
        <f t="shared" si="13"/>
        <v>52.48</v>
      </c>
      <c r="L442" s="101">
        <f t="shared" si="14"/>
        <v>12.570360966729741</v>
      </c>
    </row>
    <row r="443" spans="1:12" ht="38.25">
      <c r="A443" s="112" t="s">
        <v>892</v>
      </c>
      <c r="B443" s="63" t="s">
        <v>1311</v>
      </c>
      <c r="C443" s="63" t="s">
        <v>1312</v>
      </c>
      <c r="D443" s="63" t="s">
        <v>1315</v>
      </c>
      <c r="E443" s="72" t="s">
        <v>16</v>
      </c>
      <c r="F443" s="72">
        <v>1</v>
      </c>
      <c r="G443" s="72" t="s">
        <v>1316</v>
      </c>
      <c r="H443" s="94">
        <v>2</v>
      </c>
      <c r="I443" s="101">
        <v>26.24</v>
      </c>
      <c r="J443" s="101">
        <f t="shared" si="15"/>
        <v>32.275199999999998</v>
      </c>
      <c r="K443" s="101">
        <f t="shared" si="13"/>
        <v>52.48</v>
      </c>
      <c r="L443" s="101">
        <f t="shared" si="14"/>
        <v>12.570360966729741</v>
      </c>
    </row>
    <row r="444" spans="1:12" ht="32.25" customHeight="1">
      <c r="A444" s="112" t="s">
        <v>1674</v>
      </c>
      <c r="B444" s="35" t="s">
        <v>936</v>
      </c>
      <c r="C444" s="178" t="s">
        <v>937</v>
      </c>
      <c r="D444" s="178"/>
      <c r="E444" s="11" t="s">
        <v>16</v>
      </c>
      <c r="F444" s="9">
        <v>1</v>
      </c>
      <c r="G444" s="9" t="s">
        <v>938</v>
      </c>
      <c r="H444" s="93">
        <v>3</v>
      </c>
      <c r="I444" s="104">
        <v>52.485999999999997</v>
      </c>
      <c r="J444" s="100">
        <f t="shared" si="15"/>
        <v>64.557779999999994</v>
      </c>
      <c r="K444" s="100">
        <f t="shared" si="13"/>
        <v>157.458</v>
      </c>
      <c r="L444" s="101">
        <f t="shared" si="14"/>
        <v>37.715394380703728</v>
      </c>
    </row>
    <row r="445" spans="1:12" ht="40.5" customHeight="1">
      <c r="A445" s="112" t="s">
        <v>1675</v>
      </c>
      <c r="B445" s="37" t="s">
        <v>940</v>
      </c>
      <c r="C445" s="181" t="s">
        <v>941</v>
      </c>
      <c r="D445" s="181"/>
      <c r="E445" s="9" t="s">
        <v>16</v>
      </c>
      <c r="F445" s="9">
        <v>1</v>
      </c>
      <c r="G445" s="9" t="s">
        <v>942</v>
      </c>
      <c r="H445" s="93">
        <v>3</v>
      </c>
      <c r="I445" s="104">
        <v>115.91999999999999</v>
      </c>
      <c r="J445" s="100">
        <f t="shared" si="15"/>
        <v>142.58159999999998</v>
      </c>
      <c r="K445" s="100">
        <f t="shared" ref="K445:K450" si="16">I445*H445</f>
        <v>347.76</v>
      </c>
      <c r="L445" s="101">
        <f t="shared" si="14"/>
        <v>83.297803540204555</v>
      </c>
    </row>
    <row r="446" spans="1:12" ht="80.25" customHeight="1">
      <c r="A446" s="112" t="s">
        <v>1676</v>
      </c>
      <c r="B446" s="63" t="s">
        <v>954</v>
      </c>
      <c r="C446" s="63" t="s">
        <v>955</v>
      </c>
      <c r="D446" s="63" t="s">
        <v>956</v>
      </c>
      <c r="E446" s="50" t="s">
        <v>16</v>
      </c>
      <c r="F446" s="50">
        <v>1</v>
      </c>
      <c r="G446" s="50" t="s">
        <v>957</v>
      </c>
      <c r="H446" s="94">
        <v>1</v>
      </c>
      <c r="I446" s="101">
        <v>1342.43</v>
      </c>
      <c r="J446" s="101">
        <f t="shared" si="15"/>
        <v>1651.1889000000001</v>
      </c>
      <c r="K446" s="101">
        <f t="shared" si="16"/>
        <v>1342.43</v>
      </c>
      <c r="L446" s="101">
        <f t="shared" si="14"/>
        <v>321.54782150470669</v>
      </c>
    </row>
    <row r="447" spans="1:12" ht="76.5">
      <c r="A447" s="112" t="s">
        <v>1677</v>
      </c>
      <c r="B447" s="63" t="s">
        <v>1184</v>
      </c>
      <c r="C447" s="63" t="s">
        <v>1185</v>
      </c>
      <c r="D447" s="62" t="s">
        <v>1186</v>
      </c>
      <c r="E447" s="50" t="s">
        <v>16</v>
      </c>
      <c r="F447" s="50">
        <v>1</v>
      </c>
      <c r="G447" s="50" t="s">
        <v>1187</v>
      </c>
      <c r="H447" s="94">
        <v>3</v>
      </c>
      <c r="I447" s="101">
        <v>303.91000000000003</v>
      </c>
      <c r="J447" s="101">
        <f t="shared" si="15"/>
        <v>373.80930000000001</v>
      </c>
      <c r="K447" s="101">
        <f t="shared" si="16"/>
        <v>911.73</v>
      </c>
      <c r="L447" s="101">
        <f t="shared" si="14"/>
        <v>218.38367386045175</v>
      </c>
    </row>
    <row r="448" spans="1:12" ht="76.5">
      <c r="A448" s="112" t="s">
        <v>1678</v>
      </c>
      <c r="B448" s="63" t="s">
        <v>1364</v>
      </c>
      <c r="C448" s="63" t="s">
        <v>1365</v>
      </c>
      <c r="D448" s="63" t="s">
        <v>1366</v>
      </c>
      <c r="E448" s="50" t="s">
        <v>16</v>
      </c>
      <c r="F448" s="72">
        <v>1</v>
      </c>
      <c r="G448" s="50" t="s">
        <v>1367</v>
      </c>
      <c r="H448" s="94">
        <v>1</v>
      </c>
      <c r="I448" s="101">
        <v>616.95000000000005</v>
      </c>
      <c r="J448" s="101">
        <f t="shared" si="15"/>
        <v>758.84850000000006</v>
      </c>
      <c r="K448" s="101">
        <f t="shared" si="16"/>
        <v>616.95000000000005</v>
      </c>
      <c r="L448" s="101">
        <f t="shared" si="14"/>
        <v>147.77599463460203</v>
      </c>
    </row>
    <row r="449" spans="1:12" ht="51">
      <c r="A449" s="112" t="s">
        <v>1679</v>
      </c>
      <c r="B449" s="62" t="s">
        <v>1391</v>
      </c>
      <c r="C449" s="63" t="s">
        <v>1392</v>
      </c>
      <c r="D449" s="63" t="s">
        <v>1393</v>
      </c>
      <c r="E449" s="50" t="s">
        <v>16</v>
      </c>
      <c r="F449" s="50">
        <v>1</v>
      </c>
      <c r="G449" s="50" t="s">
        <v>1394</v>
      </c>
      <c r="H449" s="94">
        <v>4</v>
      </c>
      <c r="I449" s="101">
        <v>317.16000000000003</v>
      </c>
      <c r="J449" s="101">
        <f t="shared" si="15"/>
        <v>390.10680000000002</v>
      </c>
      <c r="K449" s="101">
        <f t="shared" si="16"/>
        <v>1268.6400000000001</v>
      </c>
      <c r="L449" s="101">
        <f t="shared" si="14"/>
        <v>303.8731466621955</v>
      </c>
    </row>
    <row r="450" spans="1:12" ht="38.25">
      <c r="A450" s="112" t="s">
        <v>896</v>
      </c>
      <c r="B450" s="63" t="s">
        <v>1409</v>
      </c>
      <c r="C450" s="210" t="s">
        <v>1410</v>
      </c>
      <c r="D450" s="211"/>
      <c r="E450" s="50" t="s">
        <v>16</v>
      </c>
      <c r="F450" s="50">
        <v>1</v>
      </c>
      <c r="G450" s="50" t="s">
        <v>1411</v>
      </c>
      <c r="H450" s="94">
        <v>1</v>
      </c>
      <c r="I450" s="101">
        <v>425.01</v>
      </c>
      <c r="J450" s="101">
        <f t="shared" si="15"/>
        <v>522.76229999999998</v>
      </c>
      <c r="K450" s="101">
        <f t="shared" si="16"/>
        <v>425.01</v>
      </c>
      <c r="L450" s="101">
        <f t="shared" si="14"/>
        <v>101.80124074828139</v>
      </c>
    </row>
    <row r="451" spans="1:12">
      <c r="B451" s="109"/>
      <c r="C451" s="109"/>
      <c r="H451" s="97" t="s">
        <v>1455</v>
      </c>
      <c r="K451" s="105">
        <f>SUM(K3:K450)</f>
        <v>149232.60050000006</v>
      </c>
      <c r="L451" s="105">
        <f>SUM(L3:L450)</f>
        <v>35745.1916213562</v>
      </c>
    </row>
  </sheetData>
  <mergeCells count="159">
    <mergeCell ref="B336:D336"/>
    <mergeCell ref="B338:B341"/>
    <mergeCell ref="C338:C341"/>
    <mergeCell ref="B342:B345"/>
    <mergeCell ref="C342:C345"/>
    <mergeCell ref="B357:B359"/>
    <mergeCell ref="C357:C359"/>
    <mergeCell ref="C301:D301"/>
    <mergeCell ref="C305:D305"/>
    <mergeCell ref="B310:D310"/>
    <mergeCell ref="B324:B325"/>
    <mergeCell ref="C324:C325"/>
    <mergeCell ref="B330:B335"/>
    <mergeCell ref="C330:C335"/>
    <mergeCell ref="C431:D431"/>
    <mergeCell ref="C432:D432"/>
    <mergeCell ref="C439:D439"/>
    <mergeCell ref="C444:D444"/>
    <mergeCell ref="C400:D400"/>
    <mergeCell ref="C372:D372"/>
    <mergeCell ref="C373:D373"/>
    <mergeCell ref="C374:D374"/>
    <mergeCell ref="C375:D375"/>
    <mergeCell ref="C378:D378"/>
    <mergeCell ref="C433:D433"/>
    <mergeCell ref="C437:D437"/>
    <mergeCell ref="C438:D438"/>
    <mergeCell ref="C412:D412"/>
    <mergeCell ref="C411:D411"/>
    <mergeCell ref="C396:D396"/>
    <mergeCell ref="C395:D395"/>
    <mergeCell ref="C394:D394"/>
    <mergeCell ref="C392:D392"/>
    <mergeCell ref="C441:D441"/>
    <mergeCell ref="C445:D445"/>
    <mergeCell ref="C21:D21"/>
    <mergeCell ref="C30:D30"/>
    <mergeCell ref="C31:D31"/>
    <mergeCell ref="C43:D43"/>
    <mergeCell ref="B418:D418"/>
    <mergeCell ref="B419:B420"/>
    <mergeCell ref="C419:C420"/>
    <mergeCell ref="C422:D422"/>
    <mergeCell ref="C423:D423"/>
    <mergeCell ref="C425:D425"/>
    <mergeCell ref="C421:D421"/>
    <mergeCell ref="C424:D424"/>
    <mergeCell ref="C401:D401"/>
    <mergeCell ref="C402:D402"/>
    <mergeCell ref="C403:D403"/>
    <mergeCell ref="C404:D404"/>
    <mergeCell ref="C405:D405"/>
    <mergeCell ref="C408:D408"/>
    <mergeCell ref="C389:D389"/>
    <mergeCell ref="B390:B391"/>
    <mergeCell ref="C390:C391"/>
    <mergeCell ref="C397:D397"/>
    <mergeCell ref="C399:D399"/>
    <mergeCell ref="B381:B382"/>
    <mergeCell ref="C381:C382"/>
    <mergeCell ref="C380:D380"/>
    <mergeCell ref="B360:B362"/>
    <mergeCell ref="C360:C362"/>
    <mergeCell ref="C363:D363"/>
    <mergeCell ref="C364:D364"/>
    <mergeCell ref="C365:D365"/>
    <mergeCell ref="B371:D371"/>
    <mergeCell ref="C367:D367"/>
    <mergeCell ref="C368:D368"/>
    <mergeCell ref="C366:D366"/>
    <mergeCell ref="B286:D286"/>
    <mergeCell ref="C287:D287"/>
    <mergeCell ref="B290:B291"/>
    <mergeCell ref="C290:C291"/>
    <mergeCell ref="B296:B297"/>
    <mergeCell ref="C296:C297"/>
    <mergeCell ref="C300:D300"/>
    <mergeCell ref="B266:B267"/>
    <mergeCell ref="C266:C267"/>
    <mergeCell ref="B268:B271"/>
    <mergeCell ref="C268:C271"/>
    <mergeCell ref="C272:D272"/>
    <mergeCell ref="B273:B276"/>
    <mergeCell ref="C273:C276"/>
    <mergeCell ref="C199:D199"/>
    <mergeCell ref="B208:D208"/>
    <mergeCell ref="B211:B213"/>
    <mergeCell ref="C211:C213"/>
    <mergeCell ref="B229:D229"/>
    <mergeCell ref="B252:D252"/>
    <mergeCell ref="C260:D260"/>
    <mergeCell ref="B171:B177"/>
    <mergeCell ref="C171:C175"/>
    <mergeCell ref="C176:C177"/>
    <mergeCell ref="B185:B188"/>
    <mergeCell ref="C185:C188"/>
    <mergeCell ref="B189:B191"/>
    <mergeCell ref="C189:C191"/>
    <mergeCell ref="C119:D119"/>
    <mergeCell ref="C170:D170"/>
    <mergeCell ref="B100:B101"/>
    <mergeCell ref="C100:C101"/>
    <mergeCell ref="C102:D102"/>
    <mergeCell ref="C103:D103"/>
    <mergeCell ref="C104:D104"/>
    <mergeCell ref="C105:D105"/>
    <mergeCell ref="C88:D88"/>
    <mergeCell ref="B89:B90"/>
    <mergeCell ref="C89:C90"/>
    <mergeCell ref="C94:D94"/>
    <mergeCell ref="C95:D95"/>
    <mergeCell ref="B96:B99"/>
    <mergeCell ref="C96:C99"/>
    <mergeCell ref="B106:B107"/>
    <mergeCell ref="C106:C107"/>
    <mergeCell ref="C108:D108"/>
    <mergeCell ref="C109:D109"/>
    <mergeCell ref="B117:B118"/>
    <mergeCell ref="C117:C118"/>
    <mergeCell ref="C110:D110"/>
    <mergeCell ref="C111:D111"/>
    <mergeCell ref="C116:D116"/>
    <mergeCell ref="C76:C77"/>
    <mergeCell ref="B82:B83"/>
    <mergeCell ref="C82:C83"/>
    <mergeCell ref="B84:D84"/>
    <mergeCell ref="C86:C87"/>
    <mergeCell ref="C60:D60"/>
    <mergeCell ref="C61:D61"/>
    <mergeCell ref="C70:D70"/>
    <mergeCell ref="C72:D72"/>
    <mergeCell ref="C73:D73"/>
    <mergeCell ref="C74:D74"/>
    <mergeCell ref="C65:D65"/>
    <mergeCell ref="C71:D71"/>
    <mergeCell ref="C450:D450"/>
    <mergeCell ref="C1:D1"/>
    <mergeCell ref="B2:D2"/>
    <mergeCell ref="C3:D3"/>
    <mergeCell ref="C4:D4"/>
    <mergeCell ref="C5:D5"/>
    <mergeCell ref="B11:B13"/>
    <mergeCell ref="C11:C13"/>
    <mergeCell ref="C436:D436"/>
    <mergeCell ref="C440:D440"/>
    <mergeCell ref="B33:D33"/>
    <mergeCell ref="B52:B54"/>
    <mergeCell ref="C52:C54"/>
    <mergeCell ref="C55:D55"/>
    <mergeCell ref="B56:B59"/>
    <mergeCell ref="C56:C59"/>
    <mergeCell ref="C45:D45"/>
    <mergeCell ref="C14:D14"/>
    <mergeCell ref="B15:B16"/>
    <mergeCell ref="C15:C16"/>
    <mergeCell ref="B22:B23"/>
    <mergeCell ref="C22:C23"/>
    <mergeCell ref="C32:D32"/>
    <mergeCell ref="B76:B77"/>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59B4-3AF6-426E-8223-99580E7E1F35}">
  <sheetPr>
    <pageSetUpPr fitToPage="1"/>
  </sheetPr>
  <dimension ref="A1:K66"/>
  <sheetViews>
    <sheetView tabSelected="1" view="pageLayout" topLeftCell="A32" zoomScale="90" zoomScaleNormal="90" zoomScalePageLayoutView="90" workbookViewId="0">
      <selection activeCell="I32" sqref="I32:I33"/>
    </sheetView>
  </sheetViews>
  <sheetFormatPr defaultColWidth="9.140625" defaultRowHeight="11.25"/>
  <cols>
    <col min="1" max="1" width="5.140625" style="122" customWidth="1"/>
    <col min="2" max="2" width="24.7109375" style="120" customWidth="1"/>
    <col min="3" max="3" width="51.140625" style="120" customWidth="1"/>
    <col min="4" max="4" width="17.42578125" style="121" customWidth="1"/>
    <col min="5" max="5" width="5.28515625" style="118" customWidth="1"/>
    <col min="6" max="6" width="9.140625" style="125"/>
    <col min="7" max="7" width="26.28515625" style="117" customWidth="1"/>
    <col min="8" max="8" width="13.85546875" style="124" customWidth="1"/>
    <col min="9" max="9" width="12.85546875" style="124" customWidth="1"/>
    <col min="10" max="11" width="12" style="124" customWidth="1"/>
    <col min="12" max="16384" width="9.140625" style="117"/>
  </cols>
  <sheetData>
    <row r="1" spans="1:11" s="134" customFormat="1" ht="21" customHeight="1">
      <c r="A1" s="133" t="s">
        <v>1764</v>
      </c>
      <c r="D1" s="150" t="s">
        <v>1687</v>
      </c>
      <c r="F1" s="135"/>
      <c r="H1" s="136"/>
      <c r="I1" s="136"/>
      <c r="K1" s="151" t="s">
        <v>1691</v>
      </c>
    </row>
    <row r="2" spans="1:11" s="134" customFormat="1" ht="21" customHeight="1">
      <c r="A2" s="133"/>
      <c r="B2" s="159" t="s">
        <v>1731</v>
      </c>
      <c r="D2" s="150"/>
      <c r="F2" s="135"/>
      <c r="H2" s="136"/>
      <c r="I2" s="136"/>
      <c r="K2" s="151"/>
    </row>
    <row r="3" spans="1:11" ht="45.75" customHeight="1">
      <c r="A3" s="167" t="s">
        <v>0</v>
      </c>
      <c r="B3" s="168" t="s">
        <v>1</v>
      </c>
      <c r="C3" s="235" t="s">
        <v>1690</v>
      </c>
      <c r="D3" s="235"/>
      <c r="E3" s="168" t="s">
        <v>3</v>
      </c>
      <c r="F3" s="169" t="s">
        <v>1680</v>
      </c>
      <c r="G3" s="169" t="s">
        <v>1681</v>
      </c>
      <c r="H3" s="170" t="s">
        <v>1682</v>
      </c>
      <c r="I3" s="170" t="s">
        <v>1692</v>
      </c>
      <c r="J3" s="170" t="s">
        <v>1683</v>
      </c>
      <c r="K3" s="170" t="s">
        <v>1684</v>
      </c>
    </row>
    <row r="4" spans="1:11" ht="12">
      <c r="A4" s="171" t="s">
        <v>1688</v>
      </c>
      <c r="B4" s="171">
        <v>2</v>
      </c>
      <c r="C4" s="171">
        <v>3</v>
      </c>
      <c r="D4" s="171">
        <v>4</v>
      </c>
      <c r="E4" s="171">
        <v>5</v>
      </c>
      <c r="F4" s="172">
        <v>6</v>
      </c>
      <c r="G4" s="172">
        <v>7</v>
      </c>
      <c r="H4" s="172">
        <v>8</v>
      </c>
      <c r="I4" s="173" t="s">
        <v>1710</v>
      </c>
      <c r="J4" s="172">
        <v>10</v>
      </c>
      <c r="K4" s="172" t="s">
        <v>1711</v>
      </c>
    </row>
    <row r="5" spans="1:11" ht="96">
      <c r="A5" s="165">
        <v>1</v>
      </c>
      <c r="B5" s="154" t="s">
        <v>1706</v>
      </c>
      <c r="C5" s="154" t="s">
        <v>1740</v>
      </c>
      <c r="D5" s="158" t="s">
        <v>1712</v>
      </c>
      <c r="E5" s="166" t="s">
        <v>1685</v>
      </c>
      <c r="F5" s="166">
        <v>15</v>
      </c>
      <c r="G5" s="174" t="s">
        <v>1689</v>
      </c>
      <c r="H5" s="175"/>
      <c r="I5" s="175"/>
      <c r="J5" s="175"/>
      <c r="K5" s="175"/>
    </row>
    <row r="6" spans="1:11" ht="96">
      <c r="A6" s="165">
        <v>2</v>
      </c>
      <c r="B6" s="154" t="s">
        <v>1707</v>
      </c>
      <c r="C6" s="154" t="s">
        <v>1741</v>
      </c>
      <c r="D6" s="158" t="s">
        <v>1712</v>
      </c>
      <c r="E6" s="166" t="s">
        <v>1686</v>
      </c>
      <c r="F6" s="166">
        <v>4</v>
      </c>
      <c r="G6" s="174" t="s">
        <v>1689</v>
      </c>
      <c r="H6" s="175"/>
      <c r="I6" s="175"/>
      <c r="J6" s="175"/>
      <c r="K6" s="175"/>
    </row>
    <row r="7" spans="1:11" ht="36">
      <c r="A7" s="165">
        <v>3</v>
      </c>
      <c r="B7" s="154" t="s">
        <v>1708</v>
      </c>
      <c r="C7" s="154" t="s">
        <v>1733</v>
      </c>
      <c r="D7" s="158" t="s">
        <v>1712</v>
      </c>
      <c r="E7" s="166" t="s">
        <v>1686</v>
      </c>
      <c r="F7" s="166">
        <v>2</v>
      </c>
      <c r="G7" s="174" t="s">
        <v>1689</v>
      </c>
      <c r="H7" s="175"/>
      <c r="I7" s="175"/>
      <c r="J7" s="175"/>
      <c r="K7" s="175"/>
    </row>
    <row r="8" spans="1:11" ht="60">
      <c r="A8" s="165">
        <v>4</v>
      </c>
      <c r="B8" s="154" t="s">
        <v>1734</v>
      </c>
      <c r="C8" s="154" t="s">
        <v>1735</v>
      </c>
      <c r="D8" s="158" t="s">
        <v>1712</v>
      </c>
      <c r="E8" s="166" t="s">
        <v>1686</v>
      </c>
      <c r="F8" s="166">
        <v>1</v>
      </c>
      <c r="G8" s="174" t="s">
        <v>1689</v>
      </c>
      <c r="H8" s="175"/>
      <c r="I8" s="175"/>
      <c r="J8" s="175"/>
      <c r="K8" s="175"/>
    </row>
    <row r="9" spans="1:11" ht="45.75" customHeight="1">
      <c r="A9" s="165">
        <v>5</v>
      </c>
      <c r="B9" s="154" t="s">
        <v>1736</v>
      </c>
      <c r="C9" s="154" t="s">
        <v>1763</v>
      </c>
      <c r="D9" s="158" t="s">
        <v>1712</v>
      </c>
      <c r="E9" s="166" t="s">
        <v>1686</v>
      </c>
      <c r="F9" s="166">
        <v>2</v>
      </c>
      <c r="G9" s="174" t="s">
        <v>1689</v>
      </c>
      <c r="H9" s="175"/>
      <c r="I9" s="175"/>
      <c r="J9" s="175"/>
      <c r="K9" s="175"/>
    </row>
    <row r="10" spans="1:11" ht="36">
      <c r="A10" s="165">
        <v>6</v>
      </c>
      <c r="B10" s="154" t="s">
        <v>1709</v>
      </c>
      <c r="C10" s="154" t="s">
        <v>1737</v>
      </c>
      <c r="D10" s="158" t="s">
        <v>1713</v>
      </c>
      <c r="E10" s="166" t="s">
        <v>1686</v>
      </c>
      <c r="F10" s="166">
        <v>2</v>
      </c>
      <c r="G10" s="174" t="s">
        <v>1689</v>
      </c>
      <c r="H10" s="176"/>
      <c r="I10" s="176"/>
      <c r="J10" s="176"/>
      <c r="K10" s="176"/>
    </row>
    <row r="11" spans="1:11" ht="65.25" customHeight="1">
      <c r="A11" s="165">
        <v>7</v>
      </c>
      <c r="B11" s="154" t="s">
        <v>1738</v>
      </c>
      <c r="C11" s="154" t="s">
        <v>1714</v>
      </c>
      <c r="D11" s="158" t="s">
        <v>1715</v>
      </c>
      <c r="E11" s="166" t="s">
        <v>1686</v>
      </c>
      <c r="F11" s="166">
        <v>11</v>
      </c>
      <c r="G11" s="174" t="s">
        <v>1689</v>
      </c>
      <c r="H11" s="175"/>
      <c r="I11" s="175"/>
      <c r="J11" s="175"/>
      <c r="K11" s="175"/>
    </row>
    <row r="12" spans="1:11" ht="84">
      <c r="A12" s="165">
        <v>8</v>
      </c>
      <c r="B12" s="154" t="s">
        <v>1717</v>
      </c>
      <c r="C12" s="158" t="s">
        <v>1739</v>
      </c>
      <c r="D12" s="177" t="s">
        <v>1771</v>
      </c>
      <c r="E12" s="166" t="s">
        <v>1686</v>
      </c>
      <c r="F12" s="166">
        <v>14</v>
      </c>
      <c r="G12" s="174" t="s">
        <v>1689</v>
      </c>
      <c r="H12" s="175"/>
      <c r="I12" s="175"/>
      <c r="J12" s="175"/>
      <c r="K12" s="175"/>
    </row>
    <row r="13" spans="1:11" ht="72">
      <c r="A13" s="165">
        <v>9</v>
      </c>
      <c r="B13" s="154" t="s">
        <v>1723</v>
      </c>
      <c r="C13" s="154" t="s">
        <v>1742</v>
      </c>
      <c r="D13" s="158" t="s">
        <v>1718</v>
      </c>
      <c r="E13" s="166" t="s">
        <v>1744</v>
      </c>
      <c r="F13" s="166">
        <v>1</v>
      </c>
      <c r="G13" s="174" t="s">
        <v>1689</v>
      </c>
      <c r="H13" s="175"/>
      <c r="I13" s="175"/>
      <c r="J13" s="175"/>
      <c r="K13" s="175"/>
    </row>
    <row r="14" spans="1:11" ht="60">
      <c r="A14" s="165">
        <v>10</v>
      </c>
      <c r="B14" s="154" t="s">
        <v>1719</v>
      </c>
      <c r="C14" s="158" t="s">
        <v>1743</v>
      </c>
      <c r="D14" s="153" t="s">
        <v>1716</v>
      </c>
      <c r="E14" s="166" t="s">
        <v>1686</v>
      </c>
      <c r="F14" s="166">
        <v>7</v>
      </c>
      <c r="G14" s="174" t="s">
        <v>1689</v>
      </c>
      <c r="H14" s="175"/>
      <c r="I14" s="175"/>
      <c r="J14" s="175"/>
      <c r="K14" s="175"/>
    </row>
    <row r="15" spans="1:11" ht="36">
      <c r="A15" s="165">
        <v>11</v>
      </c>
      <c r="B15" s="154" t="s">
        <v>1724</v>
      </c>
      <c r="C15" s="154" t="s">
        <v>1725</v>
      </c>
      <c r="D15" s="153" t="s">
        <v>1722</v>
      </c>
      <c r="E15" s="166" t="s">
        <v>1686</v>
      </c>
      <c r="F15" s="166">
        <v>3</v>
      </c>
      <c r="G15" s="174" t="s">
        <v>1689</v>
      </c>
      <c r="H15" s="175"/>
      <c r="I15" s="175"/>
      <c r="J15" s="175"/>
      <c r="K15" s="175"/>
    </row>
    <row r="16" spans="1:11" ht="30" customHeight="1">
      <c r="A16" s="232" t="s">
        <v>1732</v>
      </c>
      <c r="B16" s="233"/>
      <c r="C16" s="233"/>
      <c r="D16" s="233"/>
      <c r="E16" s="233"/>
      <c r="F16" s="233"/>
      <c r="G16" s="233"/>
      <c r="H16" s="234"/>
      <c r="I16" s="126"/>
      <c r="J16" s="126"/>
      <c r="K16" s="126"/>
    </row>
    <row r="17" spans="1:11" ht="21" customHeight="1">
      <c r="A17" s="160"/>
      <c r="B17" s="161"/>
      <c r="C17" s="162"/>
      <c r="D17" s="162"/>
      <c r="E17" s="160"/>
      <c r="F17" s="74"/>
      <c r="G17" s="163"/>
      <c r="H17" s="164"/>
      <c r="I17" s="164"/>
      <c r="J17" s="164"/>
      <c r="K17" s="164"/>
    </row>
    <row r="18" spans="1:11" ht="15">
      <c r="A18" s="133"/>
      <c r="B18" s="159" t="s">
        <v>1745</v>
      </c>
      <c r="C18" s="134"/>
      <c r="D18" s="150"/>
      <c r="E18" s="134"/>
      <c r="F18" s="135"/>
      <c r="G18" s="134"/>
      <c r="H18" s="136"/>
      <c r="I18" s="136"/>
      <c r="J18" s="134"/>
      <c r="K18" s="151"/>
    </row>
    <row r="19" spans="1:11" ht="50.25" customHeight="1">
      <c r="A19" s="167" t="s">
        <v>0</v>
      </c>
      <c r="B19" s="168" t="s">
        <v>1</v>
      </c>
      <c r="C19" s="235" t="s">
        <v>1690</v>
      </c>
      <c r="D19" s="235"/>
      <c r="E19" s="168" t="s">
        <v>3</v>
      </c>
      <c r="F19" s="169" t="s">
        <v>1680</v>
      </c>
      <c r="G19" s="169" t="s">
        <v>1681</v>
      </c>
      <c r="H19" s="170" t="s">
        <v>1682</v>
      </c>
      <c r="I19" s="170" t="s">
        <v>1692</v>
      </c>
      <c r="J19" s="170" t="s">
        <v>1683</v>
      </c>
      <c r="K19" s="170" t="s">
        <v>1684</v>
      </c>
    </row>
    <row r="20" spans="1:11" ht="12">
      <c r="A20" s="171" t="s">
        <v>1688</v>
      </c>
      <c r="B20" s="171">
        <v>2</v>
      </c>
      <c r="C20" s="171">
        <v>3</v>
      </c>
      <c r="D20" s="171">
        <v>4</v>
      </c>
      <c r="E20" s="171">
        <v>5</v>
      </c>
      <c r="F20" s="172">
        <v>6</v>
      </c>
      <c r="G20" s="172">
        <v>7</v>
      </c>
      <c r="H20" s="172">
        <v>8</v>
      </c>
      <c r="I20" s="173" t="s">
        <v>1710</v>
      </c>
      <c r="J20" s="172">
        <v>10</v>
      </c>
      <c r="K20" s="172" t="s">
        <v>1711</v>
      </c>
    </row>
    <row r="21" spans="1:11" ht="36">
      <c r="A21" s="165">
        <v>1</v>
      </c>
      <c r="B21" s="154" t="s">
        <v>1720</v>
      </c>
      <c r="C21" s="154" t="s">
        <v>1721</v>
      </c>
      <c r="D21" s="154" t="s">
        <v>1746</v>
      </c>
      <c r="E21" s="166" t="s">
        <v>1686</v>
      </c>
      <c r="F21" s="166">
        <v>4</v>
      </c>
      <c r="G21" s="174" t="s">
        <v>1689</v>
      </c>
      <c r="H21" s="175"/>
      <c r="I21" s="175"/>
      <c r="J21" s="175"/>
      <c r="K21" s="175"/>
    </row>
    <row r="22" spans="1:11" ht="48">
      <c r="A22" s="152">
        <v>2</v>
      </c>
      <c r="B22" s="154" t="s">
        <v>1726</v>
      </c>
      <c r="C22" s="154" t="s">
        <v>1729</v>
      </c>
      <c r="D22" s="154" t="s">
        <v>1727</v>
      </c>
      <c r="E22" s="166" t="s">
        <v>1686</v>
      </c>
      <c r="F22" s="166">
        <v>18</v>
      </c>
      <c r="G22" s="155" t="s">
        <v>1689</v>
      </c>
      <c r="H22" s="157"/>
      <c r="I22" s="157"/>
      <c r="J22" s="157"/>
      <c r="K22" s="157"/>
    </row>
    <row r="23" spans="1:11" ht="48">
      <c r="A23" s="152">
        <v>3</v>
      </c>
      <c r="B23" s="154" t="s">
        <v>1728</v>
      </c>
      <c r="C23" s="154" t="s">
        <v>1730</v>
      </c>
      <c r="D23" s="154" t="s">
        <v>1727</v>
      </c>
      <c r="E23" s="166" t="s">
        <v>1686</v>
      </c>
      <c r="F23" s="166">
        <v>5</v>
      </c>
      <c r="G23" s="155" t="s">
        <v>1689</v>
      </c>
      <c r="H23" s="156"/>
      <c r="I23" s="156"/>
      <c r="J23" s="156"/>
      <c r="K23" s="156"/>
    </row>
    <row r="24" spans="1:11" ht="30" customHeight="1">
      <c r="A24" s="232" t="s">
        <v>1732</v>
      </c>
      <c r="B24" s="233"/>
      <c r="C24" s="233"/>
      <c r="D24" s="233"/>
      <c r="E24" s="233"/>
      <c r="F24" s="233"/>
      <c r="G24" s="233"/>
      <c r="H24" s="234"/>
      <c r="I24" s="126"/>
      <c r="J24" s="126"/>
      <c r="K24" s="126"/>
    </row>
    <row r="25" spans="1:11" ht="27" customHeight="1">
      <c r="A25" s="131"/>
      <c r="B25" s="117"/>
      <c r="C25" s="127"/>
      <c r="D25" s="127"/>
      <c r="E25" s="128"/>
      <c r="F25" s="129"/>
      <c r="G25" s="123"/>
      <c r="H25" s="130"/>
    </row>
    <row r="26" spans="1:11" ht="15">
      <c r="A26" s="133"/>
      <c r="B26" s="159" t="s">
        <v>1747</v>
      </c>
      <c r="C26" s="134"/>
      <c r="D26" s="150"/>
      <c r="E26" s="134"/>
      <c r="F26" s="135"/>
      <c r="G26" s="134"/>
      <c r="H26" s="136"/>
      <c r="I26" s="136"/>
      <c r="J26" s="134"/>
      <c r="K26" s="151"/>
    </row>
    <row r="27" spans="1:11" ht="53.25" customHeight="1">
      <c r="A27" s="167" t="s">
        <v>0</v>
      </c>
      <c r="B27" s="168" t="s">
        <v>1</v>
      </c>
      <c r="C27" s="235" t="s">
        <v>1690</v>
      </c>
      <c r="D27" s="235"/>
      <c r="E27" s="168" t="s">
        <v>3</v>
      </c>
      <c r="F27" s="169" t="s">
        <v>1680</v>
      </c>
      <c r="G27" s="169" t="s">
        <v>1681</v>
      </c>
      <c r="H27" s="170" t="s">
        <v>1682</v>
      </c>
      <c r="I27" s="170" t="s">
        <v>1692</v>
      </c>
      <c r="J27" s="170" t="s">
        <v>1683</v>
      </c>
      <c r="K27" s="170" t="s">
        <v>1684</v>
      </c>
    </row>
    <row r="28" spans="1:11" ht="12">
      <c r="A28" s="171" t="s">
        <v>1688</v>
      </c>
      <c r="B28" s="171">
        <v>2</v>
      </c>
      <c r="C28" s="171">
        <v>3</v>
      </c>
      <c r="D28" s="171">
        <v>4</v>
      </c>
      <c r="E28" s="171">
        <v>5</v>
      </c>
      <c r="F28" s="172">
        <v>6</v>
      </c>
      <c r="G28" s="172">
        <v>7</v>
      </c>
      <c r="H28" s="172">
        <v>8</v>
      </c>
      <c r="I28" s="173" t="s">
        <v>1710</v>
      </c>
      <c r="J28" s="172">
        <v>10</v>
      </c>
      <c r="K28" s="172" t="s">
        <v>1711</v>
      </c>
    </row>
    <row r="29" spans="1:11" ht="96">
      <c r="A29" s="165">
        <v>1</v>
      </c>
      <c r="B29" s="154" t="s">
        <v>1748</v>
      </c>
      <c r="C29" s="154" t="s">
        <v>1749</v>
      </c>
      <c r="D29" s="154" t="s">
        <v>1750</v>
      </c>
      <c r="E29" s="166" t="s">
        <v>1744</v>
      </c>
      <c r="F29" s="166">
        <v>10</v>
      </c>
      <c r="G29" s="174" t="s">
        <v>1689</v>
      </c>
      <c r="H29" s="175"/>
      <c r="I29" s="175"/>
      <c r="J29" s="175"/>
      <c r="K29" s="175"/>
    </row>
    <row r="30" spans="1:11" ht="84">
      <c r="A30" s="152">
        <v>2</v>
      </c>
      <c r="B30" s="154" t="s">
        <v>1751</v>
      </c>
      <c r="C30" s="154" t="s">
        <v>1752</v>
      </c>
      <c r="D30" s="154" t="s">
        <v>1753</v>
      </c>
      <c r="E30" s="166" t="s">
        <v>1686</v>
      </c>
      <c r="F30" s="166">
        <v>2</v>
      </c>
      <c r="G30" s="155" t="s">
        <v>1689</v>
      </c>
      <c r="H30" s="157"/>
      <c r="I30" s="157"/>
      <c r="J30" s="157"/>
      <c r="K30" s="157"/>
    </row>
    <row r="31" spans="1:11" ht="36">
      <c r="A31" s="152">
        <v>3</v>
      </c>
      <c r="B31" s="154" t="s">
        <v>1754</v>
      </c>
      <c r="C31" s="154" t="s">
        <v>1755</v>
      </c>
      <c r="D31" s="154" t="s">
        <v>1712</v>
      </c>
      <c r="E31" s="166" t="s">
        <v>1686</v>
      </c>
      <c r="F31" s="166">
        <v>1</v>
      </c>
      <c r="G31" s="155" t="s">
        <v>1689</v>
      </c>
      <c r="H31" s="157"/>
      <c r="I31" s="157"/>
      <c r="J31" s="157"/>
      <c r="K31" s="157"/>
    </row>
    <row r="32" spans="1:11" ht="48">
      <c r="A32" s="236">
        <v>4</v>
      </c>
      <c r="B32" s="238" t="s">
        <v>1756</v>
      </c>
      <c r="C32" s="154" t="s">
        <v>1767</v>
      </c>
      <c r="D32" s="154" t="s">
        <v>1757</v>
      </c>
      <c r="E32" s="240" t="s">
        <v>1686</v>
      </c>
      <c r="F32" s="240">
        <v>5</v>
      </c>
      <c r="G32" s="247" t="s">
        <v>1772</v>
      </c>
      <c r="H32" s="245"/>
      <c r="I32" s="245"/>
      <c r="J32" s="245"/>
      <c r="K32" s="245"/>
    </row>
    <row r="33" spans="1:11" ht="48">
      <c r="A33" s="237"/>
      <c r="B33" s="239"/>
      <c r="C33" s="177" t="s">
        <v>1766</v>
      </c>
      <c r="D33" s="177" t="s">
        <v>1765</v>
      </c>
      <c r="E33" s="241"/>
      <c r="F33" s="241"/>
      <c r="G33" s="248"/>
      <c r="H33" s="246"/>
      <c r="I33" s="246"/>
      <c r="J33" s="246"/>
      <c r="K33" s="246"/>
    </row>
    <row r="34" spans="1:11" ht="60">
      <c r="A34" s="152">
        <v>5</v>
      </c>
      <c r="B34" s="154" t="s">
        <v>1758</v>
      </c>
      <c r="C34" s="154" t="s">
        <v>1759</v>
      </c>
      <c r="D34" s="154" t="s">
        <v>1760</v>
      </c>
      <c r="E34" s="166" t="s">
        <v>1686</v>
      </c>
      <c r="F34" s="166">
        <v>5</v>
      </c>
      <c r="G34" s="155" t="s">
        <v>1689</v>
      </c>
      <c r="H34" s="157"/>
      <c r="I34" s="157"/>
      <c r="J34" s="157"/>
      <c r="K34" s="157"/>
    </row>
    <row r="35" spans="1:11" ht="55.5" customHeight="1">
      <c r="A35" s="236">
        <v>6</v>
      </c>
      <c r="B35" s="238" t="s">
        <v>1761</v>
      </c>
      <c r="C35" s="154" t="s">
        <v>1768</v>
      </c>
      <c r="D35" s="154" t="s">
        <v>1762</v>
      </c>
      <c r="E35" s="242" t="s">
        <v>1686</v>
      </c>
      <c r="F35" s="242">
        <v>5</v>
      </c>
      <c r="G35" s="243" t="s">
        <v>1770</v>
      </c>
      <c r="H35" s="245"/>
      <c r="I35" s="245"/>
      <c r="J35" s="245"/>
      <c r="K35" s="245"/>
    </row>
    <row r="36" spans="1:11" ht="69" customHeight="1">
      <c r="A36" s="237"/>
      <c r="B36" s="239"/>
      <c r="C36" s="177" t="s">
        <v>1769</v>
      </c>
      <c r="D36" s="177" t="s">
        <v>1765</v>
      </c>
      <c r="E36" s="242"/>
      <c r="F36" s="242"/>
      <c r="G36" s="244"/>
      <c r="H36" s="246"/>
      <c r="I36" s="246"/>
      <c r="J36" s="246"/>
      <c r="K36" s="246"/>
    </row>
    <row r="37" spans="1:11" ht="30" customHeight="1">
      <c r="A37" s="232" t="s">
        <v>1732</v>
      </c>
      <c r="B37" s="233"/>
      <c r="C37" s="233"/>
      <c r="D37" s="233"/>
      <c r="E37" s="233"/>
      <c r="F37" s="233"/>
      <c r="G37" s="233"/>
      <c r="H37" s="234"/>
      <c r="I37" s="126"/>
      <c r="J37" s="126"/>
      <c r="K37" s="126"/>
    </row>
    <row r="38" spans="1:11">
      <c r="A38" s="131"/>
      <c r="B38" s="117"/>
      <c r="C38" s="127"/>
      <c r="D38" s="127"/>
      <c r="E38" s="128"/>
      <c r="F38" s="129"/>
      <c r="G38" s="123"/>
      <c r="H38" s="130"/>
    </row>
    <row r="39" spans="1:11">
      <c r="A39" s="131"/>
      <c r="B39" s="117"/>
      <c r="C39" s="127"/>
      <c r="D39" s="127"/>
      <c r="E39" s="128"/>
      <c r="F39" s="129"/>
      <c r="G39" s="123"/>
      <c r="H39" s="130"/>
    </row>
    <row r="40" spans="1:11" ht="12">
      <c r="A40" s="137" t="s">
        <v>1693</v>
      </c>
      <c r="B40" s="138" t="s">
        <v>1694</v>
      </c>
      <c r="C40" s="138"/>
      <c r="D40" s="138"/>
      <c r="E40" s="140"/>
      <c r="F40" s="141"/>
      <c r="G40" s="141"/>
      <c r="H40" s="141"/>
      <c r="I40" s="141"/>
      <c r="J40" s="141"/>
      <c r="K40" s="142"/>
    </row>
    <row r="41" spans="1:11" ht="12">
      <c r="A41" s="137" t="s">
        <v>1695</v>
      </c>
      <c r="B41" s="138" t="s">
        <v>1696</v>
      </c>
      <c r="C41" s="138"/>
      <c r="D41" s="138"/>
      <c r="E41" s="140"/>
      <c r="F41" s="141"/>
      <c r="G41" s="141"/>
      <c r="H41" s="141"/>
      <c r="I41" s="141"/>
      <c r="J41" s="141"/>
      <c r="K41" s="142"/>
    </row>
    <row r="42" spans="1:11" ht="12">
      <c r="A42" s="137" t="s">
        <v>1697</v>
      </c>
      <c r="B42" s="138" t="s">
        <v>1702</v>
      </c>
      <c r="C42" s="138"/>
      <c r="D42" s="138"/>
      <c r="E42" s="140"/>
      <c r="F42" s="141"/>
      <c r="G42" s="141"/>
      <c r="H42" s="141"/>
      <c r="I42" s="141"/>
      <c r="J42" s="141"/>
      <c r="K42" s="142"/>
    </row>
    <row r="43" spans="1:11" ht="12">
      <c r="A43" s="137" t="s">
        <v>1698</v>
      </c>
      <c r="B43" s="138" t="s">
        <v>1703</v>
      </c>
      <c r="C43" s="138"/>
      <c r="D43" s="138"/>
      <c r="E43" s="140"/>
      <c r="F43" s="141"/>
      <c r="G43" s="141"/>
      <c r="H43" s="141"/>
      <c r="I43" s="141"/>
      <c r="J43" s="141"/>
      <c r="K43" s="142"/>
    </row>
    <row r="44" spans="1:11" ht="12">
      <c r="A44" s="137" t="s">
        <v>1699</v>
      </c>
      <c r="B44" s="138" t="s">
        <v>1704</v>
      </c>
      <c r="C44" s="138"/>
      <c r="D44" s="138"/>
      <c r="E44" s="140"/>
      <c r="F44" s="141"/>
      <c r="G44" s="141"/>
      <c r="H44" s="141"/>
      <c r="I44" s="141"/>
      <c r="J44" s="141"/>
      <c r="K44" s="142"/>
    </row>
    <row r="45" spans="1:11" ht="12">
      <c r="A45" s="139" t="s">
        <v>1705</v>
      </c>
      <c r="B45" s="138" t="s">
        <v>1700</v>
      </c>
      <c r="C45" s="138"/>
      <c r="D45" s="138"/>
      <c r="E45" s="140"/>
      <c r="F45" s="141"/>
      <c r="G45" s="141"/>
      <c r="H45" s="141"/>
      <c r="I45" s="141"/>
      <c r="J45" s="141"/>
      <c r="K45" s="142"/>
    </row>
    <row r="46" spans="1:11" ht="12">
      <c r="A46" s="143"/>
      <c r="B46" s="141"/>
      <c r="C46" s="141"/>
      <c r="D46" s="141"/>
      <c r="E46" s="144"/>
      <c r="F46" s="144"/>
      <c r="G46" s="145"/>
      <c r="H46" s="146"/>
      <c r="I46" s="141"/>
      <c r="J46" s="141"/>
      <c r="K46" s="141"/>
    </row>
    <row r="47" spans="1:11" ht="12.75" customHeight="1">
      <c r="A47" s="143"/>
      <c r="B47" s="141"/>
      <c r="C47" s="141"/>
      <c r="D47" s="141"/>
      <c r="E47" s="144"/>
      <c r="F47" s="144"/>
      <c r="G47" s="223" t="s">
        <v>1701</v>
      </c>
      <c r="H47" s="224"/>
      <c r="I47" s="224"/>
      <c r="J47" s="225"/>
      <c r="K47" s="142"/>
    </row>
    <row r="48" spans="1:11" ht="11.25" customHeight="1">
      <c r="A48" s="143"/>
      <c r="B48" s="147"/>
      <c r="C48" s="147"/>
      <c r="D48" s="147"/>
      <c r="E48" s="148"/>
      <c r="F48" s="149"/>
      <c r="G48" s="226"/>
      <c r="H48" s="227"/>
      <c r="I48" s="227"/>
      <c r="J48" s="228"/>
      <c r="K48" s="142"/>
    </row>
    <row r="49" spans="1:11" ht="33" customHeight="1">
      <c r="A49" s="143"/>
      <c r="B49" s="147"/>
      <c r="C49" s="147"/>
      <c r="D49" s="147"/>
      <c r="E49" s="148"/>
      <c r="F49" s="149"/>
      <c r="G49" s="229"/>
      <c r="H49" s="230"/>
      <c r="I49" s="230"/>
      <c r="J49" s="231"/>
      <c r="K49" s="142"/>
    </row>
    <row r="50" spans="1:11" ht="11.25" customHeight="1">
      <c r="A50" s="131"/>
      <c r="B50" s="127"/>
      <c r="C50" s="127"/>
      <c r="D50" s="132"/>
      <c r="E50" s="128"/>
      <c r="F50" s="129"/>
      <c r="G50" s="123"/>
      <c r="H50" s="130"/>
    </row>
    <row r="51" spans="1:11" ht="11.25" customHeight="1">
      <c r="A51" s="222"/>
      <c r="B51" s="222"/>
      <c r="C51" s="222"/>
      <c r="D51" s="222"/>
      <c r="E51" s="222"/>
      <c r="F51" s="222"/>
      <c r="G51" s="222"/>
      <c r="H51" s="222"/>
      <c r="I51" s="222"/>
      <c r="J51" s="222"/>
      <c r="K51" s="222"/>
    </row>
    <row r="52" spans="1:11" ht="11.25" customHeight="1">
      <c r="A52" s="119"/>
      <c r="B52" s="127"/>
      <c r="C52" s="127"/>
      <c r="D52" s="132"/>
    </row>
    <row r="53" spans="1:11">
      <c r="A53" s="119"/>
      <c r="B53" s="127"/>
      <c r="C53" s="127"/>
      <c r="D53" s="132"/>
    </row>
    <row r="54" spans="1:11">
      <c r="A54" s="119"/>
    </row>
    <row r="55" spans="1:11">
      <c r="A55" s="119"/>
    </row>
    <row r="56" spans="1:11">
      <c r="A56" s="119"/>
    </row>
    <row r="57" spans="1:11">
      <c r="A57" s="119"/>
    </row>
    <row r="58" spans="1:11">
      <c r="A58" s="119"/>
    </row>
    <row r="59" spans="1:11">
      <c r="A59" s="119"/>
    </row>
    <row r="60" spans="1:11">
      <c r="A60" s="119"/>
    </row>
    <row r="61" spans="1:11">
      <c r="A61" s="119"/>
    </row>
    <row r="62" spans="1:11">
      <c r="A62" s="119"/>
    </row>
    <row r="63" spans="1:11">
      <c r="A63" s="119"/>
    </row>
    <row r="64" spans="1:11">
      <c r="A64" s="119"/>
    </row>
    <row r="65" spans="1:1">
      <c r="A65" s="119"/>
    </row>
    <row r="66" spans="1:1">
      <c r="A66" s="119"/>
    </row>
  </sheetData>
  <mergeCells count="26">
    <mergeCell ref="G32:G33"/>
    <mergeCell ref="G35:G36"/>
    <mergeCell ref="H35:H36"/>
    <mergeCell ref="K35:K36"/>
    <mergeCell ref="I35:I36"/>
    <mergeCell ref="J35:J36"/>
    <mergeCell ref="H32:H33"/>
    <mergeCell ref="I32:I33"/>
    <mergeCell ref="J32:J33"/>
    <mergeCell ref="K32:K33"/>
    <mergeCell ref="A51:K51"/>
    <mergeCell ref="G47:J49"/>
    <mergeCell ref="A24:H24"/>
    <mergeCell ref="C3:D3"/>
    <mergeCell ref="C19:D19"/>
    <mergeCell ref="A16:H16"/>
    <mergeCell ref="C27:D27"/>
    <mergeCell ref="A37:H37"/>
    <mergeCell ref="A32:A33"/>
    <mergeCell ref="B32:B33"/>
    <mergeCell ref="E32:E33"/>
    <mergeCell ref="F32:F33"/>
    <mergeCell ref="A35:A36"/>
    <mergeCell ref="B35:B36"/>
    <mergeCell ref="E35:E36"/>
    <mergeCell ref="F35:F36"/>
  </mergeCells>
  <phoneticPr fontId="22" type="noConversion"/>
  <pageMargins left="0.7" right="0.7" top="0.75" bottom="0.75" header="0.3" footer="0.3"/>
  <pageSetup paperSize="9" scale="69" fitToHeight="0" orientation="landscape" r:id="rId1"/>
  <headerFoot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4BA3D1B31828C45AA1BF438CD49A775" ma:contentTypeVersion="11" ma:contentTypeDescription="Utwórz nowy dokument." ma:contentTypeScope="" ma:versionID="35bce9f64425448f35e2c24545d5070c">
  <xsd:schema xmlns:xsd="http://www.w3.org/2001/XMLSchema" xmlns:xs="http://www.w3.org/2001/XMLSchema" xmlns:p="http://schemas.microsoft.com/office/2006/metadata/properties" xmlns:ns2="4ddbad77-5a00-44b7-bf08-328418e960d4" xmlns:ns3="5aab3d21-f01e-4257-828b-d9aec2178145" targetNamespace="http://schemas.microsoft.com/office/2006/metadata/properties" ma:root="true" ma:fieldsID="ad7b0b586105fb3b5fae36fa066dd104" ns2:_="" ns3:_="">
    <xsd:import namespace="4ddbad77-5a00-44b7-bf08-328418e960d4"/>
    <xsd:import namespace="5aab3d21-f01e-4257-828b-d9aec2178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Uwagi" minOccurs="0"/>
                <xsd:element ref="ns2:Procedurawew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dbad77-5a00-44b7-bf08-328418e960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Uwagi" ma:index="16" nillable="true" ma:displayName="Uwagi" ma:format="Dropdown" ma:internalName="Uwagi">
      <xsd:simpleType>
        <xsd:restriction base="dms:Text">
          <xsd:maxLength value="255"/>
        </xsd:restriction>
      </xsd:simpleType>
    </xsd:element>
    <xsd:element name="Procedurawew_x002e_" ma:index="17" nillable="true" ma:displayName="Procedura" ma:format="Dropdown" ma:internalName="Procedurawew_x002e_">
      <xsd:simpleType>
        <xsd:union memberTypes="dms:Text">
          <xsd:simpleType>
            <xsd:restriction base="dms:Choice">
              <xsd:enumeration value="umowa centralna"/>
              <xsd:enumeration value="krajówka"/>
              <xsd:enumeration value="unia"/>
              <xsd:enumeration value="wolna ręka"/>
              <xsd:enumeration value="brak"/>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aab3d21-f01e-4257-828b-d9aec2178145"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wagi xmlns="4ddbad77-5a00-44b7-bf08-328418e960d4" xsi:nil="true"/>
    <Procedurawew_x002e_ xmlns="4ddbad77-5a00-44b7-bf08-328418e960d4" xsi:nil="true"/>
  </documentManagement>
</p:properties>
</file>

<file path=customXml/itemProps1.xml><?xml version="1.0" encoding="utf-8"?>
<ds:datastoreItem xmlns:ds="http://schemas.openxmlformats.org/officeDocument/2006/customXml" ds:itemID="{F927C3C5-5F8F-4EE5-92E3-86F87647848D}">
  <ds:schemaRefs>
    <ds:schemaRef ds:uri="http://schemas.microsoft.com/sharepoint/v3/contenttype/forms"/>
  </ds:schemaRefs>
</ds:datastoreItem>
</file>

<file path=customXml/itemProps2.xml><?xml version="1.0" encoding="utf-8"?>
<ds:datastoreItem xmlns:ds="http://schemas.openxmlformats.org/officeDocument/2006/customXml" ds:itemID="{08A5FB1F-DD4C-4A57-BD90-680BD4B7A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dbad77-5a00-44b7-bf08-328418e960d4"/>
    <ds:schemaRef ds:uri="5aab3d21-f01e-4257-828b-d9aec2178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D68EBA-98C9-40A0-BB24-931A4ABBFD8C}">
  <ds:schemaRefs>
    <ds:schemaRef ds:uri="4ddbad77-5a00-44b7-bf08-328418e960d4"/>
    <ds:schemaRef ds:uri="http://purl.org/dc/dcmitype/"/>
    <ds:schemaRef ds:uri="http://schemas.openxmlformats.org/package/2006/metadata/core-propertie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5aab3d21-f01e-4257-828b-d9aec217814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ROTH</vt:lpstr>
      <vt:lpstr>Arkusz1</vt:lpstr>
      <vt:lpstr>Arkusz2</vt:lpstr>
      <vt:lpstr>OPZ</vt:lpstr>
      <vt:lpstr>OPZ!Obszar_wydruku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Elżbieta</dc:creator>
  <cp:keywords/>
  <dc:description/>
  <cp:lastModifiedBy>Baranowska Aleksandra</cp:lastModifiedBy>
  <cp:revision/>
  <cp:lastPrinted>2025-05-12T06:14:02Z</cp:lastPrinted>
  <dcterms:created xsi:type="dcterms:W3CDTF">2015-06-12T12:13:57Z</dcterms:created>
  <dcterms:modified xsi:type="dcterms:W3CDTF">2025-05-12T06:14:19Z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0x010100C4BA3D1B31828C45AA1BF438CD49A775</vt:lpwstr>
  </property>
</Properties>
</file>