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Ofertowy" sheetId="14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4" i="14" l="1"/>
  <c r="G63" i="14"/>
  <c r="G61" i="14"/>
  <c r="G60" i="14"/>
  <c r="G59" i="14"/>
  <c r="G58" i="14"/>
  <c r="G57" i="14"/>
  <c r="G56" i="14"/>
  <c r="G55" i="14"/>
  <c r="G54" i="14"/>
  <c r="G53" i="14"/>
  <c r="G52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6" i="14"/>
  <c r="G34" i="14"/>
  <c r="G33" i="14"/>
  <c r="G32" i="14"/>
  <c r="G31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65" i="14" l="1"/>
  <c r="G66" i="14" s="1"/>
  <c r="G67" i="14" s="1"/>
</calcChain>
</file>

<file path=xl/sharedStrings.xml><?xml version="1.0" encoding="utf-8"?>
<sst xmlns="http://schemas.openxmlformats.org/spreadsheetml/2006/main" count="209" uniqueCount="148">
  <si>
    <t>m</t>
  </si>
  <si>
    <t>m2</t>
  </si>
  <si>
    <t>D-01.02.02</t>
  </si>
  <si>
    <t>m3</t>
  </si>
  <si>
    <t>D-02.03.01</t>
  </si>
  <si>
    <t>D-04.01.01</t>
  </si>
  <si>
    <t>Wartość kosztorysowa robót bez podatku VAT</t>
  </si>
  <si>
    <t>Podatek VAT</t>
  </si>
  <si>
    <t>Ogółem wartość kosztorysowa robót</t>
  </si>
  <si>
    <t>NAZWA INWESTYCJI</t>
  </si>
  <si>
    <t>ADRES INWESTYCJI</t>
  </si>
  <si>
    <t>INWESTOR</t>
  </si>
  <si>
    <t>ADRES INWESTORA</t>
  </si>
  <si>
    <t>ul. Tadeusza Kościuszki 33A, 14-200 Iława</t>
  </si>
  <si>
    <t>WYKONAWCA ROBÓT</t>
  </si>
  <si>
    <t>Kod pozycji zgodny z numerami specyfikacji technicznej</t>
  </si>
  <si>
    <t>BRANŻA</t>
  </si>
  <si>
    <t>drogowa CPV - 45 23 31 20-6</t>
  </si>
  <si>
    <t>D-04.03.01</t>
  </si>
  <si>
    <t>szt.</t>
  </si>
  <si>
    <t>5 d.1</t>
  </si>
  <si>
    <t>15 d.2</t>
  </si>
  <si>
    <t>Jezdnia</t>
  </si>
  <si>
    <t>D-04.06.01</t>
  </si>
  <si>
    <t>D-04.04.02</t>
  </si>
  <si>
    <t>Mechaniczne czyszczenie nawierzchni drogowej nieulepszonej.</t>
  </si>
  <si>
    <t>Skropienie nawierzchni drogowej</t>
  </si>
  <si>
    <t>D-05.03.05</t>
  </si>
  <si>
    <t>Mechaniczne czyszczenie nawierzchni drogowej ulepszonej (bitum).</t>
  </si>
  <si>
    <t>Warstwa ścieralna z betonu asfaltowego AC11S - 4 cm po zagęszczeniu, wraz z regulacją urządzeń, dostosowaniem się do istniejących nawierzchni asfaltowych</t>
  </si>
  <si>
    <t>D-08.01.01</t>
  </si>
  <si>
    <t>D-06.01.01a</t>
  </si>
  <si>
    <t>Wykończenia</t>
  </si>
  <si>
    <t>D-06.01.01, D-06.04.01</t>
  </si>
  <si>
    <t>Plantowanie terenu wokół wraz z humusowaniem gr 10 cm, obsianiem trawą i pielęgnacją, z oczyszczeniem rowów, wycinką krzewów, zakrzaczeń wraz z wywozem.</t>
  </si>
  <si>
    <t>Umocnienie rowów i skarp z kamienia 13-16 cm na zaprawie cementowo-piaskowej 1:2</t>
  </si>
  <si>
    <t>Oznakowanie i elementy bezpieczeństwa ruchu</t>
  </si>
  <si>
    <t>D-07.01.01</t>
  </si>
  <si>
    <t xml:space="preserve">Słownie: </t>
  </si>
  <si>
    <t>Lp.</t>
  </si>
  <si>
    <t>Podstawa wyceny</t>
  </si>
  <si>
    <t>Opis</t>
  </si>
  <si>
    <t>Jedn. miary</t>
  </si>
  <si>
    <t>Ilość</t>
  </si>
  <si>
    <t>Cena</t>
  </si>
  <si>
    <t>zł</t>
  </si>
  <si>
    <t>Wartość</t>
  </si>
  <si>
    <t>(5 x 6)</t>
  </si>
  <si>
    <t>Roboty przygotowawcze, rozbiórkowe, ziemne</t>
  </si>
  <si>
    <t>1 d.1</t>
  </si>
  <si>
    <t>D-01.01.01</t>
  </si>
  <si>
    <t>Roboty pomiarowe, granice, pkt. główne-geodeta. Pomiar geodezyjny - wykonawca - stała obsługa geodezyjna w trakcie budowy, zabezpieczenie istniejacych pkt. geodezyjnych. Pomiar powykonawczy</t>
  </si>
  <si>
    <t>km</t>
  </si>
  <si>
    <t>2 d.1</t>
  </si>
  <si>
    <t>D-01.02.01</t>
  </si>
  <si>
    <t>Mechaniczne usunięcie karp i korzeni wraz z zasypaniem piaskiem (zakupionym, dwoiezionym) i zagęszczeniem dołów - wywóz na miejsce wskazane przez Inwestora - uporządkowanie terenu. Stare karpy pozostałe po wcześniejszych wycinkach</t>
  </si>
  <si>
    <t>3 d.1</t>
  </si>
  <si>
    <t>Ścinka istniejących poboczy z usunięciem zakrzaczeń wraz z profilowaniem terenu pod pobocza zagęszczeniem dna koryta</t>
  </si>
  <si>
    <t>4 d.1</t>
  </si>
  <si>
    <t>D-01.02.04</t>
  </si>
  <si>
    <t>Mechaniczne czyszczenie nawierzchni drogowej ulepszonej.</t>
  </si>
  <si>
    <t>16 d.2</t>
  </si>
  <si>
    <t>17 d.2</t>
  </si>
  <si>
    <t>39 d.5</t>
  </si>
  <si>
    <t>40 d.5</t>
  </si>
  <si>
    <t>Zarząd Powiatu Iławskiego działajacy przez Powiatowy Zarząd Dróg w Iławie</t>
  </si>
  <si>
    <t>KOSZTORYS OFERTOWY</t>
  </si>
  <si>
    <t>DM-00.00.00</t>
  </si>
  <si>
    <t>Koszt dostosowania się do Wymagań Ogólnych zawartych w Specyfikacji Technicznej DM 00.00.00</t>
  </si>
  <si>
    <t>ryczałt</t>
  </si>
  <si>
    <t>Wykonanie, utrzymanie oraz likwidacja tymczasowej organizacji ruchu</t>
  </si>
  <si>
    <t>6 d.1</t>
  </si>
  <si>
    <t>Rozebranie nawierzchni z mieszanek mineralno-bitumicznych o grubości śr. 8 cm na podbudowie wraz z wywozem na miejsce wskazane przez inwestora - odległośc uzgodnic z inwestorem</t>
  </si>
  <si>
    <t>7 d.1</t>
  </si>
  <si>
    <t>Rozbiórka podbudowy z kruszywa łamanego / naturalnego, średnia grubość warstwy 20cm wraz z wywozem na miejsce wskazane przez inwestora - odległośc uzgodnic z inwestorem</t>
  </si>
  <si>
    <t>8 d.1</t>
  </si>
  <si>
    <t>D-01.02.03</t>
  </si>
  <si>
    <t>Rozbiórka mostu murowanego z kamienia wraz ze ścianami czołowymi i skrzydłami oraz płytami pomostu o konstrukcji zespolonej i balustradami. Wywóz na miesjce wskazane przez inwestora - odległość uzgodnić z inwestorem</t>
  </si>
  <si>
    <t>9 d.1</t>
  </si>
  <si>
    <t>D-02.01.01a</t>
  </si>
  <si>
    <t>Wykonanie wykopów wraz z umocnieniem ścian wykopu i wykonaniem odwodnienia wykopu za pomocą instalacji igłofiltrowej</t>
  </si>
  <si>
    <t>10 d.1</t>
  </si>
  <si>
    <t>Formowanie nasypów piaskiem zakupionym, dowiezionym. Zagęszczenie nasypów ubijakami mechanicznymi; grunty sypkie kat. I.</t>
  </si>
  <si>
    <t>11 d.1</t>
  </si>
  <si>
    <t>D-02.03.02</t>
  </si>
  <si>
    <t>Wykonanie fundamentu części przelotowej przepustu - materac z georusztu trójosiowego i geowłókniny 200g/m2, grubości 30cm z kruszywa naturalnego 0-31,5mm C50/30 z zagęszczeniem</t>
  </si>
  <si>
    <t>12 d.1</t>
  </si>
  <si>
    <t>Wykonanie fundamentu części przelotowej przepustu grubości 20cm z kruszywa naturalnego 0-31,5mm C50/30 z zagęszczeniem</t>
  </si>
  <si>
    <t>13 d.1</t>
  </si>
  <si>
    <t>Odwodnienie terenu</t>
  </si>
  <si>
    <t>D-03.01.02</t>
  </si>
  <si>
    <t>Wykonanie ławy fundamentowej pod ściany czołowe</t>
  </si>
  <si>
    <t>Wykonanie ścian czołowych z bloczków drobnowymiarowych z gruntu zbrojonego wraz z montażem lica stalowego</t>
  </si>
  <si>
    <t>Wykonanie zwieńczenia betonowego ściany wraz z gzymsem prefabrykowanym</t>
  </si>
  <si>
    <t>D-02.01.01</t>
  </si>
  <si>
    <t>Montaż rury kanału technologicznego</t>
  </si>
  <si>
    <t>Mechaniczne wykonanie koryta na całej szerokości w gruncie kat. I-IV głębokości 50 cm, wraz z rozbiórką, wywozem ewentualnych pozostałości po istniejącej nawierzchni, podbudowy</t>
  </si>
  <si>
    <t>20 d.4</t>
  </si>
  <si>
    <t>Mechaniczne wykonanie koryta na całej szerokości w gruncie kat. I-IV głębokości 20 cm, wraz z rozbiórką, wywozem ewentualnych pozostałości po istniejącej nawierzchni, podbudowy</t>
  </si>
  <si>
    <t>21 d.4</t>
  </si>
  <si>
    <t>Warstwa mrozoochronna z mieszanki związanej cementem C3/4 - grubość podbudowy po zagęszczeniu 20 cm</t>
  </si>
  <si>
    <t>22 d.4</t>
  </si>
  <si>
    <t>Podbudowa z kruszywa 0/31,5 mm, stabilizowanego mechanicznie - warstwa dolna o grubości po zagęszczeniu 20 cm</t>
  </si>
  <si>
    <t>23 d.4</t>
  </si>
  <si>
    <t>24 d.4</t>
  </si>
  <si>
    <t>25 d.4</t>
  </si>
  <si>
    <t>Warstwa podbudowy z betonu asfaltowego AC22W - 7 cm po zagęszczeniu, wraz z regulacją urządzeń, dostosowaniem się do istniejących nawierzchni asfaltowych</t>
  </si>
  <si>
    <t>26 d.4</t>
  </si>
  <si>
    <t>27 d.4</t>
  </si>
  <si>
    <t>28 d.4</t>
  </si>
  <si>
    <t>Warstwa wiążąca z betonu asfaltowego AC16W - 5 cm po zagęszczeniu, wraz z regulacją urządzeń, dostosowaniem się do istniejących nawierzchni asfaltowych</t>
  </si>
  <si>
    <t>29 d.4</t>
  </si>
  <si>
    <t>30 d.4</t>
  </si>
  <si>
    <t>31 d.4</t>
  </si>
  <si>
    <t>Pobocza gruntowe umocnione z kruszywa stabilizowanego mechanicznie 0/31,5 mm - warstwa górna grubości po zagęszczeniu 9 cm (układana po nawierzchni bitumicznej)</t>
  </si>
  <si>
    <t>33 d.5</t>
  </si>
  <si>
    <t>34 d.5</t>
  </si>
  <si>
    <t>35 d.5</t>
  </si>
  <si>
    <t>D-06.01.01</t>
  </si>
  <si>
    <t>Umocnienie skarp i dna cieku i brukowcem na betonie C12/15 z zalaniem spoin zaprawą cementową</t>
  </si>
  <si>
    <t>36 d.5</t>
  </si>
  <si>
    <t>Ścieki skarpowe z elem bet. trapezowych na podsypce cem.-piaskowej 1:2 gr 10 cm, spoiny wypełnione zaprawą cementową</t>
  </si>
  <si>
    <t>37 d.5</t>
  </si>
  <si>
    <t>Ściek przkrawędziowy z elementów betonowych trójkątnych na podsypce cem.-piaskowej 1:2 spoiny wypełnione zaprawą cementową z zakończeniem osadnikiem betonowym do studni</t>
  </si>
  <si>
    <t>38 d.5</t>
  </si>
  <si>
    <t>Ława betonowa C12/15 pod ścieki przykrawędziowe z oporem</t>
  </si>
  <si>
    <t>D-09.01.01</t>
  </si>
  <si>
    <t>Wykonanie palisady z kołków 15 cm</t>
  </si>
  <si>
    <t>Sadzenie drzew liściast.form naturalnych na terenie płaskim w gr.kat.III z całkowitą zaprawą dołów śr./głębok. 0.5 m i opalikowaniem.</t>
  </si>
  <si>
    <t>D-07.05.01</t>
  </si>
  <si>
    <t>Bariery ochronne stalowe N2W4</t>
  </si>
  <si>
    <t>Dwmontaż znaków pionowych słupki z tablicami znaków drogowych zakazu, nakazu, ostrzegawczych, informacyjnych. Wszystkie elementy zgodnie z projektem stałej organizacji ruchu.</t>
  </si>
  <si>
    <t>Rozbiórka istniejącego i budowa nowego przepustu w ciągu drogi powiatowej nr 1307N Susz - Jerzwałd - Dobrzyki - Zalewo w msc. Jerzwałd</t>
  </si>
  <si>
    <t>Droga powiatowa nr 1307N odcinek Susz - Zalewo działki zajęte pod inwestycje : 433, 191, 439, 434 - obr. Jerzwałd</t>
  </si>
  <si>
    <t>Wykonanie tymczasowego przepustu (by-pass) i zabezpieczenie cieku wodnego (grodzice) na czas rozbiórki obiektu, zabezpieczenie przed przedostaniem się gruzu i pyłu betonowego do rzeki.</t>
  </si>
  <si>
    <t>14 d.1</t>
  </si>
  <si>
    <t>Wykonanie podsypki części przelotowej przepustu grubości 10cm z luźnego piaski 0/2mm gr 8 cm</t>
  </si>
  <si>
    <t>18 d.2</t>
  </si>
  <si>
    <t>Przebudowa sieci</t>
  </si>
  <si>
    <t>19 d.3</t>
  </si>
  <si>
    <t>32 d.4</t>
  </si>
  <si>
    <t>D-06.04.01</t>
  </si>
  <si>
    <t>Profilowanie dna cieku z usuwaniem namułu i zakrzaczeń</t>
  </si>
  <si>
    <t>41 d.5</t>
  </si>
  <si>
    <t>42 d.5</t>
  </si>
  <si>
    <t>43 d.6</t>
  </si>
  <si>
    <t>44 d.6</t>
  </si>
  <si>
    <t>Zakup i Montaż konstrukcji stalowej karbowanej z płyt falistych o wymiarach 2,85x2,02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</si>
</sst>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27">
    <font>
      <sz val="11"/>
      <color theme="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333399"/>
      <name val="Czcionka tekstu podstawowego"/>
      <family val="2"/>
      <charset val="238"/>
    </font>
    <font>
      <b/>
      <sz val="13"/>
      <color rgb="FF333399"/>
      <name val="Czcionka tekstu podstawowego"/>
      <family val="2"/>
      <charset val="238"/>
    </font>
    <font>
      <b/>
      <sz val="11"/>
      <color rgb="FF333399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 CE"/>
      <family val="2"/>
      <charset val="1"/>
    </font>
    <font>
      <sz val="10"/>
      <name val="Arial CE"/>
      <charset val="1"/>
    </font>
    <font>
      <sz val="11"/>
      <color theme="1"/>
      <name val="Calibri"/>
      <family val="2"/>
      <charset val="1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333399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7.5"/>
      <color theme="1"/>
      <name val="Arial"/>
      <family val="2"/>
      <charset val="238"/>
    </font>
    <font>
      <b/>
      <sz val="7.5"/>
      <color theme="1"/>
      <name val="Arial"/>
      <family val="2"/>
      <charset val="238"/>
    </font>
    <font>
      <b/>
      <sz val="13.5"/>
      <color theme="1"/>
      <name val="Arial"/>
      <family val="2"/>
      <charset val="238"/>
    </font>
    <font>
      <b/>
      <sz val="7.5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CC99"/>
        <bgColor rgb="FFD7E4BD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0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2" borderId="0" applyBorder="0" applyProtection="0"/>
    <xf numFmtId="0" fontId="1" fillId="5" borderId="0" applyBorder="0" applyProtection="0"/>
    <xf numFmtId="0" fontId="1" fillId="3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6" borderId="0" applyBorder="0" applyProtection="0"/>
    <xf numFmtId="0" fontId="1" fillId="9" borderId="0" applyBorder="0" applyProtection="0"/>
    <xf numFmtId="0" fontId="1" fillId="3" borderId="0" applyBorder="0" applyProtection="0"/>
    <xf numFmtId="0" fontId="2" fillId="10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6" borderId="0" applyBorder="0" applyProtection="0"/>
    <xf numFmtId="0" fontId="2" fillId="10" borderId="0" applyBorder="0" applyProtection="0"/>
    <xf numFmtId="0" fontId="2" fillId="3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4" borderId="0" applyBorder="0" applyProtection="0"/>
    <xf numFmtId="0" fontId="3" fillId="3" borderId="1" applyProtection="0"/>
    <xf numFmtId="0" fontId="4" fillId="15" borderId="2" applyProtection="0"/>
    <xf numFmtId="0" fontId="5" fillId="16" borderId="0" applyBorder="0" applyProtection="0"/>
    <xf numFmtId="164" fontId="6" fillId="0" borderId="0" applyBorder="0" applyProtection="0"/>
    <xf numFmtId="164" fontId="22" fillId="0" borderId="0" applyBorder="0" applyProtection="0"/>
    <xf numFmtId="0" fontId="7" fillId="0" borderId="3" applyProtection="0"/>
    <xf numFmtId="0" fontId="8" fillId="17" borderId="4" applyProtection="0"/>
    <xf numFmtId="0" fontId="9" fillId="0" borderId="5" applyProtection="0"/>
    <xf numFmtId="0" fontId="10" fillId="0" borderId="6" applyProtection="0"/>
    <xf numFmtId="0" fontId="11" fillId="0" borderId="7" applyProtection="0"/>
    <xf numFmtId="0" fontId="11" fillId="0" borderId="0" applyBorder="0" applyProtection="0"/>
    <xf numFmtId="0" fontId="12" fillId="8" borderId="0" applyBorder="0" applyProtection="0"/>
    <xf numFmtId="0" fontId="22" fillId="0" borderId="0" applyBorder="0" applyProtection="0"/>
    <xf numFmtId="0" fontId="22" fillId="0" borderId="0" applyBorder="0" applyProtection="0"/>
    <xf numFmtId="0" fontId="13" fillId="0" borderId="0" applyBorder="0" applyProtection="0"/>
    <xf numFmtId="0" fontId="14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14" fillId="0" borderId="0"/>
    <xf numFmtId="0" fontId="15" fillId="0" borderId="0"/>
    <xf numFmtId="0" fontId="6" fillId="0" borderId="0"/>
    <xf numFmtId="0" fontId="6" fillId="0" borderId="0"/>
    <xf numFmtId="0" fontId="16" fillId="15" borderId="1" applyProtection="0"/>
    <xf numFmtId="0" fontId="22" fillId="0" borderId="0" applyBorder="0" applyProtection="0">
      <alignment vertical="top" wrapText="1"/>
    </xf>
    <xf numFmtId="0" fontId="22" fillId="0" borderId="0" applyBorder="0" applyProtection="0">
      <alignment vertical="top" wrapText="1"/>
    </xf>
    <xf numFmtId="0" fontId="13" fillId="0" borderId="0" applyBorder="0" applyProtection="0">
      <alignment vertical="top" wrapText="1"/>
    </xf>
    <xf numFmtId="0" fontId="17" fillId="0" borderId="8" applyProtection="0"/>
    <xf numFmtId="0" fontId="18" fillId="0" borderId="0" applyBorder="0" applyProtection="0"/>
    <xf numFmtId="0" fontId="19" fillId="0" borderId="0" applyBorder="0" applyProtection="0"/>
    <xf numFmtId="0" fontId="20" fillId="0" borderId="0" applyBorder="0" applyProtection="0"/>
    <xf numFmtId="0" fontId="13" fillId="4" borderId="9" applyProtection="0"/>
    <xf numFmtId="0" fontId="21" fillId="18" borderId="0" applyBorder="0" applyProtection="0"/>
  </cellStyleXfs>
  <cellXfs count="25">
    <xf numFmtId="0" fontId="0" fillId="0" borderId="0" xfId="0"/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2" fontId="23" fillId="0" borderId="10" xfId="0" applyNumberFormat="1" applyFont="1" applyBorder="1" applyAlignment="1">
      <alignment horizontal="right" vertical="center" wrapText="1"/>
    </xf>
    <xf numFmtId="2" fontId="24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2" fontId="24" fillId="0" borderId="12" xfId="0" applyNumberFormat="1" applyFont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</cellXfs>
  <cellStyles count="60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Dziesiętny 2" xfId="28"/>
    <cellStyle name="Dziesiętny 3" xfId="29"/>
    <cellStyle name="Komórka połączona 2" xfId="30"/>
    <cellStyle name="Komórka zaznaczona 2" xfId="31"/>
    <cellStyle name="Nagłówek 1 2" xfId="32"/>
    <cellStyle name="Nagłówek 2 2" xfId="33"/>
    <cellStyle name="Nagłówek 3 2" xfId="34"/>
    <cellStyle name="Nagłówek 4 2" xfId="35"/>
    <cellStyle name="Neutralne 2" xfId="36"/>
    <cellStyle name="None" xfId="37"/>
    <cellStyle name="None 2" xfId="38"/>
    <cellStyle name="None 3" xfId="39"/>
    <cellStyle name="Normalny" xfId="0" builtinId="0"/>
    <cellStyle name="Normalny 2" xfId="40"/>
    <cellStyle name="Normalny 2 2" xfId="41"/>
    <cellStyle name="Normalny 2 3" xfId="42"/>
    <cellStyle name="Normalny 3" xfId="43"/>
    <cellStyle name="Normalny 3 2" xfId="44"/>
    <cellStyle name="Normalny 4" xfId="45"/>
    <cellStyle name="Normalny 5" xfId="46"/>
    <cellStyle name="Normalny 6" xfId="47"/>
    <cellStyle name="Normalny 7" xfId="48"/>
    <cellStyle name="Normalny 7 2" xfId="49"/>
    <cellStyle name="Obliczenia 2" xfId="50"/>
    <cellStyle name="Opis" xfId="51"/>
    <cellStyle name="Opis 2" xfId="52"/>
    <cellStyle name="Opis 3" xfId="53"/>
    <cellStyle name="Suma 2" xfId="54"/>
    <cellStyle name="Tekst objaśnienia 2" xfId="55"/>
    <cellStyle name="Tekst ostrzeżenia 2" xfId="56"/>
    <cellStyle name="Tytuł 2" xfId="57"/>
    <cellStyle name="Uwaga 2" xfId="58"/>
    <cellStyle name="Złe 2" xfId="5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7E4BD"/>
      <rgbColor rgb="FFCCFFCC"/>
      <rgbColor rgb="FFFFFF99"/>
      <rgbColor rgb="FF99CCFF"/>
      <rgbColor rgb="FFFF99CC"/>
      <rgbColor rgb="FFD9D9D9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28" workbookViewId="0">
      <selection activeCell="H32" sqref="H32"/>
    </sheetView>
  </sheetViews>
  <sheetFormatPr defaultRowHeight="14.25"/>
  <cols>
    <col min="1" max="1" width="7.625" customWidth="1"/>
    <col min="2" max="2" width="9.625" customWidth="1"/>
    <col min="3" max="3" width="30.625" customWidth="1"/>
  </cols>
  <sheetData>
    <row r="1" spans="1:7">
      <c r="A1" s="16"/>
      <c r="B1" s="16"/>
      <c r="C1" s="16"/>
      <c r="D1" s="16"/>
      <c r="E1" s="16"/>
      <c r="F1" s="16"/>
      <c r="G1" s="16"/>
    </row>
    <row r="2" spans="1:7" ht="14.25" customHeight="1">
      <c r="A2" s="17" t="s">
        <v>66</v>
      </c>
      <c r="B2" s="17"/>
      <c r="C2" s="17"/>
      <c r="D2" s="17"/>
      <c r="E2" s="17"/>
      <c r="F2" s="17"/>
      <c r="G2" s="17"/>
    </row>
    <row r="3" spans="1:7">
      <c r="A3" s="16"/>
      <c r="B3" s="16"/>
      <c r="C3" s="16"/>
      <c r="D3" s="16"/>
      <c r="E3" s="16"/>
      <c r="F3" s="16"/>
      <c r="G3" s="16"/>
    </row>
    <row r="4" spans="1:7" ht="20.100000000000001" customHeight="1">
      <c r="A4" s="15" t="s">
        <v>9</v>
      </c>
      <c r="B4" s="15"/>
      <c r="C4" s="15" t="s">
        <v>132</v>
      </c>
      <c r="D4" s="15"/>
      <c r="E4" s="15"/>
      <c r="F4" s="15"/>
      <c r="G4" s="15"/>
    </row>
    <row r="5" spans="1:7" ht="24.75" customHeight="1">
      <c r="A5" s="15" t="s">
        <v>10</v>
      </c>
      <c r="B5" s="15"/>
      <c r="C5" s="15" t="s">
        <v>133</v>
      </c>
      <c r="D5" s="15"/>
      <c r="E5" s="15"/>
      <c r="F5" s="15"/>
      <c r="G5" s="15"/>
    </row>
    <row r="6" spans="1:7" ht="20.100000000000001" customHeight="1">
      <c r="A6" s="15" t="s">
        <v>11</v>
      </c>
      <c r="B6" s="15"/>
      <c r="C6" s="15" t="s">
        <v>65</v>
      </c>
      <c r="D6" s="15"/>
      <c r="E6" s="15"/>
      <c r="F6" s="15"/>
      <c r="G6" s="15"/>
    </row>
    <row r="7" spans="1:7" ht="20.100000000000001" customHeight="1">
      <c r="A7" s="15" t="s">
        <v>12</v>
      </c>
      <c r="B7" s="15"/>
      <c r="C7" s="15" t="s">
        <v>13</v>
      </c>
      <c r="D7" s="15"/>
      <c r="E7" s="15"/>
      <c r="F7" s="15"/>
      <c r="G7" s="15"/>
    </row>
    <row r="8" spans="1:7" ht="20.100000000000001" customHeight="1">
      <c r="A8" s="15" t="s">
        <v>14</v>
      </c>
      <c r="B8" s="15"/>
      <c r="C8" s="15" t="s">
        <v>15</v>
      </c>
      <c r="D8" s="15"/>
      <c r="E8" s="15"/>
      <c r="F8" s="15"/>
      <c r="G8" s="15"/>
    </row>
    <row r="9" spans="1:7" ht="20.100000000000001" customHeight="1">
      <c r="A9" s="15" t="s">
        <v>16</v>
      </c>
      <c r="B9" s="15"/>
      <c r="C9" s="15" t="s">
        <v>17</v>
      </c>
      <c r="D9" s="15"/>
      <c r="E9" s="15"/>
      <c r="F9" s="15"/>
      <c r="G9" s="15"/>
    </row>
    <row r="10" spans="1:7" ht="20.100000000000001" customHeight="1">
      <c r="A10" s="15"/>
      <c r="B10" s="15"/>
      <c r="C10" s="15"/>
      <c r="D10" s="15"/>
      <c r="E10" s="15"/>
      <c r="F10" s="15"/>
      <c r="G10" s="15"/>
    </row>
    <row r="11" spans="1:7" ht="14.25" customHeight="1">
      <c r="A11" s="18" t="s">
        <v>39</v>
      </c>
      <c r="B11" s="18" t="s">
        <v>40</v>
      </c>
      <c r="C11" s="18" t="s">
        <v>41</v>
      </c>
      <c r="D11" s="18" t="s">
        <v>42</v>
      </c>
      <c r="E11" s="18" t="s">
        <v>43</v>
      </c>
      <c r="F11" s="9" t="s">
        <v>44</v>
      </c>
      <c r="G11" s="9" t="s">
        <v>46</v>
      </c>
    </row>
    <row r="12" spans="1:7" ht="14.25" customHeight="1">
      <c r="A12" s="19"/>
      <c r="B12" s="19"/>
      <c r="C12" s="19"/>
      <c r="D12" s="19"/>
      <c r="E12" s="19"/>
      <c r="F12" s="10" t="s">
        <v>45</v>
      </c>
      <c r="G12" s="10" t="s">
        <v>45</v>
      </c>
    </row>
    <row r="13" spans="1:7" ht="14.25" customHeight="1">
      <c r="A13" s="20"/>
      <c r="B13" s="20"/>
      <c r="C13" s="20"/>
      <c r="D13" s="20"/>
      <c r="E13" s="20"/>
      <c r="F13" s="8"/>
      <c r="G13" s="11" t="s">
        <v>47</v>
      </c>
    </row>
    <row r="14" spans="1:7" ht="14.25" customHeight="1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</row>
    <row r="15" spans="1:7" ht="14.25" customHeight="1">
      <c r="A15" s="1">
        <v>1</v>
      </c>
      <c r="B15" s="21" t="s">
        <v>48</v>
      </c>
      <c r="C15" s="22"/>
      <c r="D15" s="13"/>
      <c r="E15" s="13"/>
      <c r="F15" s="13"/>
      <c r="G15" s="14"/>
    </row>
    <row r="16" spans="1:7" ht="35.1" customHeight="1">
      <c r="A16" s="2" t="s">
        <v>49</v>
      </c>
      <c r="B16" s="3" t="s">
        <v>67</v>
      </c>
      <c r="C16" s="3" t="s">
        <v>68</v>
      </c>
      <c r="D16" s="2" t="s">
        <v>69</v>
      </c>
      <c r="E16" s="5">
        <v>1</v>
      </c>
      <c r="F16" s="5">
        <v>0</v>
      </c>
      <c r="G16" s="5">
        <f>E16*F16</f>
        <v>0</v>
      </c>
    </row>
    <row r="17" spans="1:7" ht="35.1" customHeight="1">
      <c r="A17" s="2" t="s">
        <v>53</v>
      </c>
      <c r="B17" s="3" t="s">
        <v>67</v>
      </c>
      <c r="C17" s="3" t="s">
        <v>70</v>
      </c>
      <c r="D17" s="2" t="s">
        <v>69</v>
      </c>
      <c r="E17" s="5">
        <v>1</v>
      </c>
      <c r="F17" s="5">
        <v>0</v>
      </c>
      <c r="G17" s="5">
        <f t="shared" ref="G17:G64" si="0">E17*F17</f>
        <v>0</v>
      </c>
    </row>
    <row r="18" spans="1:7" ht="60" customHeight="1">
      <c r="A18" s="2" t="s">
        <v>56</v>
      </c>
      <c r="B18" s="3" t="s">
        <v>50</v>
      </c>
      <c r="C18" s="3" t="s">
        <v>51</v>
      </c>
      <c r="D18" s="2" t="s">
        <v>52</v>
      </c>
      <c r="E18" s="5">
        <v>4.2000000000000003E-2</v>
      </c>
      <c r="F18" s="5">
        <v>0</v>
      </c>
      <c r="G18" s="5">
        <f t="shared" si="0"/>
        <v>0</v>
      </c>
    </row>
    <row r="19" spans="1:7" ht="60" customHeight="1">
      <c r="A19" s="2" t="s">
        <v>58</v>
      </c>
      <c r="B19" s="3" t="s">
        <v>54</v>
      </c>
      <c r="C19" s="3" t="s">
        <v>55</v>
      </c>
      <c r="D19" s="2" t="s">
        <v>19</v>
      </c>
      <c r="E19" s="5">
        <v>4</v>
      </c>
      <c r="F19" s="5">
        <v>0</v>
      </c>
      <c r="G19" s="5">
        <f t="shared" si="0"/>
        <v>0</v>
      </c>
    </row>
    <row r="20" spans="1:7" ht="42" customHeight="1">
      <c r="A20" s="2" t="s">
        <v>20</v>
      </c>
      <c r="B20" s="3" t="s">
        <v>2</v>
      </c>
      <c r="C20" s="3" t="s">
        <v>57</v>
      </c>
      <c r="D20" s="2" t="s">
        <v>1</v>
      </c>
      <c r="E20" s="5">
        <v>257</v>
      </c>
      <c r="F20" s="5">
        <v>0</v>
      </c>
      <c r="G20" s="5">
        <f t="shared" si="0"/>
        <v>0</v>
      </c>
    </row>
    <row r="21" spans="1:7" ht="50.1" customHeight="1">
      <c r="A21" s="2" t="s">
        <v>71</v>
      </c>
      <c r="B21" s="3" t="s">
        <v>59</v>
      </c>
      <c r="C21" s="3" t="s">
        <v>72</v>
      </c>
      <c r="D21" s="2" t="s">
        <v>1</v>
      </c>
      <c r="E21" s="5">
        <v>56.1</v>
      </c>
      <c r="F21" s="5">
        <v>0</v>
      </c>
      <c r="G21" s="5">
        <f t="shared" si="0"/>
        <v>0</v>
      </c>
    </row>
    <row r="22" spans="1:7" ht="50.1" customHeight="1">
      <c r="A22" s="2" t="s">
        <v>73</v>
      </c>
      <c r="B22" s="3" t="s">
        <v>59</v>
      </c>
      <c r="C22" s="3" t="s">
        <v>74</v>
      </c>
      <c r="D22" s="2" t="s">
        <v>1</v>
      </c>
      <c r="E22" s="5">
        <v>56.1</v>
      </c>
      <c r="F22" s="5">
        <v>0</v>
      </c>
      <c r="G22" s="5">
        <f t="shared" si="0"/>
        <v>0</v>
      </c>
    </row>
    <row r="23" spans="1:7" ht="60" customHeight="1">
      <c r="A23" s="2" t="s">
        <v>75</v>
      </c>
      <c r="B23" s="3" t="s">
        <v>76</v>
      </c>
      <c r="C23" s="3" t="s">
        <v>134</v>
      </c>
      <c r="D23" s="2" t="s">
        <v>69</v>
      </c>
      <c r="E23" s="5">
        <v>1</v>
      </c>
      <c r="F23" s="5">
        <v>0</v>
      </c>
      <c r="G23" s="5">
        <f t="shared" si="0"/>
        <v>0</v>
      </c>
    </row>
    <row r="24" spans="1:7" ht="60" customHeight="1">
      <c r="A24" s="2" t="s">
        <v>78</v>
      </c>
      <c r="B24" s="3" t="s">
        <v>76</v>
      </c>
      <c r="C24" s="3" t="s">
        <v>77</v>
      </c>
      <c r="D24" s="2" t="s">
        <v>69</v>
      </c>
      <c r="E24" s="5">
        <v>1</v>
      </c>
      <c r="F24" s="5">
        <v>0</v>
      </c>
      <c r="G24" s="5">
        <f t="shared" si="0"/>
        <v>0</v>
      </c>
    </row>
    <row r="25" spans="1:7" ht="39.950000000000003" customHeight="1">
      <c r="A25" s="2" t="s">
        <v>81</v>
      </c>
      <c r="B25" s="3" t="s">
        <v>79</v>
      </c>
      <c r="C25" s="3" t="s">
        <v>80</v>
      </c>
      <c r="D25" s="2" t="s">
        <v>3</v>
      </c>
      <c r="E25" s="5">
        <v>545.4</v>
      </c>
      <c r="F25" s="5">
        <v>0</v>
      </c>
      <c r="G25" s="5">
        <f t="shared" si="0"/>
        <v>0</v>
      </c>
    </row>
    <row r="26" spans="1:7" ht="39.950000000000003" customHeight="1">
      <c r="A26" s="2" t="s">
        <v>83</v>
      </c>
      <c r="B26" s="3" t="s">
        <v>4</v>
      </c>
      <c r="C26" s="3" t="s">
        <v>82</v>
      </c>
      <c r="D26" s="2" t="s">
        <v>3</v>
      </c>
      <c r="E26" s="5">
        <v>624.17999999999995</v>
      </c>
      <c r="F26" s="5">
        <v>0</v>
      </c>
      <c r="G26" s="5">
        <f t="shared" si="0"/>
        <v>0</v>
      </c>
    </row>
    <row r="27" spans="1:7" ht="50.1" customHeight="1">
      <c r="A27" s="2" t="s">
        <v>86</v>
      </c>
      <c r="B27" s="3" t="s">
        <v>84</v>
      </c>
      <c r="C27" s="3" t="s">
        <v>85</v>
      </c>
      <c r="D27" s="2" t="s">
        <v>3</v>
      </c>
      <c r="E27" s="5">
        <v>17.64</v>
      </c>
      <c r="F27" s="5">
        <v>0</v>
      </c>
      <c r="G27" s="5">
        <f t="shared" si="0"/>
        <v>0</v>
      </c>
    </row>
    <row r="28" spans="1:7" ht="39.950000000000003" customHeight="1">
      <c r="A28" s="2" t="s">
        <v>88</v>
      </c>
      <c r="B28" s="3" t="s">
        <v>84</v>
      </c>
      <c r="C28" s="3" t="s">
        <v>87</v>
      </c>
      <c r="D28" s="2" t="s">
        <v>3</v>
      </c>
      <c r="E28" s="5">
        <v>10.16</v>
      </c>
      <c r="F28" s="5">
        <v>0</v>
      </c>
      <c r="G28" s="5">
        <f t="shared" si="0"/>
        <v>0</v>
      </c>
    </row>
    <row r="29" spans="1:7" ht="35.1" customHeight="1">
      <c r="A29" s="2" t="s">
        <v>135</v>
      </c>
      <c r="B29" s="3" t="s">
        <v>84</v>
      </c>
      <c r="C29" s="3" t="s">
        <v>136</v>
      </c>
      <c r="D29" s="2" t="s">
        <v>3</v>
      </c>
      <c r="E29" s="5">
        <v>4.0640000000000001</v>
      </c>
      <c r="F29" s="5">
        <v>0</v>
      </c>
      <c r="G29" s="5">
        <f t="shared" si="0"/>
        <v>0</v>
      </c>
    </row>
    <row r="30" spans="1:7" ht="14.25" customHeight="1">
      <c r="A30" s="1">
        <v>2</v>
      </c>
      <c r="B30" s="21" t="s">
        <v>89</v>
      </c>
      <c r="C30" s="22"/>
      <c r="D30" s="7"/>
      <c r="E30" s="12"/>
      <c r="F30" s="12"/>
      <c r="G30" s="5"/>
    </row>
    <row r="31" spans="1:7" ht="35.1" customHeight="1">
      <c r="A31" s="2" t="s">
        <v>21</v>
      </c>
      <c r="B31" s="3" t="s">
        <v>90</v>
      </c>
      <c r="C31" s="24" t="s">
        <v>147</v>
      </c>
      <c r="D31" s="2" t="s">
        <v>0</v>
      </c>
      <c r="E31" s="5">
        <v>12.67</v>
      </c>
      <c r="F31" s="5">
        <v>0</v>
      </c>
      <c r="G31" s="5">
        <f t="shared" si="0"/>
        <v>0</v>
      </c>
    </row>
    <row r="32" spans="1:7" ht="35.1" customHeight="1">
      <c r="A32" s="2" t="s">
        <v>61</v>
      </c>
      <c r="B32" s="3" t="s">
        <v>90</v>
      </c>
      <c r="C32" s="3" t="s">
        <v>91</v>
      </c>
      <c r="D32" s="2" t="s">
        <v>3</v>
      </c>
      <c r="E32" s="5">
        <v>3.68</v>
      </c>
      <c r="F32" s="5">
        <v>0</v>
      </c>
      <c r="G32" s="5">
        <f t="shared" si="0"/>
        <v>0</v>
      </c>
    </row>
    <row r="33" spans="1:7" ht="39.950000000000003" customHeight="1">
      <c r="A33" s="2" t="s">
        <v>62</v>
      </c>
      <c r="B33" s="3" t="s">
        <v>90</v>
      </c>
      <c r="C33" s="3" t="s">
        <v>92</v>
      </c>
      <c r="D33" s="2" t="s">
        <v>1</v>
      </c>
      <c r="E33" s="5">
        <v>58.3</v>
      </c>
      <c r="F33" s="5">
        <v>0</v>
      </c>
      <c r="G33" s="5">
        <f t="shared" si="0"/>
        <v>0</v>
      </c>
    </row>
    <row r="34" spans="1:7" ht="35.1" customHeight="1">
      <c r="A34" s="2" t="s">
        <v>137</v>
      </c>
      <c r="B34" s="3" t="s">
        <v>90</v>
      </c>
      <c r="C34" s="3" t="s">
        <v>93</v>
      </c>
      <c r="D34" s="2" t="s">
        <v>3</v>
      </c>
      <c r="E34" s="5">
        <v>1.925</v>
      </c>
      <c r="F34" s="5">
        <v>0</v>
      </c>
      <c r="G34" s="5">
        <f t="shared" si="0"/>
        <v>0</v>
      </c>
    </row>
    <row r="35" spans="1:7" ht="14.25" customHeight="1">
      <c r="A35" s="1">
        <v>3</v>
      </c>
      <c r="B35" s="21" t="s">
        <v>138</v>
      </c>
      <c r="C35" s="22"/>
      <c r="D35" s="7"/>
      <c r="E35" s="12"/>
      <c r="F35" s="12"/>
      <c r="G35" s="5"/>
    </row>
    <row r="36" spans="1:7" ht="24.95" customHeight="1">
      <c r="A36" s="2" t="s">
        <v>139</v>
      </c>
      <c r="B36" s="3" t="s">
        <v>94</v>
      </c>
      <c r="C36" s="3" t="s">
        <v>95</v>
      </c>
      <c r="D36" s="2" t="s">
        <v>0</v>
      </c>
      <c r="E36" s="5">
        <v>13</v>
      </c>
      <c r="F36" s="5">
        <v>0</v>
      </c>
      <c r="G36" s="5">
        <f t="shared" si="0"/>
        <v>0</v>
      </c>
    </row>
    <row r="37" spans="1:7">
      <c r="A37" s="1">
        <v>4</v>
      </c>
      <c r="B37" s="21" t="s">
        <v>22</v>
      </c>
      <c r="C37" s="22"/>
      <c r="D37" s="7"/>
      <c r="E37" s="12"/>
      <c r="F37" s="12"/>
      <c r="G37" s="5"/>
    </row>
    <row r="38" spans="1:7" ht="50.1" customHeight="1">
      <c r="A38" s="2" t="s">
        <v>97</v>
      </c>
      <c r="B38" s="3" t="s">
        <v>5</v>
      </c>
      <c r="C38" s="3" t="s">
        <v>96</v>
      </c>
      <c r="D38" s="2" t="s">
        <v>1</v>
      </c>
      <c r="E38" s="5">
        <v>54.6</v>
      </c>
      <c r="F38" s="5">
        <v>0</v>
      </c>
      <c r="G38" s="5">
        <f t="shared" si="0"/>
        <v>0</v>
      </c>
    </row>
    <row r="39" spans="1:7" ht="50.1" customHeight="1">
      <c r="A39" s="2" t="s">
        <v>99</v>
      </c>
      <c r="B39" s="3" t="s">
        <v>5</v>
      </c>
      <c r="C39" s="3" t="s">
        <v>98</v>
      </c>
      <c r="D39" s="2" t="s">
        <v>1</v>
      </c>
      <c r="E39" s="5">
        <v>12</v>
      </c>
      <c r="F39" s="5">
        <v>0</v>
      </c>
      <c r="G39" s="5">
        <f t="shared" si="0"/>
        <v>0</v>
      </c>
    </row>
    <row r="40" spans="1:7" ht="39.950000000000003" customHeight="1">
      <c r="A40" s="2" t="s">
        <v>101</v>
      </c>
      <c r="B40" s="3" t="s">
        <v>23</v>
      </c>
      <c r="C40" s="3" t="s">
        <v>100</v>
      </c>
      <c r="D40" s="2" t="s">
        <v>1</v>
      </c>
      <c r="E40" s="5">
        <v>117.3</v>
      </c>
      <c r="F40" s="5">
        <v>0</v>
      </c>
      <c r="G40" s="5">
        <f t="shared" si="0"/>
        <v>0</v>
      </c>
    </row>
    <row r="41" spans="1:7" ht="39.950000000000003" customHeight="1">
      <c r="A41" s="2" t="s">
        <v>103</v>
      </c>
      <c r="B41" s="3" t="s">
        <v>24</v>
      </c>
      <c r="C41" s="3" t="s">
        <v>102</v>
      </c>
      <c r="D41" s="2" t="s">
        <v>1</v>
      </c>
      <c r="E41" s="5">
        <v>106.3</v>
      </c>
      <c r="F41" s="5">
        <v>0</v>
      </c>
      <c r="G41" s="5">
        <f t="shared" si="0"/>
        <v>0</v>
      </c>
    </row>
    <row r="42" spans="1:7" ht="35.1" customHeight="1">
      <c r="A42" s="2" t="s">
        <v>104</v>
      </c>
      <c r="B42" s="3" t="s">
        <v>18</v>
      </c>
      <c r="C42" s="3" t="s">
        <v>25</v>
      </c>
      <c r="D42" s="2" t="s">
        <v>1</v>
      </c>
      <c r="E42" s="5">
        <v>106.3</v>
      </c>
      <c r="F42" s="5">
        <v>0</v>
      </c>
      <c r="G42" s="5">
        <f t="shared" si="0"/>
        <v>0</v>
      </c>
    </row>
    <row r="43" spans="1:7" ht="24.95" customHeight="1">
      <c r="A43" s="2" t="s">
        <v>105</v>
      </c>
      <c r="B43" s="3" t="s">
        <v>18</v>
      </c>
      <c r="C43" s="3" t="s">
        <v>26</v>
      </c>
      <c r="D43" s="2" t="s">
        <v>1</v>
      </c>
      <c r="E43" s="5">
        <v>106.3</v>
      </c>
      <c r="F43" s="5">
        <v>0</v>
      </c>
      <c r="G43" s="5">
        <f t="shared" si="0"/>
        <v>0</v>
      </c>
    </row>
    <row r="44" spans="1:7" ht="50.1" customHeight="1">
      <c r="A44" s="2" t="s">
        <v>107</v>
      </c>
      <c r="B44" s="3" t="s">
        <v>27</v>
      </c>
      <c r="C44" s="3" t="s">
        <v>106</v>
      </c>
      <c r="D44" s="2" t="s">
        <v>1</v>
      </c>
      <c r="E44" s="5">
        <v>106.3</v>
      </c>
      <c r="F44" s="5">
        <v>0</v>
      </c>
      <c r="G44" s="5">
        <f t="shared" si="0"/>
        <v>0</v>
      </c>
    </row>
    <row r="45" spans="1:7" ht="35.1" customHeight="1">
      <c r="A45" s="2" t="s">
        <v>108</v>
      </c>
      <c r="B45" s="3" t="s">
        <v>18</v>
      </c>
      <c r="C45" s="3" t="s">
        <v>60</v>
      </c>
      <c r="D45" s="2" t="s">
        <v>1</v>
      </c>
      <c r="E45" s="5">
        <v>258.48</v>
      </c>
      <c r="F45" s="5">
        <v>0</v>
      </c>
      <c r="G45" s="5">
        <f t="shared" si="0"/>
        <v>0</v>
      </c>
    </row>
    <row r="46" spans="1:7" ht="24.95" customHeight="1">
      <c r="A46" s="2" t="s">
        <v>109</v>
      </c>
      <c r="B46" s="3" t="s">
        <v>18</v>
      </c>
      <c r="C46" s="3" t="s">
        <v>26</v>
      </c>
      <c r="D46" s="2" t="s">
        <v>1</v>
      </c>
      <c r="E46" s="5">
        <v>258.48</v>
      </c>
      <c r="F46" s="5">
        <v>0</v>
      </c>
      <c r="G46" s="5">
        <f t="shared" si="0"/>
        <v>0</v>
      </c>
    </row>
    <row r="47" spans="1:7" ht="50.1" customHeight="1">
      <c r="A47" s="2" t="s">
        <v>111</v>
      </c>
      <c r="B47" s="3" t="s">
        <v>27</v>
      </c>
      <c r="C47" s="3" t="s">
        <v>110</v>
      </c>
      <c r="D47" s="2" t="s">
        <v>1</v>
      </c>
      <c r="E47" s="5">
        <v>258.48</v>
      </c>
      <c r="F47" s="5">
        <v>0</v>
      </c>
      <c r="G47" s="5">
        <f t="shared" si="0"/>
        <v>0</v>
      </c>
    </row>
    <row r="48" spans="1:7" ht="35.1" customHeight="1">
      <c r="A48" s="2" t="s">
        <v>112</v>
      </c>
      <c r="B48" s="3" t="s">
        <v>18</v>
      </c>
      <c r="C48" s="3" t="s">
        <v>28</v>
      </c>
      <c r="D48" s="2" t="s">
        <v>1</v>
      </c>
      <c r="E48" s="5">
        <v>252</v>
      </c>
      <c r="F48" s="5">
        <v>0</v>
      </c>
      <c r="G48" s="5">
        <f t="shared" si="0"/>
        <v>0</v>
      </c>
    </row>
    <row r="49" spans="1:7" ht="24.95" customHeight="1">
      <c r="A49" s="2" t="s">
        <v>113</v>
      </c>
      <c r="B49" s="3" t="s">
        <v>18</v>
      </c>
      <c r="C49" s="3" t="s">
        <v>26</v>
      </c>
      <c r="D49" s="2" t="s">
        <v>1</v>
      </c>
      <c r="E49" s="5">
        <v>252</v>
      </c>
      <c r="F49" s="5">
        <v>0</v>
      </c>
      <c r="G49" s="5">
        <f t="shared" si="0"/>
        <v>0</v>
      </c>
    </row>
    <row r="50" spans="1:7" ht="50.1" customHeight="1">
      <c r="A50" s="2" t="s">
        <v>140</v>
      </c>
      <c r="B50" s="3" t="s">
        <v>27</v>
      </c>
      <c r="C50" s="3" t="s">
        <v>29</v>
      </c>
      <c r="D50" s="2" t="s">
        <v>1</v>
      </c>
      <c r="E50" s="5">
        <v>252</v>
      </c>
      <c r="F50" s="5">
        <v>0</v>
      </c>
      <c r="G50" s="5">
        <f t="shared" si="0"/>
        <v>0</v>
      </c>
    </row>
    <row r="51" spans="1:7">
      <c r="A51" s="1">
        <v>5</v>
      </c>
      <c r="B51" s="21" t="s">
        <v>32</v>
      </c>
      <c r="C51" s="22"/>
      <c r="D51" s="7"/>
      <c r="E51" s="12"/>
      <c r="F51" s="12"/>
      <c r="G51" s="5"/>
    </row>
    <row r="52" spans="1:7" ht="50.1" customHeight="1">
      <c r="A52" s="2" t="s">
        <v>115</v>
      </c>
      <c r="B52" s="3" t="s">
        <v>24</v>
      </c>
      <c r="C52" s="3" t="s">
        <v>114</v>
      </c>
      <c r="D52" s="2" t="s">
        <v>1</v>
      </c>
      <c r="E52" s="5">
        <v>84</v>
      </c>
      <c r="F52" s="5">
        <v>0</v>
      </c>
      <c r="G52" s="5">
        <f t="shared" si="0"/>
        <v>0</v>
      </c>
    </row>
    <row r="53" spans="1:7" ht="50.1" customHeight="1">
      <c r="A53" s="2" t="s">
        <v>116</v>
      </c>
      <c r="B53" s="3" t="s">
        <v>33</v>
      </c>
      <c r="C53" s="3" t="s">
        <v>34</v>
      </c>
      <c r="D53" s="2" t="s">
        <v>1</v>
      </c>
      <c r="E53" s="5">
        <v>168</v>
      </c>
      <c r="F53" s="5">
        <v>0</v>
      </c>
      <c r="G53" s="5">
        <f t="shared" si="0"/>
        <v>0</v>
      </c>
    </row>
    <row r="54" spans="1:7" ht="35.1" customHeight="1">
      <c r="A54" s="2" t="s">
        <v>117</v>
      </c>
      <c r="B54" s="3" t="s">
        <v>31</v>
      </c>
      <c r="C54" s="3" t="s">
        <v>35</v>
      </c>
      <c r="D54" s="2" t="s">
        <v>1</v>
      </c>
      <c r="E54" s="5">
        <v>19</v>
      </c>
      <c r="F54" s="5">
        <v>0</v>
      </c>
      <c r="G54" s="5">
        <f t="shared" si="0"/>
        <v>0</v>
      </c>
    </row>
    <row r="55" spans="1:7" ht="39.950000000000003" customHeight="1">
      <c r="A55" s="2" t="s">
        <v>120</v>
      </c>
      <c r="B55" s="3" t="s">
        <v>118</v>
      </c>
      <c r="C55" s="3" t="s">
        <v>119</v>
      </c>
      <c r="D55" s="2" t="s">
        <v>1</v>
      </c>
      <c r="E55" s="5">
        <v>65</v>
      </c>
      <c r="F55" s="5">
        <v>0</v>
      </c>
      <c r="G55" s="5">
        <f t="shared" si="0"/>
        <v>0</v>
      </c>
    </row>
    <row r="56" spans="1:7" ht="39.950000000000003" customHeight="1">
      <c r="A56" s="2" t="s">
        <v>122</v>
      </c>
      <c r="B56" s="3" t="s">
        <v>31</v>
      </c>
      <c r="C56" s="3" t="s">
        <v>121</v>
      </c>
      <c r="D56" s="2" t="s">
        <v>0</v>
      </c>
      <c r="E56" s="5">
        <v>19</v>
      </c>
      <c r="F56" s="5">
        <v>0</v>
      </c>
      <c r="G56" s="5">
        <f t="shared" si="0"/>
        <v>0</v>
      </c>
    </row>
    <row r="57" spans="1:7" ht="50.1" customHeight="1">
      <c r="A57" s="2" t="s">
        <v>124</v>
      </c>
      <c r="B57" s="3" t="s">
        <v>31</v>
      </c>
      <c r="C57" s="3" t="s">
        <v>123</v>
      </c>
      <c r="D57" s="2" t="s">
        <v>0</v>
      </c>
      <c r="E57" s="5">
        <v>30</v>
      </c>
      <c r="F57" s="5">
        <v>0</v>
      </c>
      <c r="G57" s="5">
        <f t="shared" si="0"/>
        <v>0</v>
      </c>
    </row>
    <row r="58" spans="1:7" ht="35.1" customHeight="1">
      <c r="A58" s="2" t="s">
        <v>63</v>
      </c>
      <c r="B58" s="3" t="s">
        <v>141</v>
      </c>
      <c r="C58" s="3" t="s">
        <v>142</v>
      </c>
      <c r="D58" s="2" t="s">
        <v>0</v>
      </c>
      <c r="E58" s="5">
        <v>100</v>
      </c>
      <c r="F58" s="5">
        <v>0</v>
      </c>
      <c r="G58" s="5">
        <f t="shared" si="0"/>
        <v>0</v>
      </c>
    </row>
    <row r="59" spans="1:7" ht="35.1" customHeight="1">
      <c r="A59" s="2" t="s">
        <v>64</v>
      </c>
      <c r="B59" s="3" t="s">
        <v>30</v>
      </c>
      <c r="C59" s="3" t="s">
        <v>125</v>
      </c>
      <c r="D59" s="2" t="s">
        <v>3</v>
      </c>
      <c r="E59" s="5">
        <v>3.3</v>
      </c>
      <c r="F59" s="5">
        <v>0</v>
      </c>
      <c r="G59" s="5">
        <f t="shared" si="0"/>
        <v>0</v>
      </c>
    </row>
    <row r="60" spans="1:7" ht="24.95" customHeight="1">
      <c r="A60" s="2" t="s">
        <v>143</v>
      </c>
      <c r="B60" s="3" t="s">
        <v>126</v>
      </c>
      <c r="C60" s="3" t="s">
        <v>127</v>
      </c>
      <c r="D60" s="2" t="s">
        <v>0</v>
      </c>
      <c r="E60" s="5">
        <v>11</v>
      </c>
      <c r="F60" s="5">
        <v>0</v>
      </c>
      <c r="G60" s="5">
        <f t="shared" si="0"/>
        <v>0</v>
      </c>
    </row>
    <row r="61" spans="1:7" ht="39.950000000000003" customHeight="1">
      <c r="A61" s="2" t="s">
        <v>144</v>
      </c>
      <c r="B61" s="3" t="s">
        <v>126</v>
      </c>
      <c r="C61" s="3" t="s">
        <v>128</v>
      </c>
      <c r="D61" s="2" t="s">
        <v>19</v>
      </c>
      <c r="E61" s="5">
        <v>4</v>
      </c>
      <c r="F61" s="5">
        <v>0</v>
      </c>
      <c r="G61" s="5">
        <f t="shared" si="0"/>
        <v>0</v>
      </c>
    </row>
    <row r="62" spans="1:7" ht="14.25" customHeight="1">
      <c r="A62" s="1">
        <v>6</v>
      </c>
      <c r="B62" s="21" t="s">
        <v>36</v>
      </c>
      <c r="C62" s="22"/>
      <c r="D62" s="7"/>
      <c r="E62" s="12"/>
      <c r="F62" s="12"/>
      <c r="G62" s="5"/>
    </row>
    <row r="63" spans="1:7" ht="24.95" customHeight="1">
      <c r="A63" s="2" t="s">
        <v>145</v>
      </c>
      <c r="B63" s="3" t="s">
        <v>129</v>
      </c>
      <c r="C63" s="3" t="s">
        <v>130</v>
      </c>
      <c r="D63" s="2" t="s">
        <v>0</v>
      </c>
      <c r="E63" s="5">
        <v>136</v>
      </c>
      <c r="F63" s="5">
        <v>0</v>
      </c>
      <c r="G63" s="5">
        <f t="shared" si="0"/>
        <v>0</v>
      </c>
    </row>
    <row r="64" spans="1:7" ht="60" customHeight="1">
      <c r="A64" s="2" t="s">
        <v>146</v>
      </c>
      <c r="B64" s="3" t="s">
        <v>37</v>
      </c>
      <c r="C64" s="3" t="s">
        <v>131</v>
      </c>
      <c r="D64" s="2" t="s">
        <v>19</v>
      </c>
      <c r="E64" s="5">
        <v>15</v>
      </c>
      <c r="F64" s="5">
        <v>0</v>
      </c>
      <c r="G64" s="5">
        <f t="shared" si="0"/>
        <v>0</v>
      </c>
    </row>
    <row r="65" spans="1:7">
      <c r="A65" s="21" t="s">
        <v>6</v>
      </c>
      <c r="B65" s="22"/>
      <c r="C65" s="22"/>
      <c r="D65" s="22"/>
      <c r="E65" s="22"/>
      <c r="F65" s="23"/>
      <c r="G65" s="6">
        <f>SUM(G16:G64)</f>
        <v>0</v>
      </c>
    </row>
    <row r="66" spans="1:7">
      <c r="A66" s="21" t="s">
        <v>7</v>
      </c>
      <c r="B66" s="22"/>
      <c r="C66" s="22"/>
      <c r="D66" s="22"/>
      <c r="E66" s="22"/>
      <c r="F66" s="23"/>
      <c r="G66" s="6">
        <f>G65*23%</f>
        <v>0</v>
      </c>
    </row>
    <row r="67" spans="1:7">
      <c r="A67" s="21" t="s">
        <v>8</v>
      </c>
      <c r="B67" s="22"/>
      <c r="C67" s="22"/>
      <c r="D67" s="22"/>
      <c r="E67" s="22"/>
      <c r="F67" s="23"/>
      <c r="G67" s="6">
        <f>SUM(G65:G66)</f>
        <v>0</v>
      </c>
    </row>
    <row r="69" spans="1:7">
      <c r="A69" s="4" t="s">
        <v>38</v>
      </c>
    </row>
  </sheetData>
  <mergeCells count="31">
    <mergeCell ref="A65:F65"/>
    <mergeCell ref="A66:F66"/>
    <mergeCell ref="A67:F67"/>
    <mergeCell ref="B15:C15"/>
    <mergeCell ref="B30:C30"/>
    <mergeCell ref="B35:C35"/>
    <mergeCell ref="B37:C37"/>
    <mergeCell ref="B51:C51"/>
    <mergeCell ref="B62:C62"/>
    <mergeCell ref="A9:B9"/>
    <mergeCell ref="C9:G9"/>
    <mergeCell ref="A10:B10"/>
    <mergeCell ref="C10:G10"/>
    <mergeCell ref="A11:A13"/>
    <mergeCell ref="B11:B13"/>
    <mergeCell ref="C11:C13"/>
    <mergeCell ref="D11:D13"/>
    <mergeCell ref="E11:E13"/>
    <mergeCell ref="A6:B6"/>
    <mergeCell ref="C6:G6"/>
    <mergeCell ref="A7:B7"/>
    <mergeCell ref="C7:G7"/>
    <mergeCell ref="A8:B8"/>
    <mergeCell ref="C8:G8"/>
    <mergeCell ref="A5:B5"/>
    <mergeCell ref="C5:G5"/>
    <mergeCell ref="A1:G1"/>
    <mergeCell ref="A2:G2"/>
    <mergeCell ref="A3:G3"/>
    <mergeCell ref="A4:B4"/>
    <mergeCell ref="C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Ofertowy</vt:lpstr>
    </vt:vector>
  </TitlesOfParts>
  <Company>Arkas-Projekt Sp. z 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HPG72</dc:creator>
  <cp:lastModifiedBy>USER</cp:lastModifiedBy>
  <cp:revision>0</cp:revision>
  <cp:lastPrinted>2023-10-06T09:24:31Z</cp:lastPrinted>
  <dcterms:created xsi:type="dcterms:W3CDTF">2012-06-28T10:16:58Z</dcterms:created>
  <dcterms:modified xsi:type="dcterms:W3CDTF">2025-04-15T06:50:03Z</dcterms:modified>
  <dc:language>pl-PL</dc:language>
</cp:coreProperties>
</file>